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whitis/Downloads/"/>
    </mc:Choice>
  </mc:AlternateContent>
  <xr:revisionPtr revIDLastSave="0" documentId="13_ncr:1_{A63CDB11-9EA6-6D42-A0CD-E55592B011C2}" xr6:coauthVersionLast="47" xr6:coauthVersionMax="47" xr10:uidLastSave="{00000000-0000-0000-0000-000000000000}"/>
  <bookViews>
    <workbookView xWindow="80" yWindow="460" windowWidth="25440" windowHeight="14460" activeTab="4" xr2:uid="{5FBAC07B-51D3-084C-A83B-D1807C52AAE3}"/>
  </bookViews>
  <sheets>
    <sheet name="Stats Page" sheetId="11" r:id="rId1"/>
    <sheet name="Sheet4" sheetId="15" r:id="rId2"/>
    <sheet name="Sheet1" sheetId="12" r:id="rId3"/>
    <sheet name="Teams 2018" sheetId="1" r:id="rId4"/>
    <sheet name="Alltime" sheetId="8" r:id="rId5"/>
    <sheet name="Red Sox" sheetId="7" r:id="rId6"/>
  </sheets>
  <definedNames>
    <definedName name="_xlnm._FilterDatabase" localSheetId="4" hidden="1">Alltime!$A$1:$P$150</definedName>
    <definedName name="_xlnm._FilterDatabase" localSheetId="3" hidden="1">'Teams 2018'!$A$1:$N$33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2" i="15"/>
  <c r="N96" i="8"/>
  <c r="N97" i="8"/>
  <c r="N105" i="8"/>
  <c r="N115" i="8"/>
  <c r="N109" i="8"/>
  <c r="N111" i="8"/>
  <c r="N121" i="8"/>
  <c r="N118" i="8"/>
  <c r="N104" i="8"/>
  <c r="N122" i="8"/>
  <c r="N123" i="8"/>
  <c r="N125" i="8"/>
  <c r="N133" i="8"/>
  <c r="N128" i="8"/>
  <c r="N94" i="8"/>
  <c r="N42" i="8"/>
  <c r="N87" i="8"/>
  <c r="N48" i="8"/>
  <c r="N39" i="8"/>
  <c r="N21" i="8"/>
  <c r="N88" i="8"/>
  <c r="N3" i="8"/>
  <c r="N85" i="8"/>
  <c r="N126" i="8"/>
  <c r="N37" i="8"/>
  <c r="N26" i="8"/>
  <c r="N116" i="8"/>
  <c r="N20" i="8"/>
  <c r="N52" i="8"/>
  <c r="N34" i="8"/>
  <c r="N65" i="8"/>
  <c r="N45" i="8"/>
  <c r="N93" i="8"/>
  <c r="N130" i="8"/>
  <c r="N19" i="8"/>
  <c r="N127" i="8"/>
  <c r="N23" i="8"/>
  <c r="N95" i="8"/>
  <c r="N15" i="8"/>
  <c r="N141" i="8"/>
  <c r="N33" i="8"/>
  <c r="N120" i="8"/>
  <c r="N113" i="8"/>
  <c r="N129" i="8"/>
  <c r="N139" i="8"/>
  <c r="N81" i="8"/>
  <c r="N86" i="8"/>
  <c r="N117" i="8"/>
  <c r="N40" i="8"/>
  <c r="N98" i="8"/>
  <c r="N78" i="8"/>
  <c r="N6" i="8"/>
  <c r="N135" i="8"/>
  <c r="N144" i="8"/>
  <c r="N74" i="8"/>
  <c r="N102" i="8"/>
  <c r="N112" i="8"/>
  <c r="N124" i="8"/>
  <c r="N140" i="8"/>
  <c r="N119" i="8"/>
  <c r="N142" i="8"/>
  <c r="N68" i="8"/>
  <c r="N62" i="8"/>
  <c r="N137" i="8"/>
  <c r="N61" i="8"/>
  <c r="N114" i="8"/>
  <c r="N110" i="8"/>
  <c r="N89" i="8"/>
  <c r="N131" i="8"/>
  <c r="N138" i="8"/>
  <c r="N145" i="8"/>
  <c r="N146" i="8"/>
  <c r="N136" i="8"/>
  <c r="N148" i="8"/>
  <c r="N132" i="8"/>
  <c r="N100" i="8"/>
  <c r="N108" i="8"/>
  <c r="N83" i="8"/>
  <c r="N103" i="8"/>
  <c r="N101" i="8"/>
  <c r="N106" i="8"/>
  <c r="N92" i="8"/>
  <c r="N134" i="8"/>
  <c r="N143" i="8"/>
  <c r="N99" i="8"/>
  <c r="N82" i="8"/>
  <c r="N107" i="8"/>
  <c r="N150" i="8"/>
  <c r="N149" i="8"/>
  <c r="N147" i="8"/>
  <c r="N67" i="8"/>
  <c r="K94" i="8"/>
  <c r="O94" i="8" s="1"/>
  <c r="K42" i="8"/>
  <c r="K87" i="8"/>
  <c r="O87" i="8" s="1"/>
  <c r="K48" i="8"/>
  <c r="O48" i="8" s="1"/>
  <c r="K39" i="8"/>
  <c r="K21" i="8"/>
  <c r="K88" i="8"/>
  <c r="O88" i="8" s="1"/>
  <c r="K3" i="8"/>
  <c r="O3" i="8" s="1"/>
  <c r="K85" i="8"/>
  <c r="K126" i="8"/>
  <c r="K37" i="8"/>
  <c r="O37" i="8" s="1"/>
  <c r="K26" i="8"/>
  <c r="K116" i="8"/>
  <c r="K20" i="8"/>
  <c r="K52" i="8"/>
  <c r="O52" i="8" s="1"/>
  <c r="K34" i="8"/>
  <c r="O34" i="8" s="1"/>
  <c r="K65" i="8"/>
  <c r="K45" i="8"/>
  <c r="K93" i="8"/>
  <c r="O93" i="8" s="1"/>
  <c r="K130" i="8"/>
  <c r="K19" i="8"/>
  <c r="K127" i="8"/>
  <c r="K23" i="8"/>
  <c r="O23" i="8" s="1"/>
  <c r="K95" i="8"/>
  <c r="O95" i="8" s="1"/>
  <c r="K15" i="8"/>
  <c r="K141" i="8"/>
  <c r="K33" i="8"/>
  <c r="O33" i="8" s="1"/>
  <c r="K120" i="8"/>
  <c r="O120" i="8" s="1"/>
  <c r="K113" i="8"/>
  <c r="K129" i="8"/>
  <c r="K139" i="8"/>
  <c r="O139" i="8" s="1"/>
  <c r="K81" i="8"/>
  <c r="O81" i="8" s="1"/>
  <c r="K86" i="8"/>
  <c r="K117" i="8"/>
  <c r="K40" i="8"/>
  <c r="O40" i="8" s="1"/>
  <c r="K98" i="8"/>
  <c r="O98" i="8" s="1"/>
  <c r="K78" i="8"/>
  <c r="K6" i="8"/>
  <c r="K135" i="8"/>
  <c r="O135" i="8" s="1"/>
  <c r="K144" i="8"/>
  <c r="K74" i="8"/>
  <c r="K102" i="8"/>
  <c r="K112" i="8"/>
  <c r="O112" i="8" s="1"/>
  <c r="K124" i="8"/>
  <c r="O124" i="8" s="1"/>
  <c r="K140" i="8"/>
  <c r="O140" i="8" s="1"/>
  <c r="K119" i="8"/>
  <c r="K142" i="8"/>
  <c r="O142" i="8" s="1"/>
  <c r="K68" i="8"/>
  <c r="O68" i="8" s="1"/>
  <c r="K62" i="8"/>
  <c r="K137" i="8"/>
  <c r="K61" i="8"/>
  <c r="O61" i="8" s="1"/>
  <c r="K114" i="8"/>
  <c r="K110" i="8"/>
  <c r="O110" i="8" s="1"/>
  <c r="K89" i="8"/>
  <c r="K131" i="8"/>
  <c r="O131" i="8" s="1"/>
  <c r="K138" i="8"/>
  <c r="K145" i="8"/>
  <c r="K146" i="8"/>
  <c r="K136" i="8"/>
  <c r="O136" i="8" s="1"/>
  <c r="K148" i="8"/>
  <c r="K132" i="8"/>
  <c r="O132" i="8" s="1"/>
  <c r="K100" i="8"/>
  <c r="K108" i="8"/>
  <c r="O108" i="8" s="1"/>
  <c r="K83" i="8"/>
  <c r="K103" i="8"/>
  <c r="O103" i="8" s="1"/>
  <c r="K101" i="8"/>
  <c r="K106" i="8"/>
  <c r="O106" i="8" s="1"/>
  <c r="K92" i="8"/>
  <c r="K134" i="8"/>
  <c r="K143" i="8"/>
  <c r="K99" i="8"/>
  <c r="O99" i="8" s="1"/>
  <c r="K82" i="8"/>
  <c r="O82" i="8" s="1"/>
  <c r="K107" i="8"/>
  <c r="O107" i="8" s="1"/>
  <c r="K150" i="8"/>
  <c r="K149" i="8"/>
  <c r="O149" i="8" s="1"/>
  <c r="K147" i="8"/>
  <c r="O147" i="8" s="1"/>
  <c r="K67" i="8"/>
  <c r="O74" i="8" l="1"/>
  <c r="O86" i="8"/>
  <c r="O15" i="8"/>
  <c r="P15" i="8" s="1"/>
  <c r="O19" i="8"/>
  <c r="O116" i="8"/>
  <c r="O85" i="8"/>
  <c r="O83" i="8"/>
  <c r="P83" i="8" s="1"/>
  <c r="O148" i="8"/>
  <c r="O138" i="8"/>
  <c r="P138" i="8" s="1"/>
  <c r="O150" i="8"/>
  <c r="P150" i="8" s="1"/>
  <c r="O143" i="8"/>
  <c r="P143" i="8" s="1"/>
  <c r="O101" i="8"/>
  <c r="P101" i="8" s="1"/>
  <c r="O100" i="8"/>
  <c r="P100" i="8" s="1"/>
  <c r="O146" i="8"/>
  <c r="P146" i="8" s="1"/>
  <c r="O89" i="8"/>
  <c r="O137" i="8"/>
  <c r="P137" i="8" s="1"/>
  <c r="O119" i="8"/>
  <c r="P119" i="8" s="1"/>
  <c r="O102" i="8"/>
  <c r="P102" i="8" s="1"/>
  <c r="O6" i="8"/>
  <c r="P6" i="8" s="1"/>
  <c r="O117" i="8"/>
  <c r="P117" i="8" s="1"/>
  <c r="O129" i="8"/>
  <c r="O141" i="8"/>
  <c r="P141" i="8" s="1"/>
  <c r="O127" i="8"/>
  <c r="P127" i="8" s="1"/>
  <c r="O45" i="8"/>
  <c r="P45" i="8" s="1"/>
  <c r="O20" i="8"/>
  <c r="P20" i="8" s="1"/>
  <c r="O126" i="8"/>
  <c r="P126" i="8" s="1"/>
  <c r="O21" i="8"/>
  <c r="P21" i="8" s="1"/>
  <c r="O42" i="8"/>
  <c r="P42" i="8" s="1"/>
  <c r="O67" i="8"/>
  <c r="P67" i="8" s="1"/>
  <c r="O134" i="8"/>
  <c r="P134" i="8" s="1"/>
  <c r="O145" i="8"/>
  <c r="P145" i="8" s="1"/>
  <c r="O62" i="8"/>
  <c r="P62" i="8" s="1"/>
  <c r="O78" i="8"/>
  <c r="P78" i="8" s="1"/>
  <c r="O113" i="8"/>
  <c r="P113" i="8" s="1"/>
  <c r="O65" i="8"/>
  <c r="P65" i="8" s="1"/>
  <c r="O39" i="8"/>
  <c r="P39" i="8" s="1"/>
  <c r="O92" i="8"/>
  <c r="P92" i="8" s="1"/>
  <c r="O114" i="8"/>
  <c r="P114" i="8" s="1"/>
  <c r="O144" i="8"/>
  <c r="P144" i="8" s="1"/>
  <c r="O130" i="8"/>
  <c r="P130" i="8" s="1"/>
  <c r="O26" i="8"/>
  <c r="P26" i="8" s="1"/>
  <c r="P135" i="8"/>
  <c r="P23" i="8"/>
  <c r="P52" i="8"/>
  <c r="P88" i="8"/>
  <c r="P107" i="8"/>
  <c r="P103" i="8"/>
  <c r="P108" i="8"/>
  <c r="P82" i="8"/>
  <c r="P131" i="8"/>
  <c r="P61" i="8"/>
  <c r="P68" i="8"/>
  <c r="P140" i="8"/>
  <c r="P74" i="8"/>
  <c r="P40" i="8"/>
  <c r="P86" i="8"/>
  <c r="P139" i="8"/>
  <c r="P120" i="8"/>
  <c r="P93" i="8"/>
  <c r="P34" i="8"/>
  <c r="P37" i="8"/>
  <c r="P3" i="8"/>
  <c r="P48" i="8"/>
  <c r="P94" i="8"/>
  <c r="P136" i="8"/>
  <c r="P112" i="8"/>
  <c r="P129" i="8"/>
  <c r="P33" i="8"/>
  <c r="P19" i="8"/>
  <c r="P116" i="8"/>
  <c r="P87" i="8"/>
  <c r="P147" i="8"/>
  <c r="P149" i="8"/>
  <c r="P99" i="8"/>
  <c r="P106" i="8"/>
  <c r="P132" i="8"/>
  <c r="P148" i="8"/>
  <c r="P89" i="8"/>
  <c r="P110" i="8"/>
  <c r="P142" i="8"/>
  <c r="P124" i="8"/>
  <c r="P98" i="8"/>
  <c r="P81" i="8"/>
  <c r="P95" i="8"/>
  <c r="P85" i="8"/>
  <c r="N4" i="8"/>
  <c r="N8" i="8"/>
  <c r="N36" i="8"/>
  <c r="N9" i="8"/>
  <c r="N22" i="8"/>
  <c r="N43" i="8"/>
  <c r="N46" i="8"/>
  <c r="N64" i="8"/>
  <c r="N29" i="8"/>
  <c r="N5" i="8"/>
  <c r="N14" i="8"/>
  <c r="N7" i="8"/>
  <c r="N51" i="8"/>
  <c r="N47" i="8"/>
  <c r="N11" i="8"/>
  <c r="N17" i="8"/>
  <c r="N49" i="8"/>
  <c r="N32" i="8"/>
  <c r="N13" i="8"/>
  <c r="N18" i="8"/>
  <c r="N30" i="8"/>
  <c r="N16" i="8"/>
  <c r="N35" i="8"/>
  <c r="N91" i="8"/>
  <c r="N56" i="8"/>
  <c r="N38" i="8"/>
  <c r="N2" i="8"/>
  <c r="N25" i="8"/>
  <c r="N73" i="8"/>
  <c r="N53" i="8"/>
  <c r="N84" i="8"/>
  <c r="N60" i="8"/>
  <c r="N90" i="8"/>
  <c r="N50" i="8"/>
  <c r="N12" i="8"/>
  <c r="N75" i="8"/>
  <c r="N57" i="8"/>
  <c r="N77" i="8"/>
  <c r="N71" i="8"/>
  <c r="N31" i="8"/>
  <c r="N27" i="8"/>
  <c r="N41" i="8"/>
  <c r="N58" i="8"/>
  <c r="N72" i="8"/>
  <c r="N79" i="8"/>
  <c r="N55" i="8"/>
  <c r="N24" i="8"/>
  <c r="N59" i="8"/>
  <c r="N70" i="8"/>
  <c r="N54" i="8"/>
  <c r="N80" i="8"/>
  <c r="N63" i="8"/>
  <c r="N69" i="8"/>
  <c r="N44" i="8"/>
  <c r="N76" i="8"/>
  <c r="N66" i="8"/>
  <c r="N28" i="8"/>
  <c r="N10" i="8"/>
  <c r="K50" i="8"/>
  <c r="K12" i="8"/>
  <c r="K96" i="8"/>
  <c r="O96" i="8" s="1"/>
  <c r="K75" i="8"/>
  <c r="K118" i="8"/>
  <c r="O118" i="8" s="1"/>
  <c r="K97" i="8"/>
  <c r="O97" i="8" s="1"/>
  <c r="K57" i="8"/>
  <c r="O57" i="8" s="1"/>
  <c r="K77" i="8"/>
  <c r="O77" i="8" s="1"/>
  <c r="K71" i="8"/>
  <c r="O71" i="8" s="1"/>
  <c r="K31" i="8"/>
  <c r="O31" i="8" s="1"/>
  <c r="K128" i="8"/>
  <c r="O128" i="8" s="1"/>
  <c r="K27" i="8"/>
  <c r="K41" i="8"/>
  <c r="K58" i="8"/>
  <c r="K123" i="8"/>
  <c r="O123" i="8" s="1"/>
  <c r="K125" i="8"/>
  <c r="O125" i="8" s="1"/>
  <c r="K72" i="8"/>
  <c r="K79" i="8"/>
  <c r="K55" i="8"/>
  <c r="K109" i="8"/>
  <c r="O109" i="8" s="1"/>
  <c r="K24" i="8"/>
  <c r="O24" i="8" s="1"/>
  <c r="K59" i="8"/>
  <c r="O59" i="8" s="1"/>
  <c r="K70" i="8"/>
  <c r="O70" i="8" s="1"/>
  <c r="K54" i="8"/>
  <c r="O54" i="8" s="1"/>
  <c r="K80" i="8"/>
  <c r="O80" i="8" s="1"/>
  <c r="K63" i="8"/>
  <c r="O63" i="8" s="1"/>
  <c r="K69" i="8"/>
  <c r="O69" i="8" s="1"/>
  <c r="K44" i="8"/>
  <c r="O44" i="8" s="1"/>
  <c r="K115" i="8"/>
  <c r="O115" i="8" s="1"/>
  <c r="K122" i="8"/>
  <c r="O122" i="8" s="1"/>
  <c r="K121" i="8"/>
  <c r="O121" i="8" s="1"/>
  <c r="K133" i="8"/>
  <c r="O133" i="8" s="1"/>
  <c r="K76" i="8"/>
  <c r="O76" i="8" s="1"/>
  <c r="K66" i="8"/>
  <c r="O66" i="8" s="1"/>
  <c r="K28" i="8"/>
  <c r="O28" i="8" s="1"/>
  <c r="K4" i="8"/>
  <c r="K8" i="8"/>
  <c r="K36" i="8"/>
  <c r="K9" i="8"/>
  <c r="K22" i="8"/>
  <c r="K43" i="8"/>
  <c r="K46" i="8"/>
  <c r="K64" i="8"/>
  <c r="K29" i="8"/>
  <c r="K5" i="8"/>
  <c r="K14" i="8"/>
  <c r="K7" i="8"/>
  <c r="K51" i="8"/>
  <c r="K47" i="8"/>
  <c r="K104" i="8"/>
  <c r="O104" i="8" s="1"/>
  <c r="K11" i="8"/>
  <c r="K17" i="8"/>
  <c r="K49" i="8"/>
  <c r="K32" i="8"/>
  <c r="K13" i="8"/>
  <c r="K18" i="8"/>
  <c r="K30" i="8"/>
  <c r="K16" i="8"/>
  <c r="K35" i="8"/>
  <c r="K91" i="8"/>
  <c r="K56" i="8"/>
  <c r="K38" i="8"/>
  <c r="K2" i="8"/>
  <c r="K25" i="8"/>
  <c r="K73" i="8"/>
  <c r="K53" i="8"/>
  <c r="K84" i="8"/>
  <c r="K60" i="8"/>
  <c r="K111" i="8"/>
  <c r="O111" i="8" s="1"/>
  <c r="K90" i="8"/>
  <c r="K105" i="8"/>
  <c r="O105" i="8" s="1"/>
  <c r="K10" i="8"/>
  <c r="O10" i="8" s="1"/>
  <c r="Q95" i="8" l="1"/>
  <c r="O53" i="8"/>
  <c r="O47" i="8"/>
  <c r="O5" i="8"/>
  <c r="O43" i="8"/>
  <c r="P43" i="8" s="1"/>
  <c r="Q128" i="8" s="1"/>
  <c r="O8" i="8"/>
  <c r="Q92" i="8"/>
  <c r="O38" i="8"/>
  <c r="Q94" i="8"/>
  <c r="Q103" i="8"/>
  <c r="Q82" i="8"/>
  <c r="Q93" i="8"/>
  <c r="Q100" i="8"/>
  <c r="Q74" i="8"/>
  <c r="Q136" i="8"/>
  <c r="Q107" i="8"/>
  <c r="O16" i="8"/>
  <c r="O32" i="8"/>
  <c r="Q116" i="8"/>
  <c r="Q81" i="8"/>
  <c r="Q114" i="8"/>
  <c r="Q112" i="8"/>
  <c r="Q99" i="8"/>
  <c r="Q115" i="8"/>
  <c r="Q98" i="8"/>
  <c r="O41" i="8"/>
  <c r="O90" i="8"/>
  <c r="P90" i="8" s="1"/>
  <c r="O79" i="8"/>
  <c r="P79" i="8" s="1"/>
  <c r="O73" i="8"/>
  <c r="P73" i="8" s="1"/>
  <c r="Q129" i="8" s="1"/>
  <c r="O56" i="8"/>
  <c r="P56" i="8" s="1"/>
  <c r="O30" i="8"/>
  <c r="P30" i="8" s="1"/>
  <c r="Q24" i="8" s="1"/>
  <c r="O49" i="8"/>
  <c r="P49" i="8" s="1"/>
  <c r="Q117" i="8" s="1"/>
  <c r="O51" i="8"/>
  <c r="P51" i="8" s="1"/>
  <c r="Q135" i="8" s="1"/>
  <c r="O29" i="8"/>
  <c r="P29" i="8" s="1"/>
  <c r="Q106" i="8" s="1"/>
  <c r="O22" i="8"/>
  <c r="P22" i="8" s="1"/>
  <c r="Q89" i="8" s="1"/>
  <c r="O4" i="8"/>
  <c r="O27" i="8"/>
  <c r="P27" i="8" s="1"/>
  <c r="O25" i="8"/>
  <c r="P25" i="8" s="1"/>
  <c r="O91" i="8"/>
  <c r="P91" i="8" s="1"/>
  <c r="Q140" i="8" s="1"/>
  <c r="O18" i="8"/>
  <c r="P18" i="8" s="1"/>
  <c r="Q23" i="8" s="1"/>
  <c r="O60" i="8"/>
  <c r="P60" i="8" s="1"/>
  <c r="O7" i="8"/>
  <c r="P7" i="8" s="1"/>
  <c r="O64" i="8"/>
  <c r="P64" i="8" s="1"/>
  <c r="Q149" i="8" s="1"/>
  <c r="O72" i="8"/>
  <c r="O17" i="8"/>
  <c r="P17" i="8" s="1"/>
  <c r="O9" i="8"/>
  <c r="P9" i="8" s="1"/>
  <c r="O55" i="8"/>
  <c r="P55" i="8" s="1"/>
  <c r="O84" i="8"/>
  <c r="P84" i="8" s="1"/>
  <c r="Q139" i="8" s="1"/>
  <c r="O2" i="8"/>
  <c r="P2" i="8" s="1"/>
  <c r="O35" i="8"/>
  <c r="P35" i="8" s="1"/>
  <c r="O13" i="8"/>
  <c r="P13" i="8" s="1"/>
  <c r="Q127" i="8" s="1"/>
  <c r="O11" i="8"/>
  <c r="P11" i="8" s="1"/>
  <c r="O14" i="8"/>
  <c r="P14" i="8" s="1"/>
  <c r="O46" i="8"/>
  <c r="P46" i="8" s="1"/>
  <c r="O36" i="8"/>
  <c r="P36" i="8" s="1"/>
  <c r="O58" i="8"/>
  <c r="P58" i="8" s="1"/>
  <c r="Q52" i="8" s="1"/>
  <c r="O12" i="8"/>
  <c r="P12" i="8" s="1"/>
  <c r="Q40" i="8" s="1"/>
  <c r="O50" i="8"/>
  <c r="P50" i="8" s="1"/>
  <c r="O75" i="8"/>
  <c r="P75" i="8" s="1"/>
  <c r="Q42" i="8" s="1"/>
  <c r="P72" i="8"/>
  <c r="Q108" i="8" s="1"/>
  <c r="P123" i="8"/>
  <c r="P31" i="8"/>
  <c r="Q48" i="8" s="1"/>
  <c r="P5" i="8"/>
  <c r="Q12" i="8" s="1"/>
  <c r="P66" i="8"/>
  <c r="P63" i="8"/>
  <c r="P24" i="8"/>
  <c r="P71" i="8"/>
  <c r="P47" i="8"/>
  <c r="P54" i="8"/>
  <c r="Q62" i="8" s="1"/>
  <c r="P97" i="8"/>
  <c r="Q133" i="8" s="1"/>
  <c r="P4" i="8"/>
  <c r="P10" i="8"/>
  <c r="P53" i="8"/>
  <c r="P32" i="8"/>
  <c r="P28" i="8"/>
  <c r="P133" i="8"/>
  <c r="P122" i="8"/>
  <c r="Q68" i="8" s="1"/>
  <c r="P80" i="8"/>
  <c r="Q122" i="8" s="1"/>
  <c r="P125" i="8"/>
  <c r="Q54" i="8" s="1"/>
  <c r="P128" i="8"/>
  <c r="Q49" i="8" s="1"/>
  <c r="P77" i="8"/>
  <c r="Q46" i="8" s="1"/>
  <c r="P96" i="8"/>
  <c r="Q41" i="8" s="1"/>
  <c r="P105" i="8"/>
  <c r="P8" i="8"/>
  <c r="P44" i="8"/>
  <c r="P111" i="8"/>
  <c r="Q36" i="8" s="1"/>
  <c r="P38" i="8"/>
  <c r="Q29" i="8" s="1"/>
  <c r="P16" i="8"/>
  <c r="P104" i="8"/>
  <c r="Q17" i="8" s="1"/>
  <c r="P121" i="8"/>
  <c r="Q69" i="8" s="1"/>
  <c r="P115" i="8"/>
  <c r="P59" i="8"/>
  <c r="Q60" i="8" s="1"/>
  <c r="P41" i="8"/>
  <c r="Q51" i="8" s="1"/>
  <c r="P57" i="8"/>
  <c r="Q45" i="8" s="1"/>
  <c r="P118" i="8"/>
  <c r="P76" i="8"/>
  <c r="P69" i="8"/>
  <c r="Q85" i="8" s="1"/>
  <c r="P70" i="8"/>
  <c r="Q61" i="8" s="1"/>
  <c r="P109" i="8"/>
  <c r="Q58" i="8" s="1"/>
  <c r="F42" i="7"/>
  <c r="G42" i="7"/>
  <c r="H42" i="7"/>
  <c r="I42" i="7"/>
  <c r="J42" i="7"/>
  <c r="K42" i="7"/>
  <c r="M42" i="7"/>
  <c r="N42" i="7"/>
  <c r="E4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L3" i="7"/>
  <c r="P3" i="7" s="1"/>
  <c r="Q3" i="7" s="1"/>
  <c r="R3" i="7" s="1"/>
  <c r="L4" i="7"/>
  <c r="P4" i="7" s="1"/>
  <c r="Q4" i="7" s="1"/>
  <c r="R4" i="7" s="1"/>
  <c r="L5" i="7"/>
  <c r="P5" i="7" s="1"/>
  <c r="Q5" i="7" s="1"/>
  <c r="R5" i="7" s="1"/>
  <c r="L6" i="7"/>
  <c r="P6" i="7" s="1"/>
  <c r="Q6" i="7" s="1"/>
  <c r="R6" i="7" s="1"/>
  <c r="L7" i="7"/>
  <c r="P7" i="7" s="1"/>
  <c r="Q7" i="7" s="1"/>
  <c r="R7" i="7" s="1"/>
  <c r="L8" i="7"/>
  <c r="P8" i="7" s="1"/>
  <c r="Q8" i="7" s="1"/>
  <c r="R8" i="7" s="1"/>
  <c r="L9" i="7"/>
  <c r="P9" i="7" s="1"/>
  <c r="Q9" i="7" s="1"/>
  <c r="R9" i="7" s="1"/>
  <c r="L10" i="7"/>
  <c r="P10" i="7" s="1"/>
  <c r="Q10" i="7" s="1"/>
  <c r="R10" i="7" s="1"/>
  <c r="L11" i="7"/>
  <c r="P11" i="7" s="1"/>
  <c r="Q11" i="7" s="1"/>
  <c r="R11" i="7" s="1"/>
  <c r="L12" i="7"/>
  <c r="P12" i="7" s="1"/>
  <c r="Q12" i="7" s="1"/>
  <c r="R12" i="7" s="1"/>
  <c r="L13" i="7"/>
  <c r="P13" i="7" s="1"/>
  <c r="Q13" i="7" s="1"/>
  <c r="R13" i="7" s="1"/>
  <c r="L14" i="7"/>
  <c r="P14" i="7" s="1"/>
  <c r="Q14" i="7" s="1"/>
  <c r="R14" i="7" s="1"/>
  <c r="L15" i="7"/>
  <c r="P15" i="7" s="1"/>
  <c r="Q15" i="7" s="1"/>
  <c r="R15" i="7" s="1"/>
  <c r="L16" i="7"/>
  <c r="P16" i="7" s="1"/>
  <c r="Q16" i="7" s="1"/>
  <c r="R16" i="7" s="1"/>
  <c r="L17" i="7"/>
  <c r="P17" i="7" s="1"/>
  <c r="Q17" i="7" s="1"/>
  <c r="R17" i="7" s="1"/>
  <c r="L18" i="7"/>
  <c r="P18" i="7" s="1"/>
  <c r="Q18" i="7" s="1"/>
  <c r="R18" i="7" s="1"/>
  <c r="L19" i="7"/>
  <c r="P19" i="7" s="1"/>
  <c r="Q19" i="7" s="1"/>
  <c r="R19" i="7" s="1"/>
  <c r="L20" i="7"/>
  <c r="P20" i="7" s="1"/>
  <c r="L21" i="7"/>
  <c r="P21" i="7" s="1"/>
  <c r="L22" i="7"/>
  <c r="P22" i="7" s="1"/>
  <c r="L23" i="7"/>
  <c r="P23" i="7" s="1"/>
  <c r="L24" i="7"/>
  <c r="P24" i="7" s="1"/>
  <c r="L25" i="7"/>
  <c r="P25" i="7" s="1"/>
  <c r="L26" i="7"/>
  <c r="P26" i="7" s="1"/>
  <c r="L27" i="7"/>
  <c r="P27" i="7" s="1"/>
  <c r="L28" i="7"/>
  <c r="P28" i="7" s="1"/>
  <c r="L29" i="7"/>
  <c r="P29" i="7" s="1"/>
  <c r="L30" i="7"/>
  <c r="P30" i="7" s="1"/>
  <c r="L31" i="7"/>
  <c r="P31" i="7" s="1"/>
  <c r="L32" i="7"/>
  <c r="P32" i="7" s="1"/>
  <c r="L33" i="7"/>
  <c r="P33" i="7" s="1"/>
  <c r="L34" i="7"/>
  <c r="P34" i="7" s="1"/>
  <c r="L35" i="7"/>
  <c r="P35" i="7" s="1"/>
  <c r="L36" i="7"/>
  <c r="P36" i="7" s="1"/>
  <c r="L37" i="7"/>
  <c r="P37" i="7" s="1"/>
  <c r="L38" i="7"/>
  <c r="P38" i="7" s="1"/>
  <c r="L39" i="7"/>
  <c r="P39" i="7" s="1"/>
  <c r="L40" i="7"/>
  <c r="P40" i="7" s="1"/>
  <c r="L41" i="7"/>
  <c r="P41" i="7" s="1"/>
  <c r="L2" i="7"/>
  <c r="P2" i="7" s="1"/>
  <c r="Q2" i="7" s="1"/>
  <c r="R2" i="7" s="1"/>
  <c r="Q71" i="8" l="1"/>
  <c r="Q70" i="8"/>
  <c r="Q53" i="8"/>
  <c r="Q121" i="8"/>
  <c r="Q123" i="8"/>
  <c r="Q57" i="8"/>
  <c r="Q38" i="8"/>
  <c r="Q118" i="8"/>
  <c r="Q16" i="8"/>
  <c r="Q5" i="8"/>
  <c r="Q97" i="8"/>
  <c r="Q59" i="8"/>
  <c r="Q91" i="8"/>
  <c r="Q111" i="8"/>
  <c r="Q104" i="8"/>
  <c r="Q76" i="8"/>
  <c r="Q142" i="8"/>
  <c r="Q144" i="8"/>
  <c r="Q148" i="8"/>
  <c r="Q146" i="8"/>
  <c r="Q47" i="8"/>
  <c r="Q37" i="8"/>
  <c r="Q86" i="8"/>
  <c r="Q137" i="8"/>
  <c r="Q143" i="8"/>
  <c r="Q87" i="8"/>
  <c r="Q132" i="8"/>
  <c r="Q145" i="8"/>
  <c r="Q79" i="8"/>
  <c r="Q102" i="8"/>
  <c r="Q96" i="8"/>
  <c r="Q134" i="8"/>
  <c r="Q150" i="8"/>
  <c r="Q126" i="8"/>
  <c r="Q72" i="8"/>
  <c r="Q34" i="8"/>
  <c r="Q75" i="8"/>
  <c r="Q141" i="8"/>
  <c r="Q147" i="8"/>
  <c r="Q125" i="8"/>
  <c r="Q109" i="8"/>
  <c r="Q113" i="8"/>
  <c r="Q10" i="8"/>
  <c r="Q7" i="8"/>
  <c r="Q110" i="8"/>
  <c r="Q66" i="8"/>
  <c r="Q31" i="8"/>
  <c r="Q44" i="8"/>
  <c r="Q27" i="8"/>
  <c r="Q43" i="8"/>
  <c r="Q67" i="8"/>
  <c r="Q13" i="8"/>
  <c r="Q4" i="8"/>
  <c r="Q33" i="8"/>
  <c r="Q39" i="8"/>
  <c r="Q9" i="8"/>
  <c r="Q26" i="8"/>
  <c r="Q6" i="8"/>
  <c r="Q14" i="8"/>
  <c r="Q11" i="8"/>
  <c r="Q28" i="8"/>
  <c r="Q77" i="8"/>
  <c r="Q105" i="8"/>
  <c r="Q25" i="8"/>
  <c r="Q73" i="8"/>
  <c r="Q2" i="8"/>
  <c r="Q8" i="8"/>
  <c r="Q64" i="8"/>
  <c r="Q30" i="8"/>
  <c r="Q19" i="8"/>
  <c r="Q35" i="8"/>
  <c r="Q50" i="8"/>
  <c r="Q15" i="8"/>
  <c r="Q32" i="8"/>
  <c r="Q130" i="8"/>
  <c r="Q138" i="8"/>
  <c r="Q78" i="8"/>
  <c r="Q84" i="8"/>
  <c r="Q83" i="8"/>
  <c r="Q101" i="8"/>
  <c r="Q21" i="8"/>
  <c r="Q22" i="8"/>
  <c r="Q65" i="8"/>
  <c r="Q20" i="8"/>
  <c r="Q63" i="8"/>
  <c r="Q3" i="8"/>
  <c r="Q55" i="8"/>
  <c r="Q18" i="8"/>
  <c r="Q56" i="8"/>
  <c r="Q90" i="8"/>
  <c r="Q124" i="8"/>
  <c r="Q88" i="8"/>
  <c r="Q80" i="8"/>
  <c r="Q131" i="8"/>
  <c r="Q120" i="8"/>
  <c r="Q119" i="8"/>
  <c r="L42" i="7"/>
  <c r="O42" i="7"/>
  <c r="P42" i="7"/>
  <c r="N21" i="1"/>
  <c r="N18" i="1"/>
  <c r="N19" i="1"/>
  <c r="N4" i="1"/>
  <c r="N29" i="1"/>
  <c r="N25" i="1"/>
  <c r="N6" i="1"/>
  <c r="N15" i="1"/>
  <c r="N20" i="1"/>
  <c r="N31" i="1"/>
  <c r="N13" i="1"/>
  <c r="N24" i="1"/>
  <c r="N30" i="1"/>
  <c r="N16" i="1"/>
  <c r="N11" i="1"/>
  <c r="N2" i="1"/>
  <c r="N3" i="1"/>
  <c r="N28" i="1"/>
  <c r="N9" i="1"/>
  <c r="N12" i="1"/>
  <c r="N7" i="1"/>
  <c r="N14" i="1"/>
  <c r="N22" i="1"/>
  <c r="N8" i="1"/>
  <c r="N27" i="1"/>
  <c r="N5" i="1"/>
  <c r="N10" i="1"/>
  <c r="N17" i="1"/>
  <c r="N23" i="1"/>
  <c r="N26" i="1"/>
  <c r="K21" i="1"/>
  <c r="K18" i="1"/>
  <c r="K19" i="1"/>
  <c r="K4" i="1"/>
  <c r="K29" i="1"/>
  <c r="K25" i="1"/>
  <c r="K6" i="1"/>
  <c r="K15" i="1"/>
  <c r="K20" i="1"/>
  <c r="K31" i="1"/>
  <c r="K13" i="1"/>
  <c r="K24" i="1"/>
  <c r="K30" i="1"/>
  <c r="K16" i="1"/>
  <c r="K11" i="1"/>
  <c r="K2" i="1"/>
  <c r="K3" i="1"/>
  <c r="K28" i="1"/>
  <c r="K9" i="1"/>
  <c r="K12" i="1"/>
  <c r="K7" i="1"/>
  <c r="K14" i="1"/>
  <c r="K22" i="1"/>
  <c r="K8" i="1"/>
  <c r="K27" i="1"/>
  <c r="K5" i="1"/>
  <c r="K10" i="1"/>
  <c r="K17" i="1"/>
  <c r="K23" i="1"/>
  <c r="K26" i="1"/>
  <c r="P43" i="7" l="1"/>
  <c r="Q42" i="7"/>
  <c r="R9" i="1"/>
  <c r="S9" i="1" s="1"/>
  <c r="R4" i="1"/>
  <c r="S4" i="1" s="1"/>
  <c r="R26" i="1"/>
  <c r="S26" i="1" s="1"/>
  <c r="R2" i="1"/>
  <c r="S2" i="1" s="1"/>
  <c r="R17" i="1"/>
  <c r="S17" i="1" s="1"/>
  <c r="R30" i="1"/>
  <c r="S30" i="1" s="1"/>
  <c r="R18" i="1"/>
  <c r="S18" i="1" s="1"/>
  <c r="R11" i="1"/>
  <c r="S11" i="1" s="1"/>
  <c r="R7" i="1"/>
  <c r="S7" i="1" s="1"/>
  <c r="R22" i="1"/>
  <c r="S22" i="1" s="1"/>
  <c r="R16" i="1"/>
  <c r="S16" i="1" s="1"/>
  <c r="R5" i="1"/>
  <c r="S5" i="1" s="1"/>
  <c r="R31" i="1"/>
  <c r="S31" i="1" s="1"/>
  <c r="R19" i="1"/>
  <c r="S19" i="1" s="1"/>
  <c r="R13" i="1"/>
  <c r="S13" i="1" s="1"/>
  <c r="R21" i="1"/>
  <c r="S21" i="1" s="1"/>
  <c r="R10" i="1"/>
  <c r="S10" i="1" s="1"/>
  <c r="R23" i="1"/>
  <c r="S23" i="1" s="1"/>
  <c r="R25" i="1"/>
  <c r="S25" i="1" s="1"/>
  <c r="R28" i="1"/>
  <c r="S28" i="1" s="1"/>
  <c r="R27" i="1"/>
  <c r="S27" i="1" s="1"/>
  <c r="R12" i="1"/>
  <c r="S12" i="1" s="1"/>
  <c r="R3" i="1"/>
  <c r="S3" i="1" s="1"/>
  <c r="R15" i="1"/>
  <c r="S15" i="1" s="1"/>
  <c r="R29" i="1"/>
  <c r="S29" i="1" s="1"/>
  <c r="R24" i="1"/>
  <c r="S24" i="1" s="1"/>
  <c r="R14" i="1"/>
  <c r="S14" i="1" s="1"/>
  <c r="R20" i="1"/>
  <c r="S20" i="1" s="1"/>
  <c r="R8" i="1"/>
  <c r="S8" i="1" s="1"/>
  <c r="R6" i="1"/>
  <c r="S6" i="1" s="1"/>
</calcChain>
</file>

<file path=xl/sharedStrings.xml><?xml version="1.0" encoding="utf-8"?>
<sst xmlns="http://schemas.openxmlformats.org/spreadsheetml/2006/main" count="733" uniqueCount="293">
  <si>
    <t>Boston Red Sox</t>
  </si>
  <si>
    <t>AL</t>
  </si>
  <si>
    <t>New York Yankees</t>
  </si>
  <si>
    <t>Cleveland Indians</t>
  </si>
  <si>
    <t>Oakland Athletics</t>
  </si>
  <si>
    <t>Los Angeles Dodgers</t>
  </si>
  <si>
    <t>NL</t>
  </si>
  <si>
    <t>Houston Astros</t>
  </si>
  <si>
    <t>Colorado Rockies</t>
  </si>
  <si>
    <t>Washington Nationals</t>
  </si>
  <si>
    <t>Chicago Cubs</t>
  </si>
  <si>
    <t>Atlanta Braves</t>
  </si>
  <si>
    <t>St. Louis Cardinals</t>
  </si>
  <si>
    <t>Milwaukee Brewers</t>
  </si>
  <si>
    <t>Minnesota Twins</t>
  </si>
  <si>
    <t>Texas Rangers</t>
  </si>
  <si>
    <t>Los Angeles Angels</t>
  </si>
  <si>
    <t>Tampa Bay Rays</t>
  </si>
  <si>
    <t>Toronto Blue Jays</t>
  </si>
  <si>
    <t>Cincinnati Reds</t>
  </si>
  <si>
    <t>Arizona Diamondbacks</t>
  </si>
  <si>
    <t>Pittsburgh Pirates</t>
  </si>
  <si>
    <t>Philadelphia Phillies</t>
  </si>
  <si>
    <t>Seattle Mariners</t>
  </si>
  <si>
    <t>New York Mets</t>
  </si>
  <si>
    <t>Chicago White Sox</t>
  </si>
  <si>
    <t>Kansas City Royals</t>
  </si>
  <si>
    <t>Detroit Tigers</t>
  </si>
  <si>
    <t>Baltimore Orioles</t>
  </si>
  <si>
    <t>San Diego Padres</t>
  </si>
  <si>
    <t>San Francisco Giants</t>
  </si>
  <si>
    <t>Miami Marlins</t>
  </si>
  <si>
    <t>RK</t>
  </si>
  <si>
    <t>Team</t>
  </si>
  <si>
    <t>League</t>
  </si>
  <si>
    <t>G</t>
  </si>
  <si>
    <t>AB</t>
  </si>
  <si>
    <r>
      <t>R</t>
    </r>
    <r>
      <rPr>
        <b/>
        <sz val="9.6"/>
        <color rgb="FF000099"/>
        <rFont val="Arial"/>
        <family val="2"/>
      </rPr>
      <t>▼</t>
    </r>
  </si>
  <si>
    <t>H</t>
  </si>
  <si>
    <t>2B</t>
  </si>
  <si>
    <t>3B</t>
  </si>
  <si>
    <t>HR</t>
  </si>
  <si>
    <t>BB</t>
  </si>
  <si>
    <t>SO</t>
  </si>
  <si>
    <t>OutReg</t>
  </si>
  <si>
    <t>Singles</t>
  </si>
  <si>
    <t>Intercept</t>
  </si>
  <si>
    <t>SS</t>
  </si>
  <si>
    <t>Runs Expected</t>
  </si>
  <si>
    <t>Player</t>
  </si>
  <si>
    <t>Pos</t>
  </si>
  <si>
    <t>R</t>
  </si>
  <si>
    <r>
      <t>HR</t>
    </r>
    <r>
      <rPr>
        <b/>
        <sz val="9.6"/>
        <color rgb="FF000099"/>
        <rFont val="Arial"/>
        <family val="2"/>
      </rPr>
      <t>▼</t>
    </r>
  </si>
  <si>
    <t> Martinez, J</t>
  </si>
  <si>
    <t>BOS</t>
  </si>
  <si>
    <t>LF</t>
  </si>
  <si>
    <t> Betts, M</t>
  </si>
  <si>
    <t>RF</t>
  </si>
  <si>
    <t> Bogaerts, X</t>
  </si>
  <si>
    <t> Devers, R</t>
  </si>
  <si>
    <t> Benintendi, A</t>
  </si>
  <si>
    <t> Moreland, M</t>
  </si>
  <si>
    <t>1B</t>
  </si>
  <si>
    <t> Bradley Jr., J</t>
  </si>
  <si>
    <t>CF</t>
  </si>
  <si>
    <t> Nunez, E</t>
  </si>
  <si>
    <t> Holt, B</t>
  </si>
  <si>
    <t> Pearce, S</t>
  </si>
  <si>
    <t> Ramirez, H</t>
  </si>
  <si>
    <t> Leon, S</t>
  </si>
  <si>
    <t>C</t>
  </si>
  <si>
    <t> Swihart, B</t>
  </si>
  <si>
    <t> Vazquez, C</t>
  </si>
  <si>
    <t> Kinsler, I</t>
  </si>
  <si>
    <t> Lin, T</t>
  </si>
  <si>
    <t> Phillips, B</t>
  </si>
  <si>
    <t> Travis, S</t>
  </si>
  <si>
    <t> Barnes, M</t>
  </si>
  <si>
    <t>P</t>
  </si>
  <si>
    <t> Brasier, R</t>
  </si>
  <si>
    <t> Butler, D</t>
  </si>
  <si>
    <t> Cuevas, W</t>
  </si>
  <si>
    <t> Eovaldi, N</t>
  </si>
  <si>
    <t> Hembree, H</t>
  </si>
  <si>
    <t> Johnson, B</t>
  </si>
  <si>
    <t> Kelly, J</t>
  </si>
  <si>
    <t> Kimbrel, C</t>
  </si>
  <si>
    <t> Pedroia, D</t>
  </si>
  <si>
    <t> Pomeranz, D</t>
  </si>
  <si>
    <t> Porcello, R</t>
  </si>
  <si>
    <t> Poyner, B</t>
  </si>
  <si>
    <t> Renda, T</t>
  </si>
  <si>
    <t> Rodriguez, E</t>
  </si>
  <si>
    <t> Sale, C</t>
  </si>
  <si>
    <t> Scott, R</t>
  </si>
  <si>
    <t> Smith, C</t>
  </si>
  <si>
    <t> Velazquez, H</t>
  </si>
  <si>
    <t> Walden, M</t>
  </si>
  <si>
    <t> Workman, B</t>
  </si>
  <si>
    <t> Wright, S</t>
  </si>
  <si>
    <t>Raw Runs Created</t>
  </si>
  <si>
    <t>RC/PA</t>
  </si>
  <si>
    <r>
      <t>AB</t>
    </r>
    <r>
      <rPr>
        <b/>
        <sz val="9.6"/>
        <color rgb="FF000099"/>
        <rFont val="Arial"/>
        <family val="2"/>
      </rPr>
      <t>▼</t>
    </r>
  </si>
  <si>
    <t> Rose, P</t>
  </si>
  <si>
    <t> Aaron, H</t>
  </si>
  <si>
    <t> Yastrzemski, C</t>
  </si>
  <si>
    <t> Ripken Jr., C</t>
  </si>
  <si>
    <t> Cobb, T</t>
  </si>
  <si>
    <t> Murray, E</t>
  </si>
  <si>
    <t> Jeter, D</t>
  </si>
  <si>
    <t> Beltre, A</t>
  </si>
  <si>
    <t> Yount, R</t>
  </si>
  <si>
    <t> Winfield, D</t>
  </si>
  <si>
    <t> Musial, S</t>
  </si>
  <si>
    <t>OF</t>
  </si>
  <si>
    <t> Henderson, R</t>
  </si>
  <si>
    <t> Mays, W</t>
  </si>
  <si>
    <t> Biggio, C</t>
  </si>
  <si>
    <t> Molitor, P</t>
  </si>
  <si>
    <t>DH</t>
  </si>
  <si>
    <t> Robinson, B</t>
  </si>
  <si>
    <t> Rodriguez, A</t>
  </si>
  <si>
    <t> Palmeiro, R</t>
  </si>
  <si>
    <t> Wagner, H</t>
  </si>
  <si>
    <t> Brett, G</t>
  </si>
  <si>
    <t>* Pujols, A</t>
  </si>
  <si>
    <t> Speaker, T</t>
  </si>
  <si>
    <t> Kaline, A</t>
  </si>
  <si>
    <t> Robinson, F</t>
  </si>
  <si>
    <t> Collins Sr., E</t>
  </si>
  <si>
    <t> Dawson, A</t>
  </si>
  <si>
    <t> Baines, H</t>
  </si>
  <si>
    <t> Jackson, R</t>
  </si>
  <si>
    <t> Bonds, B</t>
  </si>
  <si>
    <t> Griffey Jr., K</t>
  </si>
  <si>
    <t> Perez, T</t>
  </si>
  <si>
    <t> Beltran, C</t>
  </si>
  <si>
    <t> Damon, J</t>
  </si>
  <si>
    <t> Staub, R</t>
  </si>
  <si>
    <t> Rodriguez, I</t>
  </si>
  <si>
    <t> Lajoie, N</t>
  </si>
  <si>
    <t> Crawford, S</t>
  </si>
  <si>
    <t> Waner, P</t>
  </si>
  <si>
    <t> Ott, M</t>
  </si>
  <si>
    <t> Clemente, R</t>
  </si>
  <si>
    <t> Banks, E</t>
  </si>
  <si>
    <t> Finley, S</t>
  </si>
  <si>
    <t>Single</t>
  </si>
  <si>
    <t> Parker, D</t>
  </si>
  <si>
    <t> Williams, B</t>
  </si>
  <si>
    <t> Carew, R</t>
  </si>
  <si>
    <t> Gwynn, T</t>
  </si>
  <si>
    <t> Morgan, J</t>
  </si>
  <si>
    <t> Rice, S</t>
  </si>
  <si>
    <t> Sheffield, G</t>
  </si>
  <si>
    <t> Boggs, W</t>
  </si>
  <si>
    <t> Gonzalez, L</t>
  </si>
  <si>
    <t> Frisch, F</t>
  </si>
  <si>
    <t> Wheat, Z</t>
  </si>
  <si>
    <t> Anson, C</t>
  </si>
  <si>
    <t> Alomar, R</t>
  </si>
  <si>
    <t> Evans, D</t>
  </si>
  <si>
    <t> Nettles, G</t>
  </si>
  <si>
    <t> Jones Jr., C</t>
  </si>
  <si>
    <t> Raines Sr., T</t>
  </si>
  <si>
    <t> Gehringer, C</t>
  </si>
  <si>
    <t> Appling, L</t>
  </si>
  <si>
    <t> Sosa, S</t>
  </si>
  <si>
    <t> Simmons, A</t>
  </si>
  <si>
    <t> McGriff, F</t>
  </si>
  <si>
    <t> Fisk, C</t>
  </si>
  <si>
    <t> Vernon, M</t>
  </si>
  <si>
    <t> Simmons, T</t>
  </si>
  <si>
    <t> Franco, J</t>
  </si>
  <si>
    <t> Davis, C</t>
  </si>
  <si>
    <t> Goslin, G</t>
  </si>
  <si>
    <t> Ortiz, D</t>
  </si>
  <si>
    <t>Runs Created</t>
  </si>
  <si>
    <t> Whitaker, L</t>
  </si>
  <si>
    <t> Mathews, E</t>
  </si>
  <si>
    <t> Kent, J</t>
  </si>
  <si>
    <t> Abreu, B</t>
  </si>
  <si>
    <t>* Cabrera, M</t>
  </si>
  <si>
    <t> Thome, J</t>
  </si>
  <si>
    <t> Burkett, J</t>
  </si>
  <si>
    <t> Ruth, B</t>
  </si>
  <si>
    <t> Konerko, P</t>
  </si>
  <si>
    <t> Ashburn, R</t>
  </si>
  <si>
    <t> Schmidt, M</t>
  </si>
  <si>
    <t> Ramirez, M</t>
  </si>
  <si>
    <t> Rice, J</t>
  </si>
  <si>
    <t> Thomas, F</t>
  </si>
  <si>
    <t> McCovey, W</t>
  </si>
  <si>
    <t> Hornsby, R</t>
  </si>
  <si>
    <t> Guerrero, V</t>
  </si>
  <si>
    <t> Killebrew, H</t>
  </si>
  <si>
    <t> Santo, R</t>
  </si>
  <si>
    <t> Ramirez, A</t>
  </si>
  <si>
    <t> Foxx, J</t>
  </si>
  <si>
    <t>* Cano, R</t>
  </si>
  <si>
    <t> Mantle, M</t>
  </si>
  <si>
    <t> Grace, M</t>
  </si>
  <si>
    <t> Gehrig, L</t>
  </si>
  <si>
    <t> Lee, C</t>
  </si>
  <si>
    <t> Helton, T</t>
  </si>
  <si>
    <t> Murphy, D</t>
  </si>
  <si>
    <t> Slaughter, E</t>
  </si>
  <si>
    <t> Larkin, B</t>
  </si>
  <si>
    <t> Cepeda, O</t>
  </si>
  <si>
    <t> Stargell, W</t>
  </si>
  <si>
    <t> Downing, B</t>
  </si>
  <si>
    <t> Bagwell, J</t>
  </si>
  <si>
    <t> Connor, R</t>
  </si>
  <si>
    <t> Heilmann, H</t>
  </si>
  <si>
    <t> Williams, T</t>
  </si>
  <si>
    <t> Bench, J</t>
  </si>
  <si>
    <t> Jones, A</t>
  </si>
  <si>
    <t> Olerud, J</t>
  </si>
  <si>
    <t> Cronin, J</t>
  </si>
  <si>
    <t> Delahanty, E</t>
  </si>
  <si>
    <t> Rolen, S</t>
  </si>
  <si>
    <t> Hernandez, K</t>
  </si>
  <si>
    <t> Yost, E</t>
  </si>
  <si>
    <t> O'Neill, P</t>
  </si>
  <si>
    <t> Delgado, C</t>
  </si>
  <si>
    <t> Giambi, J</t>
  </si>
  <si>
    <t> Burks, E</t>
  </si>
  <si>
    <t> Martinez, E</t>
  </si>
  <si>
    <t> Singleton, K</t>
  </si>
  <si>
    <t> Clark, W</t>
  </si>
  <si>
    <t> Snider, D</t>
  </si>
  <si>
    <t> Canseco, J</t>
  </si>
  <si>
    <t> Alou, M</t>
  </si>
  <si>
    <t> Smith, R</t>
  </si>
  <si>
    <t> Hodges, G</t>
  </si>
  <si>
    <t>* Holliday, M</t>
  </si>
  <si>
    <t> Lee, D</t>
  </si>
  <si>
    <t> Teixeira, M</t>
  </si>
  <si>
    <t> Piazza, M</t>
  </si>
  <si>
    <t> Walker, L</t>
  </si>
  <si>
    <t> Dunn, A</t>
  </si>
  <si>
    <t> Edmonds, J</t>
  </si>
  <si>
    <t> Clark, J</t>
  </si>
  <si>
    <t> DiMaggio, J</t>
  </si>
  <si>
    <t> Brouthers, D</t>
  </si>
  <si>
    <t> Cash, N</t>
  </si>
  <si>
    <t> Giles, B</t>
  </si>
  <si>
    <t> Berkman, L</t>
  </si>
  <si>
    <t> Mize, J</t>
  </si>
  <si>
    <t> Averill Sr., E</t>
  </si>
  <si>
    <t> Allen, D</t>
  </si>
  <si>
    <t> Hamilton, B</t>
  </si>
  <si>
    <t> McGwire, M</t>
  </si>
  <si>
    <t>SB</t>
  </si>
  <si>
    <t>CS</t>
  </si>
  <si>
    <t>Percent Difference  from Actual Runs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</si>
  <si>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</si>
  <si>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</si>
  <si>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</si>
  <si>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</si>
  <si>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</si>
  <si>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</si>
  <si>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</si>
  <si>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</si>
  <si>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</si>
  <si>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</si>
  <si>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</si>
  <si>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</si>
  <si>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</si>
  <si>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</si>
  <si>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</si>
  <si>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</si>
  <si>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</si>
  <si>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</si>
  <si>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</si>
  <si>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</si>
  <si>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</si>
  <si>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</si>
  <si>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Actual Runs</t>
  </si>
  <si>
    <t>Runs/Game</t>
  </si>
  <si>
    <t>East</t>
  </si>
  <si>
    <t>West</t>
  </si>
  <si>
    <t>Central</t>
  </si>
  <si>
    <t>Wins</t>
  </si>
  <si>
    <t>Budget</t>
  </si>
  <si>
    <t>Wins^4</t>
  </si>
  <si>
    <t>GP</t>
  </si>
  <si>
    <t>RBI</t>
  </si>
  <si>
    <t>TB</t>
  </si>
  <si>
    <t>AVG</t>
  </si>
  <si>
    <t>OBP</t>
  </si>
  <si>
    <t>SLG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</si>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</sst>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b/>
      <sz val="10.8"/>
      <color rgb="FF000000"/>
      <name val="Arial"/>
      <family val="2"/>
    </font>
    <font>
      <b/>
      <sz val="10.8"/>
      <color rgb="FF000066"/>
      <name val="Arial"/>
      <family val="2"/>
    </font>
    <font>
      <b/>
      <sz val="9.6"/>
      <color rgb="FF000099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6C6D6F"/>
      <name val="Arial"/>
      <family val="2"/>
    </font>
    <font>
      <sz val="12"/>
      <color rgb="FF0066CC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0" xfId="0" applyFo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2" fontId="1" fillId="0" borderId="0" xfId="0" applyNumberFormat="1" applyFont="1"/>
    <xf numFmtId="0" fontId="0" fillId="0" borderId="1" xfId="0" applyBorder="1"/>
    <xf numFmtId="10" fontId="0" fillId="0" borderId="0" xfId="0" applyNumberFormat="1"/>
    <xf numFmtId="0" fontId="8" fillId="0" borderId="0" xfId="0" applyFont="1"/>
    <xf numFmtId="3" fontId="2" fillId="0" borderId="0" xfId="1" applyNumberFormat="1"/>
    <xf numFmtId="3" fontId="8" fillId="0" borderId="0" xfId="0" applyNumberFormat="1" applyFont="1"/>
    <xf numFmtId="0" fontId="9" fillId="0" borderId="0" xfId="0" applyFont="1"/>
    <xf numFmtId="0" fontId="10" fillId="0" borderId="0" xfId="0" applyFont="1"/>
    <xf numFmtId="3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spn.com/mlb/team/_/name/sf/san-francisco-giants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www.espn.com/mlb/team/_/name/nym/new-york-mets" TargetMode="External"/><Relationship Id="rId21" Type="http://schemas.openxmlformats.org/officeDocument/2006/relationships/hyperlink" Target="https://www.espn.com/mlb/team/_/name/lad/los-angeles-dodgers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www.espn.com/mlb/team/_/name/chc/chicago-cubs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www.espn.com/mlb/team/_/name/mia/miami-marlins" TargetMode="External"/><Relationship Id="rId7" Type="http://schemas.openxmlformats.org/officeDocument/2006/relationships/hyperlink" Target="https://www.espn.com/mlb/team/_/name/wsh/washington-nationals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www.espn.com/mlb/team/_/name/sd/san-diego-padres" TargetMode="External"/><Relationship Id="rId11" Type="http://schemas.openxmlformats.org/officeDocument/2006/relationships/hyperlink" Target="https://www.espn.com/mlb/team/_/name/cin/cincinnati-reds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www.espn.com/mlb/team/_/name/bal/baltimore-orioles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www.espn.com/mlb/team/_/name/nyy/new-york-yankees" TargetMode="External"/><Relationship Id="rId53" Type="http://schemas.openxmlformats.org/officeDocument/2006/relationships/hyperlink" Target="https://www.espn.com/mlb/team/_/name/mil/milwaukee-brewers" TargetMode="External"/><Relationship Id="rId58" Type="http://schemas.openxmlformats.org/officeDocument/2006/relationships/image" Target="../media/image29.png"/><Relationship Id="rId5" Type="http://schemas.openxmlformats.org/officeDocument/2006/relationships/hyperlink" Target="https://www.espn.com/mlb/team/_/name/bos/boston-red-sox" TargetMode="External"/><Relationship Id="rId19" Type="http://schemas.openxmlformats.org/officeDocument/2006/relationships/hyperlink" Target="https://www.espn.com/mlb/team/_/name/laa/los-angeles-angels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www.espn.com/mlb/team/_/name/chw/chicago-white-sox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www.espn.com/mlb/team/_/name/tb/tampa-bay-rays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www.espn.com/mlb/team/_/name/phi/philadelphia-phillies" TargetMode="External"/><Relationship Id="rId43" Type="http://schemas.openxmlformats.org/officeDocument/2006/relationships/hyperlink" Target="https://www.espn.com/mlb/team/_/name/oak/oakland-athletics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hyperlink" Target="https://www.espn.com/mlb/team/_/name/ari/arizona-diamondbacks" TargetMode="External"/><Relationship Id="rId3" Type="http://schemas.openxmlformats.org/officeDocument/2006/relationships/hyperlink" Target="https://www.espn.com/mlb/team/_/name/tor/toronto-blue-jays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espn.com/mlb/team/_/name/kc/kansas-city-royals" TargetMode="External"/><Relationship Id="rId25" Type="http://schemas.openxmlformats.org/officeDocument/2006/relationships/hyperlink" Target="https://www.espn.com/mlb/team/_/name/stl/st-louis-cardinals" TargetMode="External"/><Relationship Id="rId33" Type="http://schemas.openxmlformats.org/officeDocument/2006/relationships/hyperlink" Target="https://www.espn.com/mlb/team/_/name/min/minnesota-twins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www.espn.com/mlb/team/_/name/sea/seattle-mariners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www.espn.com/mlb/team/_/name/cle/cleveland-indians" TargetMode="External"/><Relationship Id="rId54" Type="http://schemas.openxmlformats.org/officeDocument/2006/relationships/image" Target="../media/image27.png"/><Relationship Id="rId1" Type="http://schemas.openxmlformats.org/officeDocument/2006/relationships/hyperlink" Target="https://www.espn.com/mlb/team/_/name/hou/houston-astros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www.espn.com/mlb/team/_/name/col/colorado-rockies" TargetMode="External"/><Relationship Id="rId23" Type="http://schemas.openxmlformats.org/officeDocument/2006/relationships/hyperlink" Target="https://www.espn.com/mlb/team/_/name/atl/atlanta-braves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www.espn.com/mlb/team/_/name/pit/pittsburgh-pirates" TargetMode="External"/><Relationship Id="rId57" Type="http://schemas.openxmlformats.org/officeDocument/2006/relationships/hyperlink" Target="https://www.espn.com/mlb/team/_/name/tex/texas-rangers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www.espn.com/mlb/team/_/name/det/detroit-tigers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</xdr:col>
      <xdr:colOff>508000</xdr:colOff>
      <xdr:row>33</xdr:row>
      <xdr:rowOff>101600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4D5D8-67F0-8C4E-B8C3-6C7F4B5EC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373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508000</xdr:colOff>
      <xdr:row>34</xdr:row>
      <xdr:rowOff>101600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54C5C5-5C1E-9D4F-9754-57B8A18B6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405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508000</xdr:colOff>
      <xdr:row>35</xdr:row>
      <xdr:rowOff>101600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9EDD52-8C17-5647-8B08-7535A62A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437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508000</xdr:colOff>
      <xdr:row>36</xdr:row>
      <xdr:rowOff>101600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93496C-B9B3-4642-9404-188D3CB5F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469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508000</xdr:colOff>
      <xdr:row>37</xdr:row>
      <xdr:rowOff>101600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4E9113-4E1E-6944-A73D-D90F34A2A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501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508000</xdr:colOff>
      <xdr:row>38</xdr:row>
      <xdr:rowOff>101600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E53B52A-465E-E044-95E2-4AEB4A82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533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508000</xdr:colOff>
      <xdr:row>39</xdr:row>
      <xdr:rowOff>101600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434AAC7-C7A1-3A46-B8D0-FAD87F46F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565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508000</xdr:colOff>
      <xdr:row>40</xdr:row>
      <xdr:rowOff>101600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95649BD-05A6-F44D-A651-49432C681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597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508000</xdr:colOff>
      <xdr:row>41</xdr:row>
      <xdr:rowOff>101600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097D0AA-0427-B242-8107-EE2DF11A8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629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508000</xdr:colOff>
      <xdr:row>42</xdr:row>
      <xdr:rowOff>101600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24F593F-785B-BA45-89D6-F4D053D71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661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508000</xdr:colOff>
      <xdr:row>43</xdr:row>
      <xdr:rowOff>101600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A7CB99D-80A4-1A46-9115-25F623DB6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693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508000</xdr:colOff>
      <xdr:row>44</xdr:row>
      <xdr:rowOff>101600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BF5EF83-5230-F449-9151-81AFC14B6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725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508000</xdr:colOff>
      <xdr:row>45</xdr:row>
      <xdr:rowOff>101600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6C86C74-DD88-9540-A7E0-2F2520558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757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508000</xdr:colOff>
      <xdr:row>46</xdr:row>
      <xdr:rowOff>101600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8F7C9F9-4276-4848-B446-F65EE9507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789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508000</xdr:colOff>
      <xdr:row>47</xdr:row>
      <xdr:rowOff>101600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316E360-A7EF-F44C-BE95-7244AE00F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821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508000</xdr:colOff>
      <xdr:row>48</xdr:row>
      <xdr:rowOff>101600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30BB8B9-6D65-5C45-A9F5-808965F49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853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508000</xdr:colOff>
      <xdr:row>49</xdr:row>
      <xdr:rowOff>101600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ABE32DB-9A97-D642-95E5-A16162C1A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885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508000</xdr:colOff>
      <xdr:row>50</xdr:row>
      <xdr:rowOff>101600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429D8A6-EF28-F34A-A451-792A13564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917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508000</xdr:colOff>
      <xdr:row>51</xdr:row>
      <xdr:rowOff>101600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A68D941-C035-164C-84CC-80D2DA35A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949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508000</xdr:colOff>
      <xdr:row>52</xdr:row>
      <xdr:rowOff>101600</xdr:rowOff>
    </xdr:to>
    <xdr:pic>
      <xdr:nvPicPr>
        <xdr:cNvPr id="21" name="Picture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AE96F85-683F-6444-81C9-ECC0DA3AA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981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508000</xdr:colOff>
      <xdr:row>53</xdr:row>
      <xdr:rowOff>101600</xdr:rowOff>
    </xdr:to>
    <xdr:pic>
      <xdr:nvPicPr>
        <xdr:cNvPr id="22" name="Picture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491DB542-0B1B-784D-9BAE-815DA98CD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013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508000</xdr:colOff>
      <xdr:row>54</xdr:row>
      <xdr:rowOff>101600</xdr:rowOff>
    </xdr:to>
    <xdr:pic>
      <xdr:nvPicPr>
        <xdr:cNvPr id="23" name="Picture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E08A3B1-A479-1A40-AAEF-6372EAF3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045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508000</xdr:colOff>
      <xdr:row>55</xdr:row>
      <xdr:rowOff>101600</xdr:rowOff>
    </xdr:to>
    <xdr:pic>
      <xdr:nvPicPr>
        <xdr:cNvPr id="24" name="Picture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1E7B8579-A5BD-5B4C-AC73-024276BF1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077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508000</xdr:colOff>
      <xdr:row>56</xdr:row>
      <xdr:rowOff>101600</xdr:rowOff>
    </xdr:to>
    <xdr:pic>
      <xdr:nvPicPr>
        <xdr:cNvPr id="25" name="Picture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1C10201-9D1C-D147-846B-0378586D8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109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508000</xdr:colOff>
      <xdr:row>57</xdr:row>
      <xdr:rowOff>101600</xdr:rowOff>
    </xdr:to>
    <xdr:pic>
      <xdr:nvPicPr>
        <xdr:cNvPr id="26" name="Picture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26B787A8-76AF-9846-8AF8-F01BC0826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141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508000</xdr:colOff>
      <xdr:row>58</xdr:row>
      <xdr:rowOff>101600</xdr:rowOff>
    </xdr:to>
    <xdr:pic>
      <xdr:nvPicPr>
        <xdr:cNvPr id="27" name="Picture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DE2DE19C-8CD7-1D46-8BF7-D6E99F8A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173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508000</xdr:colOff>
      <xdr:row>59</xdr:row>
      <xdr:rowOff>101600</xdr:rowOff>
    </xdr:to>
    <xdr:pic>
      <xdr:nvPicPr>
        <xdr:cNvPr id="28" name="Picture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D269191A-8D7F-8346-89F7-C52BC6A49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205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508000</xdr:colOff>
      <xdr:row>60</xdr:row>
      <xdr:rowOff>101600</xdr:rowOff>
    </xdr:to>
    <xdr:pic>
      <xdr:nvPicPr>
        <xdr:cNvPr id="29" name="Picture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E100D35-3002-3B4A-95F0-8C00067ED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237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508000</xdr:colOff>
      <xdr:row>61</xdr:row>
      <xdr:rowOff>101600</xdr:rowOff>
    </xdr:to>
    <xdr:pic>
      <xdr:nvPicPr>
        <xdr:cNvPr id="30" name="Picture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98D50D6D-C466-8443-B784-6CFA36BEA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269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508000</xdr:colOff>
      <xdr:row>62</xdr:row>
      <xdr:rowOff>101600</xdr:rowOff>
    </xdr:to>
    <xdr:pic>
      <xdr:nvPicPr>
        <xdr:cNvPr id="31" name="Picture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A3B36373-0C9D-E041-A488-ADC00531E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301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hebaseballcube.com/mlb/teams/stats.asp?Y=2018&amp;T=20" TargetMode="External"/><Relationship Id="rId18" Type="http://schemas.openxmlformats.org/officeDocument/2006/relationships/hyperlink" Target="http://www.thebaseballcube.com/mlb/teams/stats.asp?Y=2018&amp;T=26&amp;View=Roster" TargetMode="External"/><Relationship Id="rId26" Type="http://schemas.openxmlformats.org/officeDocument/2006/relationships/hyperlink" Target="http://www.thebaseballcube.com/mlb/teams/stats.asp?Y=2018&amp;T=29&amp;View=Roster" TargetMode="External"/><Relationship Id="rId39" Type="http://schemas.openxmlformats.org/officeDocument/2006/relationships/hyperlink" Target="http://www.thebaseballcube.com/mlb/teams/stats.asp?Y=2018&amp;T=11" TargetMode="External"/><Relationship Id="rId21" Type="http://schemas.openxmlformats.org/officeDocument/2006/relationships/hyperlink" Target="http://www.thebaseballcube.com/mlb/teams/stats.asp?Y=2018&amp;T=13" TargetMode="External"/><Relationship Id="rId34" Type="http://schemas.openxmlformats.org/officeDocument/2006/relationships/hyperlink" Target="http://www.thebaseballcube.com/mlb/teams/stats.asp?Y=2018&amp;T=2&amp;View=Roster" TargetMode="External"/><Relationship Id="rId42" Type="http://schemas.openxmlformats.org/officeDocument/2006/relationships/hyperlink" Target="http://www.thebaseballcube.com/mlb/teams/stats.asp?Y=2018&amp;T=3&amp;View=Roster" TargetMode="External"/><Relationship Id="rId47" Type="http://schemas.openxmlformats.org/officeDocument/2006/relationships/hyperlink" Target="http://www.thebaseballcube.com/mlb/teams/stats.asp?Y=2018&amp;T=22" TargetMode="External"/><Relationship Id="rId50" Type="http://schemas.openxmlformats.org/officeDocument/2006/relationships/hyperlink" Target="http://www.thebaseballcube.com/mlb/teams/stats.asp?Y=2018&amp;T=24&amp;View=Roster" TargetMode="External"/><Relationship Id="rId55" Type="http://schemas.openxmlformats.org/officeDocument/2006/relationships/hyperlink" Target="http://www.thebaseballcube.com/mlb/teams/stats.asp?Y=2018&amp;T=28" TargetMode="External"/><Relationship Id="rId7" Type="http://schemas.openxmlformats.org/officeDocument/2006/relationships/hyperlink" Target="http://www.thebaseballcube.com/mlb/teams/stats.asp?Y=2018&amp;T=6" TargetMode="External"/><Relationship Id="rId2" Type="http://schemas.openxmlformats.org/officeDocument/2006/relationships/hyperlink" Target="http://www.thebaseballcube.com/mlb/teams/stats.asp?Y=2018&amp;T=5&amp;View=Roster" TargetMode="External"/><Relationship Id="rId16" Type="http://schemas.openxmlformats.org/officeDocument/2006/relationships/hyperlink" Target="http://www.thebaseballcube.com/mlb/teams/stats.asp?Y=2018&amp;T=30&amp;View=Roster" TargetMode="External"/><Relationship Id="rId29" Type="http://schemas.openxmlformats.org/officeDocument/2006/relationships/hyperlink" Target="http://www.thebaseballcube.com/mlb/teams/stats.asp?Y=2018&amp;T=10" TargetMode="External"/><Relationship Id="rId11" Type="http://schemas.openxmlformats.org/officeDocument/2006/relationships/hyperlink" Target="http://www.thebaseballcube.com/mlb/teams/stats.asp?Y=2018&amp;T=10012" TargetMode="External"/><Relationship Id="rId24" Type="http://schemas.openxmlformats.org/officeDocument/2006/relationships/hyperlink" Target="http://www.thebaseballcube.com/mlb/teams/stats.asp?Y=2018&amp;T=19&amp;View=Roster" TargetMode="External"/><Relationship Id="rId32" Type="http://schemas.openxmlformats.org/officeDocument/2006/relationships/hyperlink" Target="http://www.thebaseballcube.com/mlb/teams/stats.asp?Y=2018&amp;T=9&amp;View=Roster" TargetMode="External"/><Relationship Id="rId37" Type="http://schemas.openxmlformats.org/officeDocument/2006/relationships/hyperlink" Target="http://www.thebaseballcube.com/mlb/teams/stats.asp?Y=2018&amp;T=14" TargetMode="External"/><Relationship Id="rId40" Type="http://schemas.openxmlformats.org/officeDocument/2006/relationships/hyperlink" Target="http://www.thebaseballcube.com/mlb/teams/stats.asp?Y=2018&amp;T=11&amp;View=Roster" TargetMode="External"/><Relationship Id="rId45" Type="http://schemas.openxmlformats.org/officeDocument/2006/relationships/hyperlink" Target="http://www.thebaseballcube.com/mlb/teams/stats.asp?Y=2018&amp;T=34" TargetMode="External"/><Relationship Id="rId53" Type="http://schemas.openxmlformats.org/officeDocument/2006/relationships/hyperlink" Target="http://www.thebaseballcube.com/mlb/teams/stats.asp?Y=2018&amp;T=23" TargetMode="External"/><Relationship Id="rId58" Type="http://schemas.openxmlformats.org/officeDocument/2006/relationships/hyperlink" Target="http://www.thebaseballcube.com/mlb/teams/stats.asp?Y=2018&amp;T=7&amp;View=Roster" TargetMode="External"/><Relationship Id="rId5" Type="http://schemas.openxmlformats.org/officeDocument/2006/relationships/hyperlink" Target="http://www.thebaseballcube.com/mlb/teams/stats.asp?Y=2018&amp;T=15" TargetMode="External"/><Relationship Id="rId19" Type="http://schemas.openxmlformats.org/officeDocument/2006/relationships/hyperlink" Target="http://www.thebaseballcube.com/mlb/teams/stats.asp?Y=2018&amp;T=27" TargetMode="External"/><Relationship Id="rId4" Type="http://schemas.openxmlformats.org/officeDocument/2006/relationships/hyperlink" Target="http://www.thebaseballcube.com/mlb/teams/stats.asp?Y=2018&amp;T=25&amp;View=Roster" TargetMode="External"/><Relationship Id="rId9" Type="http://schemas.openxmlformats.org/officeDocument/2006/relationships/hyperlink" Target="http://www.thebaseballcube.com/mlb/teams/stats.asp?Y=2018&amp;T=32" TargetMode="External"/><Relationship Id="rId14" Type="http://schemas.openxmlformats.org/officeDocument/2006/relationships/hyperlink" Target="http://www.thebaseballcube.com/mlb/teams/stats.asp?Y=2018&amp;T=20&amp;View=Roster" TargetMode="External"/><Relationship Id="rId22" Type="http://schemas.openxmlformats.org/officeDocument/2006/relationships/hyperlink" Target="http://www.thebaseballcube.com/mlb/teams/stats.asp?Y=2018&amp;T=13&amp;View=Roster" TargetMode="External"/><Relationship Id="rId27" Type="http://schemas.openxmlformats.org/officeDocument/2006/relationships/hyperlink" Target="http://www.thebaseballcube.com/mlb/teams/stats.asp?Y=2018&amp;T=4" TargetMode="External"/><Relationship Id="rId30" Type="http://schemas.openxmlformats.org/officeDocument/2006/relationships/hyperlink" Target="http://www.thebaseballcube.com/mlb/teams/stats.asp?Y=2018&amp;T=10&amp;View=Roster" TargetMode="External"/><Relationship Id="rId35" Type="http://schemas.openxmlformats.org/officeDocument/2006/relationships/hyperlink" Target="http://www.thebaseballcube.com/mlb/teams/stats.asp?Y=2018&amp;T=17" TargetMode="External"/><Relationship Id="rId43" Type="http://schemas.openxmlformats.org/officeDocument/2006/relationships/hyperlink" Target="http://www.thebaseballcube.com/mlb/teams/stats.asp?Y=2018&amp;T=8" TargetMode="External"/><Relationship Id="rId48" Type="http://schemas.openxmlformats.org/officeDocument/2006/relationships/hyperlink" Target="http://www.thebaseballcube.com/mlb/teams/stats.asp?Y=2018&amp;T=22&amp;View=Roster" TargetMode="External"/><Relationship Id="rId56" Type="http://schemas.openxmlformats.org/officeDocument/2006/relationships/hyperlink" Target="http://www.thebaseballcube.com/mlb/teams/stats.asp?Y=2018&amp;T=28&amp;View=Roster" TargetMode="External"/><Relationship Id="rId8" Type="http://schemas.openxmlformats.org/officeDocument/2006/relationships/hyperlink" Target="http://www.thebaseballcube.com/mlb/teams/stats.asp?Y=2018&amp;T=6&amp;View=Roster" TargetMode="External"/><Relationship Id="rId51" Type="http://schemas.openxmlformats.org/officeDocument/2006/relationships/hyperlink" Target="http://www.thebaseballcube.com/mlb/teams/stats.asp?Y=2018&amp;T=16" TargetMode="External"/><Relationship Id="rId3" Type="http://schemas.openxmlformats.org/officeDocument/2006/relationships/hyperlink" Target="http://www.thebaseballcube.com/mlb/teams/stats.asp?Y=2018&amp;T=25" TargetMode="External"/><Relationship Id="rId12" Type="http://schemas.openxmlformats.org/officeDocument/2006/relationships/hyperlink" Target="http://www.thebaseballcube.com/mlb/teams/stats.asp?Y=2018&amp;T=10012&amp;View=Roster" TargetMode="External"/><Relationship Id="rId17" Type="http://schemas.openxmlformats.org/officeDocument/2006/relationships/hyperlink" Target="http://www.thebaseballcube.com/mlb/teams/stats.asp?Y=2018&amp;T=26" TargetMode="External"/><Relationship Id="rId25" Type="http://schemas.openxmlformats.org/officeDocument/2006/relationships/hyperlink" Target="http://www.thebaseballcube.com/mlb/teams/stats.asp?Y=2018&amp;T=29" TargetMode="External"/><Relationship Id="rId33" Type="http://schemas.openxmlformats.org/officeDocument/2006/relationships/hyperlink" Target="http://www.thebaseballcube.com/mlb/teams/stats.asp?Y=2018&amp;T=2" TargetMode="External"/><Relationship Id="rId38" Type="http://schemas.openxmlformats.org/officeDocument/2006/relationships/hyperlink" Target="http://www.thebaseballcube.com/mlb/teams/stats.asp?Y=2018&amp;T=14&amp;View=Roster" TargetMode="External"/><Relationship Id="rId46" Type="http://schemas.openxmlformats.org/officeDocument/2006/relationships/hyperlink" Target="http://www.thebaseballcube.com/mlb/teams/stats.asp?Y=2018&amp;T=34&amp;View=Roster" TargetMode="External"/><Relationship Id="rId59" Type="http://schemas.openxmlformats.org/officeDocument/2006/relationships/hyperlink" Target="http://www.thebaseballcube.com/mlb/teams/stats.asp?Y=2018&amp;T=21" TargetMode="External"/><Relationship Id="rId20" Type="http://schemas.openxmlformats.org/officeDocument/2006/relationships/hyperlink" Target="http://www.thebaseballcube.com/mlb/teams/stats.asp?Y=2018&amp;T=27&amp;View=Roster" TargetMode="External"/><Relationship Id="rId41" Type="http://schemas.openxmlformats.org/officeDocument/2006/relationships/hyperlink" Target="http://www.thebaseballcube.com/mlb/teams/stats.asp?Y=2018&amp;T=3" TargetMode="External"/><Relationship Id="rId54" Type="http://schemas.openxmlformats.org/officeDocument/2006/relationships/hyperlink" Target="http://www.thebaseballcube.com/mlb/teams/stats.asp?Y=2018&amp;T=23&amp;View=Roster" TargetMode="External"/><Relationship Id="rId1" Type="http://schemas.openxmlformats.org/officeDocument/2006/relationships/hyperlink" Target="http://www.thebaseballcube.com/mlb/teams/stats.asp?Y=2018&amp;T=5" TargetMode="External"/><Relationship Id="rId6" Type="http://schemas.openxmlformats.org/officeDocument/2006/relationships/hyperlink" Target="http://www.thebaseballcube.com/mlb/teams/stats.asp?Y=2018&amp;T=15&amp;View=Roster" TargetMode="External"/><Relationship Id="rId15" Type="http://schemas.openxmlformats.org/officeDocument/2006/relationships/hyperlink" Target="http://www.thebaseballcube.com/mlb/teams/stats.asp?Y=2018&amp;T=30" TargetMode="External"/><Relationship Id="rId23" Type="http://schemas.openxmlformats.org/officeDocument/2006/relationships/hyperlink" Target="http://www.thebaseballcube.com/mlb/teams/stats.asp?Y=2018&amp;T=19" TargetMode="External"/><Relationship Id="rId28" Type="http://schemas.openxmlformats.org/officeDocument/2006/relationships/hyperlink" Target="http://www.thebaseballcube.com/mlb/teams/stats.asp?Y=2018&amp;T=4&amp;View=Roster" TargetMode="External"/><Relationship Id="rId36" Type="http://schemas.openxmlformats.org/officeDocument/2006/relationships/hyperlink" Target="http://www.thebaseballcube.com/mlb/teams/stats.asp?Y=2018&amp;T=17&amp;View=Roster" TargetMode="External"/><Relationship Id="rId49" Type="http://schemas.openxmlformats.org/officeDocument/2006/relationships/hyperlink" Target="http://www.thebaseballcube.com/mlb/teams/stats.asp?Y=2018&amp;T=24" TargetMode="External"/><Relationship Id="rId57" Type="http://schemas.openxmlformats.org/officeDocument/2006/relationships/hyperlink" Target="http://www.thebaseballcube.com/mlb/teams/stats.asp?Y=2018&amp;T=7" TargetMode="External"/><Relationship Id="rId10" Type="http://schemas.openxmlformats.org/officeDocument/2006/relationships/hyperlink" Target="http://www.thebaseballcube.com/mlb/teams/stats.asp?Y=2018&amp;T=32&amp;View=Roster" TargetMode="External"/><Relationship Id="rId31" Type="http://schemas.openxmlformats.org/officeDocument/2006/relationships/hyperlink" Target="http://www.thebaseballcube.com/mlb/teams/stats.asp?Y=2018&amp;T=9" TargetMode="External"/><Relationship Id="rId44" Type="http://schemas.openxmlformats.org/officeDocument/2006/relationships/hyperlink" Target="http://www.thebaseballcube.com/mlb/teams/stats.asp?Y=2018&amp;T=8&amp;View=Roster" TargetMode="External"/><Relationship Id="rId52" Type="http://schemas.openxmlformats.org/officeDocument/2006/relationships/hyperlink" Target="http://www.thebaseballcube.com/mlb/teams/stats.asp?Y=2018&amp;T=16&amp;View=Roster" TargetMode="External"/><Relationship Id="rId60" Type="http://schemas.openxmlformats.org/officeDocument/2006/relationships/hyperlink" Target="http://www.thebaseballcube.com/mlb/teams/stats.asp?Y=2018&amp;T=21&amp;View=Roste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stats/sortable.jsp?c_id=min" TargetMode="External"/><Relationship Id="rId18" Type="http://schemas.openxmlformats.org/officeDocument/2006/relationships/hyperlink" Target="http://mlb.mlb.com/stats/sortable.jsp?c_id=cin" TargetMode="External"/><Relationship Id="rId26" Type="http://schemas.openxmlformats.org/officeDocument/2006/relationships/hyperlink" Target="http://mlb.mlb.com/stats/sortable.jsp?c_id=det" TargetMode="External"/><Relationship Id="rId39" Type="http://schemas.openxmlformats.org/officeDocument/2006/relationships/hyperlink" Target="https://www.espn.com/mlb/stats/team/_/table/batting/sort/totalBases/dir/desc" TargetMode="External"/><Relationship Id="rId21" Type="http://schemas.openxmlformats.org/officeDocument/2006/relationships/hyperlink" Target="http://mlb.mlb.com/stats/sortable.jsp?c_id=phi" TargetMode="External"/><Relationship Id="rId34" Type="http://schemas.openxmlformats.org/officeDocument/2006/relationships/hyperlink" Target="https://www.espn.com/mlb/stats/team/_/table/batting/sort/hits/dir/desc" TargetMode="External"/><Relationship Id="rId42" Type="http://schemas.openxmlformats.org/officeDocument/2006/relationships/hyperlink" Target="https://www.espn.com/mlb/stats/team/_/table/batting/sort/stolenBases/dir/desc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://mlb.mlb.com/stats/sortable.jsp?c_id=col" TargetMode="External"/><Relationship Id="rId2" Type="http://schemas.openxmlformats.org/officeDocument/2006/relationships/hyperlink" Target="http://mlb.mlb.com/stats/sortable.jsp?c_id=nyy" TargetMode="External"/><Relationship Id="rId16" Type="http://schemas.openxmlformats.org/officeDocument/2006/relationships/hyperlink" Target="http://mlb.mlb.com/stats/sortable.jsp?c_id=tb" TargetMode="External"/><Relationship Id="rId29" Type="http://schemas.openxmlformats.org/officeDocument/2006/relationships/hyperlink" Target="http://mlb.mlb.com/stats/sortable.jsp?c_id=sf" TargetMode="External"/><Relationship Id="rId1" Type="http://schemas.openxmlformats.org/officeDocument/2006/relationships/hyperlink" Target="http://mlb.mlb.com/stats/sortable.jsp?c_id=bos" TargetMode="External"/><Relationship Id="rId6" Type="http://schemas.openxmlformats.org/officeDocument/2006/relationships/hyperlink" Target="http://mlb.mlb.com/stats/sortable.jsp?c_id=hou" TargetMode="External"/><Relationship Id="rId11" Type="http://schemas.openxmlformats.org/officeDocument/2006/relationships/hyperlink" Target="http://mlb.mlb.com/stats/sortable.jsp?c_id=stl" TargetMode="External"/><Relationship Id="rId24" Type="http://schemas.openxmlformats.org/officeDocument/2006/relationships/hyperlink" Target="http://mlb.mlb.com/stats/sortable.jsp?c_id=cws" TargetMode="External"/><Relationship Id="rId32" Type="http://schemas.openxmlformats.org/officeDocument/2006/relationships/hyperlink" Target="https://www.espn.com/mlb/stats/team/_/table/batting/sort/atBats/dir/desc" TargetMode="External"/><Relationship Id="rId37" Type="http://schemas.openxmlformats.org/officeDocument/2006/relationships/hyperlink" Target="https://www.espn.com/mlb/stats/team/_/table/batting/sort/homeRuns/dir/desc" TargetMode="External"/><Relationship Id="rId40" Type="http://schemas.openxmlformats.org/officeDocument/2006/relationships/hyperlink" Target="https://www.espn.com/mlb/stats/team/_/table/batting/sort/walks/dir/desc" TargetMode="External"/><Relationship Id="rId45" Type="http://schemas.openxmlformats.org/officeDocument/2006/relationships/hyperlink" Target="https://www.espn.com/mlb/stats/team/_/table/batting/sort/slugAvg/dir/desc" TargetMode="External"/><Relationship Id="rId5" Type="http://schemas.openxmlformats.org/officeDocument/2006/relationships/hyperlink" Target="http://mlb.mlb.com/stats/sortable.jsp?c_id=la" TargetMode="External"/><Relationship Id="rId15" Type="http://schemas.openxmlformats.org/officeDocument/2006/relationships/hyperlink" Target="http://mlb.mlb.com/stats/sortable.jsp?c_id=ana" TargetMode="External"/><Relationship Id="rId23" Type="http://schemas.openxmlformats.org/officeDocument/2006/relationships/hyperlink" Target="http://mlb.mlb.com/stats/sortable.jsp?c_id=nym" TargetMode="External"/><Relationship Id="rId28" Type="http://schemas.openxmlformats.org/officeDocument/2006/relationships/hyperlink" Target="http://mlb.mlb.com/stats/sortable.jsp?c_id=sd" TargetMode="External"/><Relationship Id="rId36" Type="http://schemas.openxmlformats.org/officeDocument/2006/relationships/hyperlink" Target="https://www.espn.com/mlb/stats/team/_/table/batting/sort/triples/dir/desc" TargetMode="External"/><Relationship Id="rId10" Type="http://schemas.openxmlformats.org/officeDocument/2006/relationships/hyperlink" Target="http://mlb.mlb.com/stats/sortable.jsp?c_id=atl" TargetMode="External"/><Relationship Id="rId19" Type="http://schemas.openxmlformats.org/officeDocument/2006/relationships/hyperlink" Target="http://mlb.mlb.com/stats/sortable.jsp?c_id=ari" TargetMode="External"/><Relationship Id="rId31" Type="http://schemas.openxmlformats.org/officeDocument/2006/relationships/hyperlink" Target="https://www.espn.com/mlb/stats/team/_/table/batting/sort/gamesPlayed/dir/desc" TargetMode="External"/><Relationship Id="rId44" Type="http://schemas.openxmlformats.org/officeDocument/2006/relationships/hyperlink" Target="https://www.espn.com/mlb/stats/team/_/table/batting/sort/onBasePct/dir/desc" TargetMode="External"/><Relationship Id="rId4" Type="http://schemas.openxmlformats.org/officeDocument/2006/relationships/hyperlink" Target="http://mlb.mlb.com/stats/sortable.jsp?c_id=oak" TargetMode="External"/><Relationship Id="rId9" Type="http://schemas.openxmlformats.org/officeDocument/2006/relationships/hyperlink" Target="http://mlb.mlb.com/stats/sortable.jsp?c_id=chc" TargetMode="External"/><Relationship Id="rId14" Type="http://schemas.openxmlformats.org/officeDocument/2006/relationships/hyperlink" Target="http://mlb.mlb.com/stats/sortable.jsp?c_id=tex" TargetMode="External"/><Relationship Id="rId22" Type="http://schemas.openxmlformats.org/officeDocument/2006/relationships/hyperlink" Target="http://mlb.mlb.com/stats/sortable.jsp?c_id=sea" TargetMode="External"/><Relationship Id="rId27" Type="http://schemas.openxmlformats.org/officeDocument/2006/relationships/hyperlink" Target="http://mlb.mlb.com/stats/sortable.jsp?c_id=bal" TargetMode="External"/><Relationship Id="rId30" Type="http://schemas.openxmlformats.org/officeDocument/2006/relationships/hyperlink" Target="http://mlb.mlb.com/stats/sortable.jsp?c_id=mia" TargetMode="External"/><Relationship Id="rId35" Type="http://schemas.openxmlformats.org/officeDocument/2006/relationships/hyperlink" Target="https://www.espn.com/mlb/stats/team/_/table/batting/sort/doubles/dir/desc" TargetMode="External"/><Relationship Id="rId43" Type="http://schemas.openxmlformats.org/officeDocument/2006/relationships/hyperlink" Target="https://www.espn.com/mlb/stats/team/_/table/batting/sort/avg/dir/asc" TargetMode="External"/><Relationship Id="rId8" Type="http://schemas.openxmlformats.org/officeDocument/2006/relationships/hyperlink" Target="http://mlb.mlb.com/stats/sortable.jsp?c_id=was" TargetMode="External"/><Relationship Id="rId3" Type="http://schemas.openxmlformats.org/officeDocument/2006/relationships/hyperlink" Target="http://mlb.mlb.com/stats/sortable.jsp?c_id=cle" TargetMode="External"/><Relationship Id="rId12" Type="http://schemas.openxmlformats.org/officeDocument/2006/relationships/hyperlink" Target="http://mlb.mlb.com/stats/sortable.jsp?c_id=mil" TargetMode="External"/><Relationship Id="rId17" Type="http://schemas.openxmlformats.org/officeDocument/2006/relationships/hyperlink" Target="http://mlb.mlb.com/stats/sortable.jsp?c_id=tor" TargetMode="External"/><Relationship Id="rId25" Type="http://schemas.openxmlformats.org/officeDocument/2006/relationships/hyperlink" Target="http://mlb.mlb.com/stats/sortable.jsp?c_id=kc" TargetMode="External"/><Relationship Id="rId33" Type="http://schemas.openxmlformats.org/officeDocument/2006/relationships/hyperlink" Target="https://www.espn.com/mlb/stats/team/_/table/batting/sort/runs/dir/desc" TargetMode="External"/><Relationship Id="rId38" Type="http://schemas.openxmlformats.org/officeDocument/2006/relationships/hyperlink" Target="https://www.espn.com/mlb/stats/team/_/table/batting/sort/RBIs/dir/desc" TargetMode="External"/><Relationship Id="rId46" Type="http://schemas.openxmlformats.org/officeDocument/2006/relationships/hyperlink" Target="https://www.espn.com/mlb/stats/team/_/table/batting/sort/OPS/dir/desc" TargetMode="External"/><Relationship Id="rId20" Type="http://schemas.openxmlformats.org/officeDocument/2006/relationships/hyperlink" Target="http://mlb.mlb.com/stats/sortable.jsp?c_id=pit" TargetMode="External"/><Relationship Id="rId41" Type="http://schemas.openxmlformats.org/officeDocument/2006/relationships/hyperlink" Target="https://www.espn.com/mlb/stats/team/_/table/batting/sort/strikeouts/dir/desc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mlb.mlb.com/team/player.jsp?player_id=115826" TargetMode="External"/><Relationship Id="rId21" Type="http://schemas.openxmlformats.org/officeDocument/2006/relationships/hyperlink" Target="http://mlb.mlb.com/team/player.jsp?player_id=405395" TargetMode="External"/><Relationship Id="rId42" Type="http://schemas.openxmlformats.org/officeDocument/2006/relationships/hyperlink" Target="http://mlb.mlb.com/team/player.jsp?player_id=114135" TargetMode="External"/><Relationship Id="rId63" Type="http://schemas.openxmlformats.org/officeDocument/2006/relationships/hyperlink" Target="http://mlb.mlb.com/team/player.jsp?player_id=122544" TargetMode="External"/><Relationship Id="rId84" Type="http://schemas.openxmlformats.org/officeDocument/2006/relationships/hyperlink" Target="http://mlb.mlb.com/team/player.jsp?player_id=120903" TargetMode="External"/><Relationship Id="rId138" Type="http://schemas.openxmlformats.org/officeDocument/2006/relationships/hyperlink" Target="http://mlb.mlb.com/team/player.jsp?player_id=113744" TargetMode="External"/><Relationship Id="rId107" Type="http://schemas.openxmlformats.org/officeDocument/2006/relationships/hyperlink" Target="http://mlb.mlb.com/team/player.jsp?player_id=110432" TargetMode="External"/><Relationship Id="rId11" Type="http://schemas.openxmlformats.org/officeDocument/2006/relationships/hyperlink" Target="http://mlb.mlb.com/team/player.jsp?player_id=119602" TargetMode="External"/><Relationship Id="rId32" Type="http://schemas.openxmlformats.org/officeDocument/2006/relationships/hyperlink" Target="http://mlb.mlb.com/team/player.jsp?player_id=136860" TargetMode="External"/><Relationship Id="rId53" Type="http://schemas.openxmlformats.org/officeDocument/2006/relationships/hyperlink" Target="http://mlb.mlb.com/team/player.jsp?player_id=124134" TargetMode="External"/><Relationship Id="rId74" Type="http://schemas.openxmlformats.org/officeDocument/2006/relationships/hyperlink" Target="http://mlb.mlb.com/team/player.jsp?player_id=118416" TargetMode="External"/><Relationship Id="rId128" Type="http://schemas.openxmlformats.org/officeDocument/2006/relationships/hyperlink" Target="http://mlb.mlb.com/team/player.jsp?player_id=110189" TargetMode="External"/><Relationship Id="rId149" Type="http://schemas.openxmlformats.org/officeDocument/2006/relationships/hyperlink" Target="http://mlb.mlb.com/team/player.jsp?player_id=118743" TargetMode="External"/><Relationship Id="rId5" Type="http://schemas.openxmlformats.org/officeDocument/2006/relationships/hyperlink" Target="http://mlb.mlb.com/team/player.jsp?player_id=112431" TargetMode="External"/><Relationship Id="rId95" Type="http://schemas.openxmlformats.org/officeDocument/2006/relationships/hyperlink" Target="http://mlb.mlb.com/team/player.jsp?player_id=118258" TargetMode="External"/><Relationship Id="rId22" Type="http://schemas.openxmlformats.org/officeDocument/2006/relationships/hyperlink" Target="http://mlb.mlb.com/team/player.jsp?player_id=122566" TargetMode="External"/><Relationship Id="rId27" Type="http://schemas.openxmlformats.org/officeDocument/2006/relationships/hyperlink" Target="http://mlb.mlb.com/team/player.jsp?player_id=110456" TargetMode="External"/><Relationship Id="rId43" Type="http://schemas.openxmlformats.org/officeDocument/2006/relationships/hyperlink" Target="http://mlb.mlb.com/team/player.jsp?player_id=120225" TargetMode="External"/><Relationship Id="rId48" Type="http://schemas.openxmlformats.org/officeDocument/2006/relationships/hyperlink" Target="http://mlb.mlb.com/team/player.jsp?player_id=121137" TargetMode="External"/><Relationship Id="rId64" Type="http://schemas.openxmlformats.org/officeDocument/2006/relationships/hyperlink" Target="http://mlb.mlb.com/team/player.jsp?player_id=122240" TargetMode="External"/><Relationship Id="rId69" Type="http://schemas.openxmlformats.org/officeDocument/2006/relationships/hyperlink" Target="http://mlb.mlb.com/team/player.jsp?player_id=212297" TargetMode="External"/><Relationship Id="rId113" Type="http://schemas.openxmlformats.org/officeDocument/2006/relationships/hyperlink" Target="http://mlb.mlb.com/team/player.jsp?player_id=119976" TargetMode="External"/><Relationship Id="rId118" Type="http://schemas.openxmlformats.org/officeDocument/2006/relationships/hyperlink" Target="http://mlb.mlb.com/team/player.jsp?player_id=124682" TargetMode="External"/><Relationship Id="rId134" Type="http://schemas.openxmlformats.org/officeDocument/2006/relationships/hyperlink" Target="http://mlb.mlb.com/team/player.jsp?player_id=116620" TargetMode="External"/><Relationship Id="rId139" Type="http://schemas.openxmlformats.org/officeDocument/2006/relationships/hyperlink" Target="http://mlb.mlb.com/team/player.jsp?player_id=112326" TargetMode="External"/><Relationship Id="rId80" Type="http://schemas.openxmlformats.org/officeDocument/2006/relationships/hyperlink" Target="http://mlb.mlb.com/team/player.jsp?player_id=121578" TargetMode="External"/><Relationship Id="rId85" Type="http://schemas.openxmlformats.org/officeDocument/2006/relationships/hyperlink" Target="http://mlb.mlb.com/team/player.jsp?player_id=121140" TargetMode="External"/><Relationship Id="rId12" Type="http://schemas.openxmlformats.org/officeDocument/2006/relationships/hyperlink" Target="http://mlb.mlb.com/team/player.jsp?player_id=115749" TargetMode="External"/><Relationship Id="rId17" Type="http://schemas.openxmlformats.org/officeDocument/2006/relationships/hyperlink" Target="http://mlb.mlb.com/team/player.jsp?player_id=121347" TargetMode="External"/><Relationship Id="rId33" Type="http://schemas.openxmlformats.org/officeDocument/2006/relationships/hyperlink" Target="http://mlb.mlb.com/team/player.jsp?player_id=113028" TargetMode="External"/><Relationship Id="rId38" Type="http://schemas.openxmlformats.org/officeDocument/2006/relationships/hyperlink" Target="http://mlb.mlb.com/team/player.jsp?player_id=123905" TargetMode="External"/><Relationship Id="rId59" Type="http://schemas.openxmlformats.org/officeDocument/2006/relationships/hyperlink" Target="http://mlb.mlb.com/team/player.jsp?player_id=113935" TargetMode="External"/><Relationship Id="rId103" Type="http://schemas.openxmlformats.org/officeDocument/2006/relationships/hyperlink" Target="http://mlb.mlb.com/team/player.jsp?player_id=112157" TargetMode="External"/><Relationship Id="rId108" Type="http://schemas.openxmlformats.org/officeDocument/2006/relationships/hyperlink" Target="http://mlb.mlb.com/team/player.jsp?player_id=112589" TargetMode="External"/><Relationship Id="rId124" Type="http://schemas.openxmlformats.org/officeDocument/2006/relationships/hyperlink" Target="http://mlb.mlb.com/team/player.jsp?player_id=122272" TargetMode="External"/><Relationship Id="rId129" Type="http://schemas.openxmlformats.org/officeDocument/2006/relationships/hyperlink" Target="http://mlb.mlb.com/team/player.jsp?player_id=122360" TargetMode="External"/><Relationship Id="rId54" Type="http://schemas.openxmlformats.org/officeDocument/2006/relationships/hyperlink" Target="http://mlb.mlb.com/team/player.jsp?player_id=110284" TargetMode="External"/><Relationship Id="rId70" Type="http://schemas.openxmlformats.org/officeDocument/2006/relationships/hyperlink" Target="http://mlb.mlb.com/team/player.jsp?player_id=113099" TargetMode="External"/><Relationship Id="rId75" Type="http://schemas.openxmlformats.org/officeDocument/2006/relationships/hyperlink" Target="http://mlb.mlb.com/team/player.jsp?player_id=116999" TargetMode="External"/><Relationship Id="rId91" Type="http://schemas.openxmlformats.org/officeDocument/2006/relationships/hyperlink" Target="http://mlb.mlb.com/team/player.jsp?player_id=121697" TargetMode="External"/><Relationship Id="rId96" Type="http://schemas.openxmlformats.org/officeDocument/2006/relationships/hyperlink" Target="http://mlb.mlb.com/team/player.jsp?player_id=115007" TargetMode="External"/><Relationship Id="rId140" Type="http://schemas.openxmlformats.org/officeDocument/2006/relationships/hyperlink" Target="http://mlb.mlb.com/team/player.jsp?player_id=113376" TargetMode="External"/><Relationship Id="rId145" Type="http://schemas.openxmlformats.org/officeDocument/2006/relationships/hyperlink" Target="http://mlb.mlb.com/team/player.jsp?player_id=119207" TargetMode="External"/><Relationship Id="rId1" Type="http://schemas.openxmlformats.org/officeDocument/2006/relationships/hyperlink" Target="http://mlb.mlb.com/team/player.jsp?player_id=121454" TargetMode="External"/><Relationship Id="rId6" Type="http://schemas.openxmlformats.org/officeDocument/2006/relationships/hyperlink" Target="http://mlb.mlb.com/team/player.jsp?player_id=119579" TargetMode="External"/><Relationship Id="rId23" Type="http://schemas.openxmlformats.org/officeDocument/2006/relationships/hyperlink" Target="http://mlb.mlb.com/team/player.jsp?player_id=116822" TargetMode="External"/><Relationship Id="rId28" Type="http://schemas.openxmlformats.org/officeDocument/2006/relationships/hyperlink" Target="http://mlb.mlb.com/team/player.jsp?player_id=116439" TargetMode="External"/><Relationship Id="rId49" Type="http://schemas.openxmlformats.org/officeDocument/2006/relationships/hyperlink" Target="http://mlb.mlb.com/team/player.jsp?player_id=122111" TargetMode="External"/><Relationship Id="rId114" Type="http://schemas.openxmlformats.org/officeDocument/2006/relationships/hyperlink" Target="http://mlb.mlb.com/team/player.jsp?player_id=112854" TargetMode="External"/><Relationship Id="rId119" Type="http://schemas.openxmlformats.org/officeDocument/2006/relationships/hyperlink" Target="http://mlb.mlb.com/team/player.jsp?player_id=120028" TargetMode="External"/><Relationship Id="rId44" Type="http://schemas.openxmlformats.org/officeDocument/2006/relationships/hyperlink" Target="http://mlb.mlb.com/team/player.jsp?player_id=124290" TargetMode="External"/><Relationship Id="rId60" Type="http://schemas.openxmlformats.org/officeDocument/2006/relationships/hyperlink" Target="http://mlb.mlb.com/team/player.jsp?player_id=120891" TargetMode="External"/><Relationship Id="rId65" Type="http://schemas.openxmlformats.org/officeDocument/2006/relationships/hyperlink" Target="http://mlb.mlb.com/team/player.jsp?player_id=118730" TargetMode="External"/><Relationship Id="rId81" Type="http://schemas.openxmlformats.org/officeDocument/2006/relationships/hyperlink" Target="http://mlb.mlb.com/team/player.jsp?player_id=117244" TargetMode="External"/><Relationship Id="rId86" Type="http://schemas.openxmlformats.org/officeDocument/2006/relationships/hyperlink" Target="http://mlb.mlb.com/team/player.jsp?player_id=123245" TargetMode="External"/><Relationship Id="rId130" Type="http://schemas.openxmlformats.org/officeDocument/2006/relationships/hyperlink" Target="http://mlb.mlb.com/team/player.jsp?player_id=116008" TargetMode="External"/><Relationship Id="rId135" Type="http://schemas.openxmlformats.org/officeDocument/2006/relationships/hyperlink" Target="http://mlb.mlb.com/team/player.jsp?player_id=120536" TargetMode="External"/><Relationship Id="rId13" Type="http://schemas.openxmlformats.org/officeDocument/2006/relationships/hyperlink" Target="http://mlb.mlb.com/team/player.jsp?player_id=118495" TargetMode="External"/><Relationship Id="rId18" Type="http://schemas.openxmlformats.org/officeDocument/2006/relationships/hyperlink" Target="http://mlb.mlb.com/team/player.jsp?player_id=120191" TargetMode="External"/><Relationship Id="rId39" Type="http://schemas.openxmlformats.org/officeDocument/2006/relationships/hyperlink" Target="http://mlb.mlb.com/team/player.jsp?player_id=120117" TargetMode="External"/><Relationship Id="rId109" Type="http://schemas.openxmlformats.org/officeDocument/2006/relationships/hyperlink" Target="http://mlb.mlb.com/team/player.jsp?player_id=115705" TargetMode="External"/><Relationship Id="rId34" Type="http://schemas.openxmlformats.org/officeDocument/2006/relationships/hyperlink" Target="http://mlb.mlb.com/team/player.jsp?player_id=122699" TargetMode="External"/><Relationship Id="rId50" Type="http://schemas.openxmlformats.org/officeDocument/2006/relationships/hyperlink" Target="http://mlb.mlb.com/team/player.jsp?player_id=111153" TargetMode="External"/><Relationship Id="rId55" Type="http://schemas.openxmlformats.org/officeDocument/2006/relationships/hyperlink" Target="http://mlb.mlb.com/team/player.jsp?player_id=110183" TargetMode="External"/><Relationship Id="rId76" Type="http://schemas.openxmlformats.org/officeDocument/2006/relationships/hyperlink" Target="http://mlb.mlb.com/team/player.jsp?player_id=110029" TargetMode="External"/><Relationship Id="rId97" Type="http://schemas.openxmlformats.org/officeDocument/2006/relationships/hyperlink" Target="http://mlb.mlb.com/team/player.jsp?player_id=114680" TargetMode="External"/><Relationship Id="rId104" Type="http://schemas.openxmlformats.org/officeDocument/2006/relationships/hyperlink" Target="http://mlb.mlb.com/team/player.jsp?player_id=122685" TargetMode="External"/><Relationship Id="rId120" Type="http://schemas.openxmlformats.org/officeDocument/2006/relationships/hyperlink" Target="http://mlb.mlb.com/team/player.jsp?player_id=113232" TargetMode="External"/><Relationship Id="rId125" Type="http://schemas.openxmlformats.org/officeDocument/2006/relationships/hyperlink" Target="http://mlb.mlb.com/team/player.jsp?player_id=112345" TargetMode="External"/><Relationship Id="rId141" Type="http://schemas.openxmlformats.org/officeDocument/2006/relationships/hyperlink" Target="http://mlb.mlb.com/team/player.jsp?player_id=111524" TargetMode="External"/><Relationship Id="rId146" Type="http://schemas.openxmlformats.org/officeDocument/2006/relationships/hyperlink" Target="http://mlb.mlb.com/team/player.jsp?player_id=110396" TargetMode="External"/><Relationship Id="rId7" Type="http://schemas.openxmlformats.org/officeDocument/2006/relationships/hyperlink" Target="http://mlb.mlb.com/team/player.jsp?player_id=116539" TargetMode="External"/><Relationship Id="rId71" Type="http://schemas.openxmlformats.org/officeDocument/2006/relationships/hyperlink" Target="http://mlb.mlb.com/team/player.jsp?player_id=114987" TargetMode="External"/><Relationship Id="rId92" Type="http://schemas.openxmlformats.org/officeDocument/2006/relationships/hyperlink" Target="http://mlb.mlb.com/team/player.jsp?player_id=133380" TargetMode="External"/><Relationship Id="rId2" Type="http://schemas.openxmlformats.org/officeDocument/2006/relationships/hyperlink" Target="http://mlb.mlb.com/team/player.jsp?player_id=110001" TargetMode="External"/><Relationship Id="rId29" Type="http://schemas.openxmlformats.org/officeDocument/2006/relationships/hyperlink" Target="http://mlb.mlb.com/team/player.jsp?player_id=111188" TargetMode="External"/><Relationship Id="rId24" Type="http://schemas.openxmlformats.org/officeDocument/2006/relationships/hyperlink" Target="http://mlb.mlb.com/team/player.jsp?player_id=121311" TargetMode="External"/><Relationship Id="rId40" Type="http://schemas.openxmlformats.org/officeDocument/2006/relationships/hyperlink" Target="http://mlb.mlb.com/team/player.jsp?player_id=112391" TargetMode="External"/><Relationship Id="rId45" Type="http://schemas.openxmlformats.org/officeDocument/2006/relationships/hyperlink" Target="http://mlb.mlb.com/team/player.jsp?player_id=111986" TargetMode="External"/><Relationship Id="rId66" Type="http://schemas.openxmlformats.org/officeDocument/2006/relationships/hyperlink" Target="http://mlb.mlb.com/team/player.jsp?player_id=114182" TargetMode="External"/><Relationship Id="rId87" Type="http://schemas.openxmlformats.org/officeDocument/2006/relationships/hyperlink" Target="http://mlb.mlb.com/team/player.jsp?player_id=118605" TargetMode="External"/><Relationship Id="rId110" Type="http://schemas.openxmlformats.org/officeDocument/2006/relationships/hyperlink" Target="http://mlb.mlb.com/team/player.jsp?player_id=124341" TargetMode="External"/><Relationship Id="rId115" Type="http://schemas.openxmlformats.org/officeDocument/2006/relationships/hyperlink" Target="http://mlb.mlb.com/team/player.jsp?player_id=113218" TargetMode="External"/><Relationship Id="rId131" Type="http://schemas.openxmlformats.org/officeDocument/2006/relationships/hyperlink" Target="http://mlb.mlb.com/team/player.jsp?player_id=407812" TargetMode="External"/><Relationship Id="rId136" Type="http://schemas.openxmlformats.org/officeDocument/2006/relationships/hyperlink" Target="http://mlb.mlb.com/team/player.jsp?player_id=123833" TargetMode="External"/><Relationship Id="rId61" Type="http://schemas.openxmlformats.org/officeDocument/2006/relationships/hyperlink" Target="http://mlb.mlb.com/team/player.jsp?player_id=114682" TargetMode="External"/><Relationship Id="rId82" Type="http://schemas.openxmlformats.org/officeDocument/2006/relationships/hyperlink" Target="http://mlb.mlb.com/team/player.jsp?player_id=110349" TargetMode="External"/><Relationship Id="rId19" Type="http://schemas.openxmlformats.org/officeDocument/2006/relationships/hyperlink" Target="http://mlb.mlb.com/team/player.jsp?player_id=123784" TargetMode="External"/><Relationship Id="rId14" Type="http://schemas.openxmlformats.org/officeDocument/2006/relationships/hyperlink" Target="http://mlb.mlb.com/team/player.jsp?player_id=110987" TargetMode="External"/><Relationship Id="rId30" Type="http://schemas.openxmlformats.org/officeDocument/2006/relationships/hyperlink" Target="http://mlb.mlb.com/team/player.jsp?player_id=115135" TargetMode="External"/><Relationship Id="rId35" Type="http://schemas.openxmlformats.org/officeDocument/2006/relationships/hyperlink" Target="http://mlb.mlb.com/team/player.jsp?player_id=121358" TargetMode="External"/><Relationship Id="rId56" Type="http://schemas.openxmlformats.org/officeDocument/2006/relationships/hyperlink" Target="http://mlb.mlb.com/team/player.jsp?player_id=113936" TargetMode="External"/><Relationship Id="rId77" Type="http://schemas.openxmlformats.org/officeDocument/2006/relationships/hyperlink" Target="http://mlb.mlb.com/team/player.jsp?player_id=408234" TargetMode="External"/><Relationship Id="rId100" Type="http://schemas.openxmlformats.org/officeDocument/2006/relationships/hyperlink" Target="http://mlb.mlb.com/team/player.jsp?player_id=119545" TargetMode="External"/><Relationship Id="rId105" Type="http://schemas.openxmlformats.org/officeDocument/2006/relationships/hyperlink" Target="http://mlb.mlb.com/team/player.jsp?player_id=124288" TargetMode="External"/><Relationship Id="rId126" Type="http://schemas.openxmlformats.org/officeDocument/2006/relationships/hyperlink" Target="http://mlb.mlb.com/team/player.jsp?player_id=122488" TargetMode="External"/><Relationship Id="rId147" Type="http://schemas.openxmlformats.org/officeDocument/2006/relationships/hyperlink" Target="http://mlb.mlb.com/team/player.jsp?player_id=110157" TargetMode="External"/><Relationship Id="rId8" Type="http://schemas.openxmlformats.org/officeDocument/2006/relationships/hyperlink" Target="http://mlb.mlb.com/team/player.jsp?player_id=134181" TargetMode="External"/><Relationship Id="rId51" Type="http://schemas.openxmlformats.org/officeDocument/2006/relationships/hyperlink" Target="http://mlb.mlb.com/team/player.jsp?player_id=114935" TargetMode="External"/><Relationship Id="rId72" Type="http://schemas.openxmlformats.org/officeDocument/2006/relationships/hyperlink" Target="http://mlb.mlb.com/team/player.jsp?player_id=120074" TargetMode="External"/><Relationship Id="rId93" Type="http://schemas.openxmlformats.org/officeDocument/2006/relationships/hyperlink" Target="http://mlb.mlb.com/team/player.jsp?player_id=114367" TargetMode="External"/><Relationship Id="rId98" Type="http://schemas.openxmlformats.org/officeDocument/2006/relationships/hyperlink" Target="http://mlb.mlb.com/team/player.jsp?player_id=150324" TargetMode="External"/><Relationship Id="rId121" Type="http://schemas.openxmlformats.org/officeDocument/2006/relationships/hyperlink" Target="http://mlb.mlb.com/team/player.jsp?player_id=114739" TargetMode="External"/><Relationship Id="rId142" Type="http://schemas.openxmlformats.org/officeDocument/2006/relationships/hyperlink" Target="http://mlb.mlb.com/team/player.jsp?player_id=112090" TargetMode="External"/><Relationship Id="rId3" Type="http://schemas.openxmlformats.org/officeDocument/2006/relationships/hyperlink" Target="http://mlb.mlb.com/team/player.jsp?player_id=124650" TargetMode="External"/><Relationship Id="rId25" Type="http://schemas.openxmlformats.org/officeDocument/2006/relationships/hyperlink" Target="http://mlb.mlb.com/team/player.jsp?player_id=112506" TargetMode="External"/><Relationship Id="rId46" Type="http://schemas.openxmlformats.org/officeDocument/2006/relationships/hyperlink" Target="http://mlb.mlb.com/team/player.jsp?player_id=115270" TargetMode="External"/><Relationship Id="rId67" Type="http://schemas.openxmlformats.org/officeDocument/2006/relationships/hyperlink" Target="http://mlb.mlb.com/team/player.jsp?player_id=123711" TargetMode="External"/><Relationship Id="rId116" Type="http://schemas.openxmlformats.org/officeDocument/2006/relationships/hyperlink" Target="http://mlb.mlb.com/team/player.jsp?player_id=121409" TargetMode="External"/><Relationship Id="rId137" Type="http://schemas.openxmlformats.org/officeDocument/2006/relationships/hyperlink" Target="http://mlb.mlb.com/team/player.jsp?player_id=276055" TargetMode="External"/><Relationship Id="rId20" Type="http://schemas.openxmlformats.org/officeDocument/2006/relationships/hyperlink" Target="http://mlb.mlb.com/team/player.jsp?player_id=111437" TargetMode="External"/><Relationship Id="rId41" Type="http://schemas.openxmlformats.org/officeDocument/2006/relationships/hyperlink" Target="http://mlb.mlb.com/team/player.jsp?player_id=110533" TargetMode="External"/><Relationship Id="rId62" Type="http://schemas.openxmlformats.org/officeDocument/2006/relationships/hyperlink" Target="http://mlb.mlb.com/team/player.jsp?player_id=110297" TargetMode="External"/><Relationship Id="rId83" Type="http://schemas.openxmlformats.org/officeDocument/2006/relationships/hyperlink" Target="http://mlb.mlb.com/team/player.jsp?player_id=121836" TargetMode="External"/><Relationship Id="rId88" Type="http://schemas.openxmlformats.org/officeDocument/2006/relationships/hyperlink" Target="http://mlb.mlb.com/team/player.jsp?player_id=116156" TargetMode="External"/><Relationship Id="rId111" Type="http://schemas.openxmlformats.org/officeDocument/2006/relationships/hyperlink" Target="http://mlb.mlb.com/team/player.jsp?player_id=110849" TargetMode="External"/><Relationship Id="rId132" Type="http://schemas.openxmlformats.org/officeDocument/2006/relationships/hyperlink" Target="http://mlb.mlb.com/team/player.jsp?player_id=117601" TargetMode="External"/><Relationship Id="rId15" Type="http://schemas.openxmlformats.org/officeDocument/2006/relationships/hyperlink" Target="http://mlb.mlb.com/team/player.jsp?player_id=119236" TargetMode="External"/><Relationship Id="rId36" Type="http://schemas.openxmlformats.org/officeDocument/2006/relationships/hyperlink" Target="http://mlb.mlb.com/team/player.jsp?player_id=117414" TargetMode="External"/><Relationship Id="rId57" Type="http://schemas.openxmlformats.org/officeDocument/2006/relationships/hyperlink" Target="http://mlb.mlb.com/team/player.jsp?player_id=119720" TargetMode="External"/><Relationship Id="rId106" Type="http://schemas.openxmlformats.org/officeDocument/2006/relationships/hyperlink" Target="http://mlb.mlb.com/team/player.jsp?player_id=113516" TargetMode="External"/><Relationship Id="rId127" Type="http://schemas.openxmlformats.org/officeDocument/2006/relationships/hyperlink" Target="http://mlb.mlb.com/team/player.jsp?player_id=111962" TargetMode="External"/><Relationship Id="rId10" Type="http://schemas.openxmlformats.org/officeDocument/2006/relationships/hyperlink" Target="http://mlb.mlb.com/team/player.jsp?player_id=124448" TargetMode="External"/><Relationship Id="rId31" Type="http://schemas.openxmlformats.org/officeDocument/2006/relationships/hyperlink" Target="http://mlb.mlb.com/team/player.jsp?player_id=120404" TargetMode="External"/><Relationship Id="rId52" Type="http://schemas.openxmlformats.org/officeDocument/2006/relationships/hyperlink" Target="http://mlb.mlb.com/team/player.jsp?player_id=114448" TargetMode="External"/><Relationship Id="rId73" Type="http://schemas.openxmlformats.org/officeDocument/2006/relationships/hyperlink" Target="http://mlb.mlb.com/team/player.jsp?player_id=124154" TargetMode="External"/><Relationship Id="rId78" Type="http://schemas.openxmlformats.org/officeDocument/2006/relationships/hyperlink" Target="http://mlb.mlb.com/team/player.jsp?player_id=123272" TargetMode="External"/><Relationship Id="rId94" Type="http://schemas.openxmlformats.org/officeDocument/2006/relationships/hyperlink" Target="http://mlb.mlb.com/team/player.jsp?player_id=429664" TargetMode="External"/><Relationship Id="rId99" Type="http://schemas.openxmlformats.org/officeDocument/2006/relationships/hyperlink" Target="http://mlb.mlb.com/team/player.jsp?player_id=115732" TargetMode="External"/><Relationship Id="rId101" Type="http://schemas.openxmlformats.org/officeDocument/2006/relationships/hyperlink" Target="http://mlb.mlb.com/team/player.jsp?player_id=122319" TargetMode="External"/><Relationship Id="rId122" Type="http://schemas.openxmlformats.org/officeDocument/2006/relationships/hyperlink" Target="http://mlb.mlb.com/team/player.jsp?player_id=111736" TargetMode="External"/><Relationship Id="rId143" Type="http://schemas.openxmlformats.org/officeDocument/2006/relationships/hyperlink" Target="http://mlb.mlb.com/team/player.jsp?player_id=114789" TargetMode="External"/><Relationship Id="rId148" Type="http://schemas.openxmlformats.org/officeDocument/2006/relationships/hyperlink" Target="http://mlb.mlb.com/team/player.jsp?player_id=115386" TargetMode="External"/><Relationship Id="rId4" Type="http://schemas.openxmlformats.org/officeDocument/2006/relationships/hyperlink" Target="http://mlb.mlb.com/team/player.jsp?player_id=121222" TargetMode="External"/><Relationship Id="rId9" Type="http://schemas.openxmlformats.org/officeDocument/2006/relationships/hyperlink" Target="http://mlb.mlb.com/team/player.jsp?player_id=124721" TargetMode="External"/><Relationship Id="rId26" Type="http://schemas.openxmlformats.org/officeDocument/2006/relationships/hyperlink" Target="http://mlb.mlb.com/team/player.jsp?player_id=113151" TargetMode="External"/><Relationship Id="rId47" Type="http://schemas.openxmlformats.org/officeDocument/2006/relationships/hyperlink" Target="http://mlb.mlb.com/team/player.jsp?player_id=119371" TargetMode="External"/><Relationship Id="rId68" Type="http://schemas.openxmlformats.org/officeDocument/2006/relationships/hyperlink" Target="http://mlb.mlb.com/team/player.jsp?player_id=122247" TargetMode="External"/><Relationship Id="rId89" Type="http://schemas.openxmlformats.org/officeDocument/2006/relationships/hyperlink" Target="http://mlb.mlb.com/team/player.jsp?player_id=115223" TargetMode="External"/><Relationship Id="rId112" Type="http://schemas.openxmlformats.org/officeDocument/2006/relationships/hyperlink" Target="http://mlb.mlb.com/team/player.jsp?player_id=116662" TargetMode="External"/><Relationship Id="rId133" Type="http://schemas.openxmlformats.org/officeDocument/2006/relationships/hyperlink" Target="http://mlb.mlb.com/team/player.jsp?player_id=407893" TargetMode="External"/><Relationship Id="rId16" Type="http://schemas.openxmlformats.org/officeDocument/2006/relationships/hyperlink" Target="http://mlb.mlb.com/team/player.jsp?player_id=121301" TargetMode="External"/><Relationship Id="rId37" Type="http://schemas.openxmlformats.org/officeDocument/2006/relationships/hyperlink" Target="http://mlb.mlb.com/team/player.jsp?player_id=112806" TargetMode="External"/><Relationship Id="rId58" Type="http://schemas.openxmlformats.org/officeDocument/2006/relationships/hyperlink" Target="http://mlb.mlb.com/team/player.jsp?player_id=116706" TargetMode="External"/><Relationship Id="rId79" Type="http://schemas.openxmlformats.org/officeDocument/2006/relationships/hyperlink" Target="http://mlb.mlb.com/team/player.jsp?player_id=111733" TargetMode="External"/><Relationship Id="rId102" Type="http://schemas.openxmlformats.org/officeDocument/2006/relationships/hyperlink" Target="http://mlb.mlb.com/team/player.jsp?player_id=117501" TargetMode="External"/><Relationship Id="rId123" Type="http://schemas.openxmlformats.org/officeDocument/2006/relationships/hyperlink" Target="http://mlb.mlb.com/team/player.jsp?player_id=118365" TargetMode="External"/><Relationship Id="rId144" Type="http://schemas.openxmlformats.org/officeDocument/2006/relationships/hyperlink" Target="http://mlb.mlb.com/team/player.jsp?player_id=204020" TargetMode="External"/><Relationship Id="rId90" Type="http://schemas.openxmlformats.org/officeDocument/2006/relationships/hyperlink" Target="http://mlb.mlb.com/team/player.jsp?player_id=11705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596119" TargetMode="External"/><Relationship Id="rId18" Type="http://schemas.openxmlformats.org/officeDocument/2006/relationships/hyperlink" Target="http://mlb.mlb.com/team/player.jsp?player_id=607752" TargetMode="External"/><Relationship Id="rId26" Type="http://schemas.openxmlformats.org/officeDocument/2006/relationships/hyperlink" Target="http://mlb.mlb.com/team/player.jsp?player_id=523260" TargetMode="External"/><Relationship Id="rId39" Type="http://schemas.openxmlformats.org/officeDocument/2006/relationships/hyperlink" Target="http://mlb.mlb.com/team/player.jsp?player_id=519443" TargetMode="External"/><Relationship Id="rId21" Type="http://schemas.openxmlformats.org/officeDocument/2006/relationships/hyperlink" Target="http://mlb.mlb.com/team/player.jsp?player_id=576788" TargetMode="External"/><Relationship Id="rId34" Type="http://schemas.openxmlformats.org/officeDocument/2006/relationships/hyperlink" Target="http://mlb.mlb.com/team/player.jsp?player_id=519242" TargetMode="External"/><Relationship Id="rId7" Type="http://schemas.openxmlformats.org/officeDocument/2006/relationships/hyperlink" Target="http://mlb.mlb.com/team/player.jsp?player_id=598265" TargetMode="External"/><Relationship Id="rId12" Type="http://schemas.openxmlformats.org/officeDocument/2006/relationships/hyperlink" Target="http://mlb.mlb.com/team/player.jsp?player_id=506702" TargetMode="External"/><Relationship Id="rId17" Type="http://schemas.openxmlformats.org/officeDocument/2006/relationships/hyperlink" Target="http://mlb.mlb.com/team/player.jsp?player_id=408252" TargetMode="External"/><Relationship Id="rId25" Type="http://schemas.openxmlformats.org/officeDocument/2006/relationships/hyperlink" Target="http://mlb.mlb.com/team/player.jsp?player_id=598271" TargetMode="External"/><Relationship Id="rId33" Type="http://schemas.openxmlformats.org/officeDocument/2006/relationships/hyperlink" Target="http://mlb.mlb.com/team/player.jsp?player_id=593958" TargetMode="External"/><Relationship Id="rId38" Type="http://schemas.openxmlformats.org/officeDocument/2006/relationships/hyperlink" Target="http://mlb.mlb.com/team/player.jsp?player_id=519393" TargetMode="External"/><Relationship Id="rId2" Type="http://schemas.openxmlformats.org/officeDocument/2006/relationships/hyperlink" Target="http://mlb.mlb.com/team/player.jsp?player_id=605141" TargetMode="External"/><Relationship Id="rId16" Type="http://schemas.openxmlformats.org/officeDocument/2006/relationships/hyperlink" Target="http://mlb.mlb.com/team/player.jsp?player_id=624407" TargetMode="External"/><Relationship Id="rId20" Type="http://schemas.openxmlformats.org/officeDocument/2006/relationships/hyperlink" Target="http://mlb.mlb.com/team/player.jsp?player_id=518489" TargetMode="External"/><Relationship Id="rId29" Type="http://schemas.openxmlformats.org/officeDocument/2006/relationships/hyperlink" Target="http://mlb.mlb.com/team/player.jsp?player_id=519141" TargetMode="External"/><Relationship Id="rId1" Type="http://schemas.openxmlformats.org/officeDocument/2006/relationships/hyperlink" Target="http://mlb.mlb.com/team/player.jsp?player_id=502110" TargetMode="External"/><Relationship Id="rId6" Type="http://schemas.openxmlformats.org/officeDocument/2006/relationships/hyperlink" Target="http://mlb.mlb.com/team/player.jsp?player_id=519048" TargetMode="External"/><Relationship Id="rId11" Type="http://schemas.openxmlformats.org/officeDocument/2006/relationships/hyperlink" Target="http://mlb.mlb.com/team/player.jsp?player_id=434670" TargetMode="External"/><Relationship Id="rId24" Type="http://schemas.openxmlformats.org/officeDocument/2006/relationships/hyperlink" Target="http://mlb.mlb.com/team/player.jsp?player_id=592390" TargetMode="External"/><Relationship Id="rId32" Type="http://schemas.openxmlformats.org/officeDocument/2006/relationships/hyperlink" Target="http://mlb.mlb.com/team/player.jsp?player_id=573113" TargetMode="External"/><Relationship Id="rId37" Type="http://schemas.openxmlformats.org/officeDocument/2006/relationships/hyperlink" Target="http://mlb.mlb.com/team/player.jsp?player_id=584171" TargetMode="External"/><Relationship Id="rId40" Type="http://schemas.openxmlformats.org/officeDocument/2006/relationships/hyperlink" Target="http://mlb.mlb.com/team/player.jsp?player_id=453214" TargetMode="External"/><Relationship Id="rId5" Type="http://schemas.openxmlformats.org/officeDocument/2006/relationships/hyperlink" Target="http://mlb.mlb.com/team/player.jsp?player_id=643217" TargetMode="External"/><Relationship Id="rId15" Type="http://schemas.openxmlformats.org/officeDocument/2006/relationships/hyperlink" Target="http://mlb.mlb.com/team/player.jsp?player_id=435079" TargetMode="External"/><Relationship Id="rId23" Type="http://schemas.openxmlformats.org/officeDocument/2006/relationships/hyperlink" Target="http://mlb.mlb.com/team/player.jsp?player_id=543135" TargetMode="External"/><Relationship Id="rId28" Type="http://schemas.openxmlformats.org/officeDocument/2006/relationships/hyperlink" Target="http://mlb.mlb.com/team/player.jsp?player_id=456030" TargetMode="External"/><Relationship Id="rId36" Type="http://schemas.openxmlformats.org/officeDocument/2006/relationships/hyperlink" Target="http://mlb.mlb.com/team/player.jsp?player_id=605476" TargetMode="External"/><Relationship Id="rId10" Type="http://schemas.openxmlformats.org/officeDocument/2006/relationships/hyperlink" Target="http://mlb.mlb.com/team/player.jsp?player_id=456665" TargetMode="External"/><Relationship Id="rId19" Type="http://schemas.openxmlformats.org/officeDocument/2006/relationships/hyperlink" Target="http://mlb.mlb.com/team/player.jsp?player_id=598264" TargetMode="External"/><Relationship Id="rId31" Type="http://schemas.openxmlformats.org/officeDocument/2006/relationships/hyperlink" Target="http://mlb.mlb.com/team/player.jsp?player_id=596074" TargetMode="External"/><Relationship Id="rId4" Type="http://schemas.openxmlformats.org/officeDocument/2006/relationships/hyperlink" Target="http://mlb.mlb.com/team/player.jsp?player_id=646240" TargetMode="External"/><Relationship Id="rId9" Type="http://schemas.openxmlformats.org/officeDocument/2006/relationships/hyperlink" Target="http://mlb.mlb.com/team/player.jsp?player_id=571788" TargetMode="External"/><Relationship Id="rId14" Type="http://schemas.openxmlformats.org/officeDocument/2006/relationships/hyperlink" Target="http://mlb.mlb.com/team/player.jsp?player_id=543877" TargetMode="External"/><Relationship Id="rId22" Type="http://schemas.openxmlformats.org/officeDocument/2006/relationships/hyperlink" Target="http://mlb.mlb.com/team/player.jsp?player_id=571035" TargetMode="External"/><Relationship Id="rId27" Type="http://schemas.openxmlformats.org/officeDocument/2006/relationships/hyperlink" Target="http://mlb.mlb.com/team/player.jsp?player_id=518886" TargetMode="External"/><Relationship Id="rId30" Type="http://schemas.openxmlformats.org/officeDocument/2006/relationships/hyperlink" Target="http://mlb.mlb.com/team/player.jsp?player_id=519144" TargetMode="External"/><Relationship Id="rId35" Type="http://schemas.openxmlformats.org/officeDocument/2006/relationships/hyperlink" Target="http://mlb.mlb.com/team/player.jsp?player_id=582494" TargetMode="External"/><Relationship Id="rId8" Type="http://schemas.openxmlformats.org/officeDocument/2006/relationships/hyperlink" Target="http://mlb.mlb.com/team/player.jsp?player_id=456488" TargetMode="External"/><Relationship Id="rId3" Type="http://schemas.openxmlformats.org/officeDocument/2006/relationships/hyperlink" Target="http://mlb.mlb.com/team/player.jsp?player_id=5934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66D-45E3-AE4C-90FE-7A07725D0E9E}">
  <dimension ref="A1:I24"/>
  <sheetViews>
    <sheetView workbookViewId="0">
      <selection activeCell="C20" sqref="C20"/>
    </sheetView>
  </sheetViews>
  <sheetFormatPr baseColWidth="10" defaultRowHeight="16" x14ac:dyDescent="0.2"/>
  <sheetData>
    <row r="1" spans="1:9" x14ac:dyDescent="0.2">
      <c r="A1" t="s">
        <v>256</v>
      </c>
    </row>
    <row r="2" spans="1:9" ht="17" thickBot="1" x14ac:dyDescent="0.25"/>
    <row r="3" spans="1:9" x14ac:dyDescent="0.2">
      <c r="A3" s="9" t="s">
        <v>257</v>
      </c>
      <c r="B3" s="9"/>
    </row>
    <row r="4" spans="1:9" x14ac:dyDescent="0.2">
      <c r="A4" s="5" t="s">
        <v>258</v>
      </c>
      <c r="B4" s="5">
        <v>0.97581801806785518</v>
      </c>
    </row>
    <row r="5" spans="1:9" x14ac:dyDescent="0.2">
      <c r="A5" s="5" t="s">
        <v>259</v>
      </c>
      <c r="B5" s="5">
        <v>0.95222080438587697</v>
      </c>
    </row>
    <row r="6" spans="1:9" x14ac:dyDescent="0.2">
      <c r="A6" s="5" t="s">
        <v>260</v>
      </c>
      <c r="B6" s="5">
        <v>0.93701833305411053</v>
      </c>
    </row>
    <row r="7" spans="1:9" x14ac:dyDescent="0.2">
      <c r="A7" s="5" t="s">
        <v>261</v>
      </c>
      <c r="B7" s="5">
        <v>18.828860162527917</v>
      </c>
    </row>
    <row r="8" spans="1:9" ht="17" thickBot="1" x14ac:dyDescent="0.25">
      <c r="A8" s="6" t="s">
        <v>262</v>
      </c>
      <c r="B8" s="6">
        <v>30</v>
      </c>
    </row>
    <row r="10" spans="1:9" ht="17" thickBot="1" x14ac:dyDescent="0.25">
      <c r="A10" t="s">
        <v>263</v>
      </c>
    </row>
    <row r="11" spans="1:9" x14ac:dyDescent="0.2">
      <c r="A11" s="8"/>
      <c r="B11" s="8" t="s">
        <v>267</v>
      </c>
      <c r="C11" s="8" t="s">
        <v>47</v>
      </c>
      <c r="D11" s="8" t="s">
        <v>268</v>
      </c>
      <c r="E11" s="8" t="s">
        <v>269</v>
      </c>
      <c r="F11" s="8" t="s">
        <v>270</v>
      </c>
    </row>
    <row r="12" spans="1:9" x14ac:dyDescent="0.2">
      <c r="A12" s="5" t="s">
        <v>264</v>
      </c>
      <c r="B12" s="5">
        <v>7</v>
      </c>
      <c r="C12" s="5">
        <v>155442.42854955932</v>
      </c>
      <c r="D12" s="5">
        <v>22206.061221365617</v>
      </c>
      <c r="E12" s="5">
        <v>62.635921726499639</v>
      </c>
      <c r="F12" s="5">
        <v>4.6105136395390363E-13</v>
      </c>
    </row>
    <row r="13" spans="1:9" x14ac:dyDescent="0.2">
      <c r="A13" s="5" t="s">
        <v>265</v>
      </c>
      <c r="B13" s="5">
        <v>22</v>
      </c>
      <c r="C13" s="5">
        <v>7799.5714504406787</v>
      </c>
      <c r="D13" s="5">
        <v>354.52597502003084</v>
      </c>
      <c r="E13" s="5"/>
      <c r="F13" s="5"/>
    </row>
    <row r="14" spans="1:9" ht="17" thickBot="1" x14ac:dyDescent="0.25">
      <c r="A14" s="6" t="s">
        <v>266</v>
      </c>
      <c r="B14" s="6">
        <v>29</v>
      </c>
      <c r="C14" s="6">
        <v>163242</v>
      </c>
      <c r="D14" s="6"/>
      <c r="E14" s="6"/>
      <c r="F14" s="6"/>
    </row>
    <row r="15" spans="1:9" ht="17" thickBot="1" x14ac:dyDescent="0.25"/>
    <row r="16" spans="1:9" x14ac:dyDescent="0.2">
      <c r="A16" s="8"/>
      <c r="B16" s="8" t="s">
        <v>271</v>
      </c>
      <c r="C16" s="8" t="s">
        <v>261</v>
      </c>
      <c r="D16" s="8" t="s">
        <v>272</v>
      </c>
      <c r="E16" s="8" t="s">
        <v>273</v>
      </c>
      <c r="F16" s="8" t="s">
        <v>274</v>
      </c>
      <c r="G16" s="8" t="s">
        <v>275</v>
      </c>
      <c r="H16" s="8" t="s">
        <v>276</v>
      </c>
      <c r="I16" s="8" t="s">
        <v>277</v>
      </c>
    </row>
    <row r="17" spans="1:9" x14ac:dyDescent="0.2">
      <c r="A17" s="5" t="s">
        <v>46</v>
      </c>
      <c r="B17" s="5">
        <v>155.1806484537766</v>
      </c>
      <c r="C17" s="5">
        <v>519.96965085025056</v>
      </c>
      <c r="D17" s="5">
        <v>0.29844174212865376</v>
      </c>
      <c r="E17" s="5">
        <v>0.76816663426977638</v>
      </c>
      <c r="F17" s="5">
        <v>-923.17040657201767</v>
      </c>
      <c r="G17" s="5">
        <v>1233.5317034795708</v>
      </c>
      <c r="H17" s="5">
        <v>-923.17040657201767</v>
      </c>
      <c r="I17" s="5">
        <v>1233.5317034795708</v>
      </c>
    </row>
    <row r="18" spans="1:9" x14ac:dyDescent="0.2">
      <c r="A18" s="5" t="s">
        <v>39</v>
      </c>
      <c r="B18" s="5">
        <v>0.83737292224626581</v>
      </c>
      <c r="C18" s="5">
        <v>0.14505027917011931</v>
      </c>
      <c r="D18" s="5">
        <v>5.772983871779866</v>
      </c>
      <c r="E18" s="5">
        <v>8.2966471844546411E-6</v>
      </c>
      <c r="F18" s="5">
        <v>0.5365570547833951</v>
      </c>
      <c r="G18" s="5">
        <v>1.1381887897091365</v>
      </c>
      <c r="H18" s="5">
        <v>0.5365570547833951</v>
      </c>
      <c r="I18" s="5">
        <v>1.1381887897091365</v>
      </c>
    </row>
    <row r="19" spans="1:9" x14ac:dyDescent="0.2">
      <c r="A19" s="5" t="s">
        <v>40</v>
      </c>
      <c r="B19" s="5">
        <v>0.61747708553766689</v>
      </c>
      <c r="C19" s="5">
        <v>0.46255031265136043</v>
      </c>
      <c r="D19" s="5">
        <v>1.334940370050252</v>
      </c>
      <c r="E19" s="5">
        <v>0.19554683227205424</v>
      </c>
      <c r="F19" s="5">
        <v>-0.34179355042057624</v>
      </c>
      <c r="G19" s="5">
        <v>1.57674772149591</v>
      </c>
      <c r="H19" s="5">
        <v>-0.34179355042057624</v>
      </c>
      <c r="I19" s="5">
        <v>1.57674772149591</v>
      </c>
    </row>
    <row r="20" spans="1:9" x14ac:dyDescent="0.2">
      <c r="A20" s="5" t="s">
        <v>41</v>
      </c>
      <c r="B20" s="5">
        <v>1.4575349021372803</v>
      </c>
      <c r="C20" s="5">
        <v>0.16569980554969391</v>
      </c>
      <c r="D20" s="5">
        <v>8.7962378549693643</v>
      </c>
      <c r="E20" s="5">
        <v>1.1797217209331624E-8</v>
      </c>
      <c r="F20" s="5">
        <v>1.113894538050836</v>
      </c>
      <c r="G20" s="5">
        <v>1.8011752662237246</v>
      </c>
      <c r="H20" s="5">
        <v>1.113894538050836</v>
      </c>
      <c r="I20" s="5">
        <v>1.8011752662237246</v>
      </c>
    </row>
    <row r="21" spans="1:9" x14ac:dyDescent="0.2">
      <c r="A21" s="5" t="s">
        <v>45</v>
      </c>
      <c r="B21" s="5">
        <v>0.4237193387620517</v>
      </c>
      <c r="C21" s="5">
        <v>9.1552877495724647E-2</v>
      </c>
      <c r="D21" s="5">
        <v>4.6281378625356542</v>
      </c>
      <c r="E21" s="5">
        <v>1.3010364612688863E-4</v>
      </c>
      <c r="F21" s="5">
        <v>0.23385029183455178</v>
      </c>
      <c r="G21" s="5">
        <v>0.61358838568955165</v>
      </c>
      <c r="H21" s="5">
        <v>0.23385029183455178</v>
      </c>
      <c r="I21" s="5">
        <v>0.61358838568955165</v>
      </c>
    </row>
    <row r="22" spans="1:9" x14ac:dyDescent="0.2">
      <c r="A22" s="5" t="s">
        <v>42</v>
      </c>
      <c r="B22" s="5">
        <v>0.37766685466028166</v>
      </c>
      <c r="C22" s="5">
        <v>7.0031898706227405E-2</v>
      </c>
      <c r="D22" s="5">
        <v>5.392783312137996</v>
      </c>
      <c r="E22" s="5">
        <v>2.0463959573302372E-5</v>
      </c>
      <c r="F22" s="5">
        <v>0.23242958603925384</v>
      </c>
      <c r="G22" s="5">
        <v>0.52290412328130942</v>
      </c>
      <c r="H22" s="5">
        <v>0.23242958603925384</v>
      </c>
      <c r="I22" s="5">
        <v>0.52290412328130942</v>
      </c>
    </row>
    <row r="23" spans="1:9" x14ac:dyDescent="0.2">
      <c r="A23" s="5" t="s">
        <v>43</v>
      </c>
      <c r="B23" s="5">
        <v>-0.14707788260722318</v>
      </c>
      <c r="C23" s="5">
        <v>0.10532930645847144</v>
      </c>
      <c r="D23" s="5">
        <v>-1.396362394783375</v>
      </c>
      <c r="E23" s="5">
        <v>0.17653618259870282</v>
      </c>
      <c r="F23" s="5">
        <v>-0.36551749453245663</v>
      </c>
      <c r="G23" s="5">
        <v>7.1361729318010297E-2</v>
      </c>
      <c r="H23" s="5">
        <v>-0.36551749453245663</v>
      </c>
      <c r="I23" s="5">
        <v>7.1361729318010297E-2</v>
      </c>
    </row>
    <row r="24" spans="1:9" ht="17" thickBot="1" x14ac:dyDescent="0.25">
      <c r="A24" s="6" t="s">
        <v>44</v>
      </c>
      <c r="B24" s="6">
        <v>-0.11568004148020732</v>
      </c>
      <c r="C24" s="6">
        <v>0.12343938113633304</v>
      </c>
      <c r="D24" s="6">
        <v>-0.93714048478940526</v>
      </c>
      <c r="E24" s="6">
        <v>0.35886099781933023</v>
      </c>
      <c r="F24" s="6">
        <v>-0.37167764953758869</v>
      </c>
      <c r="G24" s="6">
        <v>0.14031756657717404</v>
      </c>
      <c r="H24" s="6">
        <v>-0.37167764953758869</v>
      </c>
      <c r="I24" s="6">
        <v>0.14031756657717404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414D-1EFA-464A-A610-A9226426AB68}">
  <dimension ref="A1:M31"/>
  <sheetViews>
    <sheetView workbookViewId="0">
      <selection activeCell="O30" sqref="O30"/>
    </sheetView>
  </sheetViews>
  <sheetFormatPr baseColWidth="10" defaultRowHeight="16" x14ac:dyDescent="0.2"/>
  <cols>
    <col min="12" max="12" width="15.33203125" customWidth="1"/>
  </cols>
  <sheetData>
    <row r="1" spans="1:13" x14ac:dyDescent="0.2">
      <c r="F1" t="s">
        <v>283</v>
      </c>
      <c r="L1" t="s">
        <v>284</v>
      </c>
      <c r="M1" t="s">
        <v>285</v>
      </c>
    </row>
    <row r="2" spans="1:13" ht="17" x14ac:dyDescent="0.2">
      <c r="A2" s="13">
        <v>1</v>
      </c>
      <c r="B2" s="2" t="s">
        <v>0</v>
      </c>
      <c r="C2" s="13" t="s">
        <v>1</v>
      </c>
      <c r="D2" s="13" t="s">
        <v>280</v>
      </c>
      <c r="E2" s="14">
        <v>235649368</v>
      </c>
      <c r="F2" s="13">
        <v>108</v>
      </c>
      <c r="G2" s="13">
        <v>54</v>
      </c>
      <c r="H2" s="13">
        <v>0.66700000000000004</v>
      </c>
      <c r="I2" s="13">
        <v>1</v>
      </c>
      <c r="J2" s="13">
        <v>1</v>
      </c>
      <c r="K2" s="13">
        <v>1</v>
      </c>
      <c r="L2" s="15">
        <v>174287098</v>
      </c>
      <c r="M2" s="2">
        <f>F2^4</f>
        <v>136048896</v>
      </c>
    </row>
    <row r="3" spans="1:13" ht="17" x14ac:dyDescent="0.2">
      <c r="A3" s="13">
        <v>2</v>
      </c>
      <c r="B3" s="2" t="s">
        <v>30</v>
      </c>
      <c r="C3" s="13" t="s">
        <v>6</v>
      </c>
      <c r="D3" s="13" t="s">
        <v>281</v>
      </c>
      <c r="E3" s="14">
        <v>208509901</v>
      </c>
      <c r="F3" s="13">
        <v>73</v>
      </c>
      <c r="G3" s="13">
        <v>89</v>
      </c>
      <c r="H3" s="13">
        <v>0.45100000000000001</v>
      </c>
      <c r="I3" s="13">
        <v>4</v>
      </c>
      <c r="J3" s="13">
        <v>12</v>
      </c>
      <c r="K3" s="13">
        <v>21</v>
      </c>
      <c r="L3" s="15">
        <v>176531278</v>
      </c>
      <c r="M3" s="2">
        <f t="shared" ref="M3:M31" si="0">F3^4</f>
        <v>28398241</v>
      </c>
    </row>
    <row r="4" spans="1:13" ht="17" x14ac:dyDescent="0.2">
      <c r="A4" s="13">
        <v>3</v>
      </c>
      <c r="B4" s="2" t="s">
        <v>5</v>
      </c>
      <c r="C4" s="13" t="s">
        <v>6</v>
      </c>
      <c r="D4" s="13" t="s">
        <v>281</v>
      </c>
      <c r="E4" s="14">
        <v>186138211</v>
      </c>
      <c r="F4" s="13">
        <v>92</v>
      </c>
      <c r="G4" s="13">
        <v>71</v>
      </c>
      <c r="H4" s="13">
        <v>0.56399999999999995</v>
      </c>
      <c r="I4" s="13">
        <v>1</v>
      </c>
      <c r="J4" s="13">
        <v>3</v>
      </c>
      <c r="K4" s="13">
        <v>7</v>
      </c>
      <c r="L4" s="15">
        <v>187989811</v>
      </c>
      <c r="M4" s="2">
        <f t="shared" si="0"/>
        <v>71639296</v>
      </c>
    </row>
    <row r="5" spans="1:13" ht="17" x14ac:dyDescent="0.2">
      <c r="A5" s="13">
        <v>4</v>
      </c>
      <c r="B5" s="2" t="s">
        <v>10</v>
      </c>
      <c r="C5" s="13" t="s">
        <v>6</v>
      </c>
      <c r="D5" s="13" t="s">
        <v>282</v>
      </c>
      <c r="E5" s="14">
        <v>183463459</v>
      </c>
      <c r="F5" s="13">
        <v>95</v>
      </c>
      <c r="G5" s="13">
        <v>68</v>
      </c>
      <c r="H5" s="13">
        <v>0.58299999999999996</v>
      </c>
      <c r="I5" s="13">
        <v>2</v>
      </c>
      <c r="J5" s="13">
        <v>2</v>
      </c>
      <c r="K5" s="13">
        <v>6</v>
      </c>
      <c r="L5" s="15">
        <v>170088502</v>
      </c>
      <c r="M5" s="2">
        <f t="shared" si="0"/>
        <v>81450625</v>
      </c>
    </row>
    <row r="6" spans="1:13" ht="17" x14ac:dyDescent="0.2">
      <c r="A6" s="13">
        <v>5</v>
      </c>
      <c r="B6" s="2" t="s">
        <v>9</v>
      </c>
      <c r="C6" s="13" t="s">
        <v>6</v>
      </c>
      <c r="D6" s="13" t="s">
        <v>280</v>
      </c>
      <c r="E6" s="14">
        <v>181586759</v>
      </c>
      <c r="F6" s="13">
        <v>82</v>
      </c>
      <c r="G6" s="13">
        <v>80</v>
      </c>
      <c r="H6" s="13">
        <v>0.50600000000000001</v>
      </c>
      <c r="I6" s="13">
        <v>2</v>
      </c>
      <c r="J6" s="13">
        <v>8</v>
      </c>
      <c r="K6" s="13">
        <v>16</v>
      </c>
      <c r="L6" s="15">
        <v>162742157</v>
      </c>
      <c r="M6" s="2">
        <f t="shared" si="0"/>
        <v>45212176</v>
      </c>
    </row>
    <row r="7" spans="1:13" ht="17" x14ac:dyDescent="0.2">
      <c r="A7" s="13">
        <v>6</v>
      </c>
      <c r="B7" s="2" t="s">
        <v>16</v>
      </c>
      <c r="C7" s="13" t="s">
        <v>1</v>
      </c>
      <c r="D7" s="13" t="s">
        <v>281</v>
      </c>
      <c r="E7" s="14">
        <v>174592209</v>
      </c>
      <c r="F7" s="13">
        <v>80</v>
      </c>
      <c r="G7" s="13">
        <v>82</v>
      </c>
      <c r="H7" s="13">
        <v>0.49399999999999999</v>
      </c>
      <c r="I7" s="13">
        <v>4</v>
      </c>
      <c r="J7" s="13">
        <v>8</v>
      </c>
      <c r="K7" s="13">
        <v>17</v>
      </c>
      <c r="L7" s="15">
        <v>143965833</v>
      </c>
      <c r="M7" s="2">
        <f t="shared" si="0"/>
        <v>40960000</v>
      </c>
    </row>
    <row r="8" spans="1:13" ht="17" x14ac:dyDescent="0.2">
      <c r="A8" s="13">
        <v>7</v>
      </c>
      <c r="B8" s="2" t="s">
        <v>2</v>
      </c>
      <c r="C8" s="13" t="s">
        <v>1</v>
      </c>
      <c r="D8" s="13" t="s">
        <v>280</v>
      </c>
      <c r="E8" s="14">
        <v>168541038</v>
      </c>
      <c r="F8" s="13">
        <v>100</v>
      </c>
      <c r="G8" s="13">
        <v>62</v>
      </c>
      <c r="H8" s="13">
        <v>0.61699999999999999</v>
      </c>
      <c r="I8" s="13">
        <v>2</v>
      </c>
      <c r="J8" s="13">
        <v>3</v>
      </c>
      <c r="K8" s="13">
        <v>3</v>
      </c>
      <c r="L8" s="15">
        <v>170389199</v>
      </c>
      <c r="M8" s="2">
        <f t="shared" si="0"/>
        <v>100000000</v>
      </c>
    </row>
    <row r="9" spans="1:13" ht="17" x14ac:dyDescent="0.2">
      <c r="A9" s="13">
        <v>8</v>
      </c>
      <c r="B9" s="2" t="s">
        <v>18</v>
      </c>
      <c r="C9" s="13" t="s">
        <v>1</v>
      </c>
      <c r="D9" s="13" t="s">
        <v>280</v>
      </c>
      <c r="E9" s="14">
        <v>162664502</v>
      </c>
      <c r="F9" s="13">
        <v>73</v>
      </c>
      <c r="G9" s="13">
        <v>89</v>
      </c>
      <c r="H9" s="13">
        <v>0.45100000000000001</v>
      </c>
      <c r="I9" s="13">
        <v>4</v>
      </c>
      <c r="J9" s="13">
        <v>10</v>
      </c>
      <c r="K9" s="13">
        <v>22</v>
      </c>
      <c r="L9" s="15">
        <v>162353367</v>
      </c>
      <c r="M9" s="2">
        <f t="shared" si="0"/>
        <v>28398241</v>
      </c>
    </row>
    <row r="10" spans="1:13" ht="17" x14ac:dyDescent="0.2">
      <c r="A10" s="13">
        <v>9</v>
      </c>
      <c r="B10" s="2" t="s">
        <v>23</v>
      </c>
      <c r="C10" s="13" t="s">
        <v>1</v>
      </c>
      <c r="D10" s="13" t="s">
        <v>281</v>
      </c>
      <c r="E10" s="14">
        <v>162480174</v>
      </c>
      <c r="F10" s="13">
        <v>89</v>
      </c>
      <c r="G10" s="13">
        <v>73</v>
      </c>
      <c r="H10" s="13">
        <v>0.54900000000000004</v>
      </c>
      <c r="I10" s="13">
        <v>3</v>
      </c>
      <c r="J10" s="13">
        <v>7</v>
      </c>
      <c r="K10" s="13">
        <v>12</v>
      </c>
      <c r="L10" s="15">
        <v>155207720</v>
      </c>
      <c r="M10" s="2">
        <f t="shared" si="0"/>
        <v>62742241</v>
      </c>
    </row>
    <row r="11" spans="1:13" ht="17" x14ac:dyDescent="0.2">
      <c r="A11" s="13">
        <v>10</v>
      </c>
      <c r="B11" s="2" t="s">
        <v>12</v>
      </c>
      <c r="C11" s="13" t="s">
        <v>6</v>
      </c>
      <c r="D11" s="13" t="s">
        <v>282</v>
      </c>
      <c r="E11" s="14">
        <v>161005146</v>
      </c>
      <c r="F11" s="13">
        <v>88</v>
      </c>
      <c r="G11" s="13">
        <v>74</v>
      </c>
      <c r="H11" s="13">
        <v>0.54300000000000004</v>
      </c>
      <c r="I11" s="13">
        <v>3</v>
      </c>
      <c r="J11" s="13">
        <v>6</v>
      </c>
      <c r="K11" s="13">
        <v>13</v>
      </c>
      <c r="L11" s="15">
        <v>146630000</v>
      </c>
      <c r="M11" s="2">
        <f t="shared" si="0"/>
        <v>59969536</v>
      </c>
    </row>
    <row r="12" spans="1:13" ht="17" x14ac:dyDescent="0.2">
      <c r="A12" s="13">
        <v>11</v>
      </c>
      <c r="B12" s="2" t="s">
        <v>7</v>
      </c>
      <c r="C12" s="13" t="s">
        <v>1</v>
      </c>
      <c r="D12" s="13" t="s">
        <v>281</v>
      </c>
      <c r="E12" s="14">
        <v>159529730</v>
      </c>
      <c r="F12" s="13">
        <v>103</v>
      </c>
      <c r="G12" s="13">
        <v>59</v>
      </c>
      <c r="H12" s="13">
        <v>0.63600000000000001</v>
      </c>
      <c r="I12" s="13">
        <v>1</v>
      </c>
      <c r="J12" s="13">
        <v>2</v>
      </c>
      <c r="K12" s="13">
        <v>2</v>
      </c>
      <c r="L12" s="15">
        <v>127443900</v>
      </c>
      <c r="M12" s="2">
        <f t="shared" si="0"/>
        <v>112550881</v>
      </c>
    </row>
    <row r="13" spans="1:13" ht="17" x14ac:dyDescent="0.2">
      <c r="A13" s="13">
        <v>12</v>
      </c>
      <c r="B13" s="2" t="s">
        <v>24</v>
      </c>
      <c r="C13" s="13" t="s">
        <v>6</v>
      </c>
      <c r="D13" s="13" t="s">
        <v>280</v>
      </c>
      <c r="E13" s="14">
        <v>155765125</v>
      </c>
      <c r="F13" s="13">
        <v>77</v>
      </c>
      <c r="G13" s="13">
        <v>85</v>
      </c>
      <c r="H13" s="13">
        <v>0.47499999999999998</v>
      </c>
      <c r="I13" s="13">
        <v>4</v>
      </c>
      <c r="J13" s="13">
        <v>11</v>
      </c>
      <c r="K13" s="13">
        <v>20</v>
      </c>
      <c r="L13" s="15">
        <v>176284679</v>
      </c>
      <c r="M13" s="2">
        <f t="shared" si="0"/>
        <v>35153041</v>
      </c>
    </row>
    <row r="14" spans="1:13" ht="17" x14ac:dyDescent="0.2">
      <c r="A14" s="13">
        <v>13</v>
      </c>
      <c r="B14" s="2" t="s">
        <v>15</v>
      </c>
      <c r="C14" s="13" t="s">
        <v>1</v>
      </c>
      <c r="D14" s="13" t="s">
        <v>281</v>
      </c>
      <c r="E14" s="14">
        <v>144498078</v>
      </c>
      <c r="F14" s="13">
        <v>67</v>
      </c>
      <c r="G14" s="13">
        <v>95</v>
      </c>
      <c r="H14" s="13">
        <v>0.41399999999999998</v>
      </c>
      <c r="I14" s="13">
        <v>5</v>
      </c>
      <c r="J14" s="13">
        <v>11</v>
      </c>
      <c r="K14" s="13">
        <v>23</v>
      </c>
      <c r="L14" s="15">
        <v>178431396</v>
      </c>
      <c r="M14" s="2">
        <f t="shared" si="0"/>
        <v>20151121</v>
      </c>
    </row>
    <row r="15" spans="1:13" ht="17" x14ac:dyDescent="0.2">
      <c r="A15" s="13">
        <v>14</v>
      </c>
      <c r="B15" s="2" t="s">
        <v>28</v>
      </c>
      <c r="C15" s="13" t="s">
        <v>1</v>
      </c>
      <c r="D15" s="13" t="s">
        <v>280</v>
      </c>
      <c r="E15" s="14">
        <v>143600045</v>
      </c>
      <c r="F15" s="13">
        <v>47</v>
      </c>
      <c r="G15" s="13">
        <v>115</v>
      </c>
      <c r="H15" s="13">
        <v>0.28999999999999998</v>
      </c>
      <c r="I15" s="13">
        <v>5</v>
      </c>
      <c r="J15" s="13">
        <v>15</v>
      </c>
      <c r="K15" s="13">
        <v>30</v>
      </c>
      <c r="L15" s="15">
        <v>161684185</v>
      </c>
      <c r="M15" s="2">
        <f t="shared" si="0"/>
        <v>4879681</v>
      </c>
    </row>
    <row r="16" spans="1:13" ht="17" x14ac:dyDescent="0.2">
      <c r="A16" s="13">
        <v>15</v>
      </c>
      <c r="B16" s="2" t="s">
        <v>8</v>
      </c>
      <c r="C16" s="13" t="s">
        <v>6</v>
      </c>
      <c r="D16" s="13" t="s">
        <v>281</v>
      </c>
      <c r="E16" s="14">
        <v>141339833</v>
      </c>
      <c r="F16" s="13">
        <v>91</v>
      </c>
      <c r="G16" s="13">
        <v>72</v>
      </c>
      <c r="H16" s="13">
        <v>0.55800000000000005</v>
      </c>
      <c r="I16" s="13">
        <v>2</v>
      </c>
      <c r="J16" s="13">
        <v>4</v>
      </c>
      <c r="K16" s="13">
        <v>9</v>
      </c>
      <c r="L16" s="15">
        <v>101513571</v>
      </c>
      <c r="M16" s="2">
        <f t="shared" si="0"/>
        <v>68574961</v>
      </c>
    </row>
    <row r="17" spans="1:13" ht="17" x14ac:dyDescent="0.2">
      <c r="A17" s="13">
        <v>16</v>
      </c>
      <c r="B17" s="2" t="s">
        <v>3</v>
      </c>
      <c r="C17" s="13" t="s">
        <v>1</v>
      </c>
      <c r="D17" s="13" t="s">
        <v>282</v>
      </c>
      <c r="E17" s="14">
        <v>137346173</v>
      </c>
      <c r="F17" s="13">
        <v>91</v>
      </c>
      <c r="G17" s="13">
        <v>71</v>
      </c>
      <c r="H17" s="13">
        <v>0.56200000000000006</v>
      </c>
      <c r="I17" s="13">
        <v>1</v>
      </c>
      <c r="J17" s="13">
        <v>5</v>
      </c>
      <c r="K17" s="13">
        <v>8</v>
      </c>
      <c r="L17" s="15">
        <v>115991166</v>
      </c>
      <c r="M17" s="2">
        <f t="shared" si="0"/>
        <v>68574961</v>
      </c>
    </row>
    <row r="18" spans="1:13" ht="17" x14ac:dyDescent="0.2">
      <c r="A18" s="13">
        <v>17</v>
      </c>
      <c r="B18" s="2" t="s">
        <v>20</v>
      </c>
      <c r="C18" s="13" t="s">
        <v>6</v>
      </c>
      <c r="D18" s="13" t="s">
        <v>281</v>
      </c>
      <c r="E18" s="14">
        <v>132495446</v>
      </c>
      <c r="F18" s="13">
        <v>82</v>
      </c>
      <c r="G18" s="13">
        <v>80</v>
      </c>
      <c r="H18" s="13">
        <v>0.50600000000000001</v>
      </c>
      <c r="I18" s="13">
        <v>3</v>
      </c>
      <c r="J18" s="13">
        <v>9</v>
      </c>
      <c r="K18" s="13">
        <v>15</v>
      </c>
      <c r="L18" s="15">
        <v>90730499</v>
      </c>
      <c r="M18" s="2">
        <f t="shared" si="0"/>
        <v>45212176</v>
      </c>
    </row>
    <row r="19" spans="1:13" ht="17" x14ac:dyDescent="0.2">
      <c r="A19" s="13">
        <v>18</v>
      </c>
      <c r="B19" s="2" t="s">
        <v>14</v>
      </c>
      <c r="C19" s="13" t="s">
        <v>1</v>
      </c>
      <c r="D19" s="13" t="s">
        <v>282</v>
      </c>
      <c r="E19" s="14">
        <v>131374996</v>
      </c>
      <c r="F19" s="13">
        <v>78</v>
      </c>
      <c r="G19" s="13">
        <v>84</v>
      </c>
      <c r="H19" s="13">
        <v>0.48099999999999998</v>
      </c>
      <c r="I19" s="13">
        <v>2</v>
      </c>
      <c r="J19" s="13">
        <v>9</v>
      </c>
      <c r="K19" s="13">
        <v>19</v>
      </c>
      <c r="L19" s="15">
        <v>100787500</v>
      </c>
      <c r="M19" s="2">
        <f t="shared" si="0"/>
        <v>37015056</v>
      </c>
    </row>
    <row r="20" spans="1:13" ht="17" x14ac:dyDescent="0.2">
      <c r="A20" s="13">
        <v>19</v>
      </c>
      <c r="B20" s="2" t="s">
        <v>26</v>
      </c>
      <c r="C20" s="13" t="s">
        <v>1</v>
      </c>
      <c r="D20" s="13" t="s">
        <v>282</v>
      </c>
      <c r="E20" s="14">
        <v>129967987</v>
      </c>
      <c r="F20" s="13">
        <v>58</v>
      </c>
      <c r="G20" s="13">
        <v>104</v>
      </c>
      <c r="H20" s="13">
        <v>0.35799999999999998</v>
      </c>
      <c r="I20" s="13">
        <v>5</v>
      </c>
      <c r="J20" s="13">
        <v>14</v>
      </c>
      <c r="K20" s="13">
        <v>29</v>
      </c>
      <c r="L20" s="15">
        <v>132091916</v>
      </c>
      <c r="M20" s="2">
        <f t="shared" si="0"/>
        <v>11316496</v>
      </c>
    </row>
    <row r="21" spans="1:13" ht="17" x14ac:dyDescent="0.2">
      <c r="A21" s="13">
        <v>20</v>
      </c>
      <c r="B21" s="2" t="s">
        <v>27</v>
      </c>
      <c r="C21" s="13" t="s">
        <v>1</v>
      </c>
      <c r="D21" s="13" t="s">
        <v>282</v>
      </c>
      <c r="E21" s="14">
        <v>129917192</v>
      </c>
      <c r="F21" s="13">
        <v>64</v>
      </c>
      <c r="G21" s="13">
        <v>98</v>
      </c>
      <c r="H21" s="13">
        <v>0.39500000000000002</v>
      </c>
      <c r="I21" s="13">
        <v>3</v>
      </c>
      <c r="J21" s="13">
        <v>12</v>
      </c>
      <c r="K21" s="13">
        <v>26</v>
      </c>
      <c r="L21" s="15">
        <v>180250600</v>
      </c>
      <c r="M21" s="2">
        <f t="shared" si="0"/>
        <v>16777216</v>
      </c>
    </row>
    <row r="22" spans="1:13" ht="17" x14ac:dyDescent="0.2">
      <c r="A22" s="13">
        <v>21</v>
      </c>
      <c r="B22" s="2" t="s">
        <v>11</v>
      </c>
      <c r="C22" s="13" t="s">
        <v>6</v>
      </c>
      <c r="D22" s="13" t="s">
        <v>280</v>
      </c>
      <c r="E22" s="14">
        <v>120542785</v>
      </c>
      <c r="F22" s="13">
        <v>90</v>
      </c>
      <c r="G22" s="13">
        <v>72</v>
      </c>
      <c r="H22" s="13">
        <v>0.55600000000000005</v>
      </c>
      <c r="I22" s="13">
        <v>1</v>
      </c>
      <c r="J22" s="13">
        <v>5</v>
      </c>
      <c r="K22" s="13">
        <v>11</v>
      </c>
      <c r="L22" s="15">
        <v>137339527</v>
      </c>
      <c r="M22" s="2">
        <f t="shared" si="0"/>
        <v>65610000</v>
      </c>
    </row>
    <row r="23" spans="1:13" ht="17" x14ac:dyDescent="0.2">
      <c r="A23" s="13">
        <v>22</v>
      </c>
      <c r="B23" s="2" t="s">
        <v>19</v>
      </c>
      <c r="C23" s="13" t="s">
        <v>6</v>
      </c>
      <c r="D23" s="13" t="s">
        <v>282</v>
      </c>
      <c r="E23" s="14">
        <v>101185579</v>
      </c>
      <c r="F23" s="13">
        <v>67</v>
      </c>
      <c r="G23" s="13">
        <v>95</v>
      </c>
      <c r="H23" s="13">
        <v>0.41399999999999998</v>
      </c>
      <c r="I23" s="13">
        <v>5</v>
      </c>
      <c r="J23" s="13">
        <v>13</v>
      </c>
      <c r="K23" s="13">
        <v>24</v>
      </c>
      <c r="L23" s="15">
        <v>82375785</v>
      </c>
      <c r="M23" s="2">
        <f t="shared" si="0"/>
        <v>20151121</v>
      </c>
    </row>
    <row r="24" spans="1:13" ht="17" x14ac:dyDescent="0.2">
      <c r="A24" s="13">
        <v>23</v>
      </c>
      <c r="B24" s="2" t="s">
        <v>31</v>
      </c>
      <c r="C24" s="13" t="s">
        <v>6</v>
      </c>
      <c r="D24" s="13" t="s">
        <v>280</v>
      </c>
      <c r="E24" s="14">
        <v>98826644</v>
      </c>
      <c r="F24" s="13">
        <v>63</v>
      </c>
      <c r="G24" s="13">
        <v>98</v>
      </c>
      <c r="H24" s="13">
        <v>0.39100000000000001</v>
      </c>
      <c r="I24" s="13">
        <v>5</v>
      </c>
      <c r="J24" s="13">
        <v>15</v>
      </c>
      <c r="K24" s="13">
        <v>27</v>
      </c>
      <c r="L24" s="15">
        <v>115348302</v>
      </c>
      <c r="M24" s="2">
        <f t="shared" si="0"/>
        <v>15752961</v>
      </c>
    </row>
    <row r="25" spans="1:13" ht="17" x14ac:dyDescent="0.2">
      <c r="A25" s="13">
        <v>24</v>
      </c>
      <c r="B25" s="2" t="s">
        <v>22</v>
      </c>
      <c r="C25" s="13" t="s">
        <v>6</v>
      </c>
      <c r="D25" s="13" t="s">
        <v>280</v>
      </c>
      <c r="E25" s="14">
        <v>96848371</v>
      </c>
      <c r="F25" s="13">
        <v>80</v>
      </c>
      <c r="G25" s="13">
        <v>82</v>
      </c>
      <c r="H25" s="13">
        <v>0.49399999999999999</v>
      </c>
      <c r="I25" s="13">
        <v>3</v>
      </c>
      <c r="J25" s="13">
        <v>10</v>
      </c>
      <c r="K25" s="13">
        <v>18</v>
      </c>
      <c r="L25" s="15">
        <v>87418378</v>
      </c>
      <c r="M25" s="2">
        <f t="shared" si="0"/>
        <v>40960000</v>
      </c>
    </row>
    <row r="26" spans="1:13" ht="17" x14ac:dyDescent="0.2">
      <c r="A26" s="13">
        <v>25</v>
      </c>
      <c r="B26" s="2" t="s">
        <v>29</v>
      </c>
      <c r="C26" s="13" t="s">
        <v>6</v>
      </c>
      <c r="D26" s="13" t="s">
        <v>281</v>
      </c>
      <c r="E26" s="14">
        <v>96131798</v>
      </c>
      <c r="F26" s="13">
        <v>66</v>
      </c>
      <c r="G26" s="13">
        <v>96</v>
      </c>
      <c r="H26" s="13">
        <v>0.40699999999999997</v>
      </c>
      <c r="I26" s="13">
        <v>5</v>
      </c>
      <c r="J26" s="13">
        <v>14</v>
      </c>
      <c r="K26" s="13">
        <v>25</v>
      </c>
      <c r="L26" s="15">
        <v>34574400</v>
      </c>
      <c r="M26" s="2">
        <f t="shared" si="0"/>
        <v>18974736</v>
      </c>
    </row>
    <row r="27" spans="1:13" ht="17" x14ac:dyDescent="0.2">
      <c r="A27" s="13">
        <v>26</v>
      </c>
      <c r="B27" s="2" t="s">
        <v>13</v>
      </c>
      <c r="C27" s="13" t="s">
        <v>6</v>
      </c>
      <c r="D27" s="13" t="s">
        <v>282</v>
      </c>
      <c r="E27" s="14">
        <v>90237112</v>
      </c>
      <c r="F27" s="13">
        <v>96</v>
      </c>
      <c r="G27" s="13">
        <v>67</v>
      </c>
      <c r="H27" s="13">
        <v>0.58899999999999997</v>
      </c>
      <c r="I27" s="13">
        <v>1</v>
      </c>
      <c r="J27" s="13">
        <v>1</v>
      </c>
      <c r="K27" s="13">
        <v>5</v>
      </c>
      <c r="L27" s="15">
        <v>61020089</v>
      </c>
      <c r="M27" s="2">
        <f t="shared" si="0"/>
        <v>84934656</v>
      </c>
    </row>
    <row r="28" spans="1:13" ht="17" x14ac:dyDescent="0.2">
      <c r="A28" s="13">
        <v>27</v>
      </c>
      <c r="B28" s="2" t="s">
        <v>21</v>
      </c>
      <c r="C28" s="13" t="s">
        <v>6</v>
      </c>
      <c r="D28" s="13" t="s">
        <v>282</v>
      </c>
      <c r="E28" s="14">
        <v>87860654</v>
      </c>
      <c r="F28" s="13">
        <v>82</v>
      </c>
      <c r="G28" s="13">
        <v>79</v>
      </c>
      <c r="H28" s="13">
        <v>0.50900000000000001</v>
      </c>
      <c r="I28" s="13">
        <v>4</v>
      </c>
      <c r="J28" s="13">
        <v>7</v>
      </c>
      <c r="K28" s="13">
        <v>14</v>
      </c>
      <c r="L28" s="15">
        <v>94637833</v>
      </c>
      <c r="M28" s="2">
        <f t="shared" si="0"/>
        <v>45212176</v>
      </c>
    </row>
    <row r="29" spans="1:13" ht="17" x14ac:dyDescent="0.2">
      <c r="A29" s="13">
        <v>28</v>
      </c>
      <c r="B29" s="2" t="s">
        <v>17</v>
      </c>
      <c r="C29" s="13" t="s">
        <v>1</v>
      </c>
      <c r="D29" s="13" t="s">
        <v>280</v>
      </c>
      <c r="E29" s="14">
        <v>78231049</v>
      </c>
      <c r="F29" s="13">
        <v>90</v>
      </c>
      <c r="G29" s="13">
        <v>72</v>
      </c>
      <c r="H29" s="13">
        <v>0.55600000000000005</v>
      </c>
      <c r="I29" s="13">
        <v>3</v>
      </c>
      <c r="J29" s="13">
        <v>6</v>
      </c>
      <c r="K29" s="13">
        <v>10</v>
      </c>
      <c r="L29" s="15">
        <v>69982520</v>
      </c>
      <c r="M29" s="2">
        <f t="shared" si="0"/>
        <v>65610000</v>
      </c>
    </row>
    <row r="30" spans="1:13" ht="17" x14ac:dyDescent="0.2">
      <c r="A30" s="13">
        <v>29</v>
      </c>
      <c r="B30" s="2" t="s">
        <v>25</v>
      </c>
      <c r="C30" s="13" t="s">
        <v>1</v>
      </c>
      <c r="D30" s="13" t="s">
        <v>282</v>
      </c>
      <c r="E30" s="14">
        <v>72177640</v>
      </c>
      <c r="F30" s="13">
        <v>62</v>
      </c>
      <c r="G30" s="13">
        <v>100</v>
      </c>
      <c r="H30" s="13">
        <v>0.38300000000000001</v>
      </c>
      <c r="I30" s="13">
        <v>4</v>
      </c>
      <c r="J30" s="13">
        <v>13</v>
      </c>
      <c r="K30" s="13">
        <v>28</v>
      </c>
      <c r="L30" s="15">
        <v>109591167</v>
      </c>
      <c r="M30" s="2">
        <f t="shared" si="0"/>
        <v>14776336</v>
      </c>
    </row>
    <row r="31" spans="1:13" ht="17" x14ac:dyDescent="0.2">
      <c r="A31" s="13">
        <v>30</v>
      </c>
      <c r="B31" s="2" t="s">
        <v>4</v>
      </c>
      <c r="C31" s="13" t="s">
        <v>1</v>
      </c>
      <c r="D31" s="13" t="s">
        <v>281</v>
      </c>
      <c r="E31" s="14">
        <v>68534631</v>
      </c>
      <c r="F31" s="13">
        <v>97</v>
      </c>
      <c r="G31" s="13">
        <v>65</v>
      </c>
      <c r="H31" s="13">
        <v>0.59899999999999998</v>
      </c>
      <c r="I31" s="13">
        <v>2</v>
      </c>
      <c r="J31" s="13">
        <v>4</v>
      </c>
      <c r="K31" s="13">
        <v>4</v>
      </c>
      <c r="L31" s="15">
        <v>70601667</v>
      </c>
      <c r="M31" s="2">
        <f t="shared" si="0"/>
        <v>88529281</v>
      </c>
    </row>
  </sheetData>
  <hyperlinks>
    <hyperlink ref="B2" r:id="rId1" display="http://www.thebaseballcube.com/mlb/teams/stats.asp?Y=2018&amp;T=5" xr:uid="{FC69B51A-0F02-9647-9C1B-88A995D18FE9}"/>
    <hyperlink ref="E2" r:id="rId2" display="http://www.thebaseballcube.com/mlb/teams/stats.asp?Y=2018&amp;T=5&amp;View=Roster" xr:uid="{7B4DF32F-A109-7C41-B413-D1114E18DE3E}"/>
    <hyperlink ref="B3" r:id="rId3" display="http://www.thebaseballcube.com/mlb/teams/stats.asp?Y=2018&amp;T=25" xr:uid="{6299FB3C-DEE9-7249-85D6-2930A541DE31}"/>
    <hyperlink ref="E3" r:id="rId4" display="http://www.thebaseballcube.com/mlb/teams/stats.asp?Y=2018&amp;T=25&amp;View=Roster" xr:uid="{AFE790D7-0FDB-2045-95CF-35CE30649C50}"/>
    <hyperlink ref="B4" r:id="rId5" display="http://www.thebaseballcube.com/mlb/teams/stats.asp?Y=2018&amp;T=15" xr:uid="{1DBD460C-ED21-3747-9D30-97F5EDB72B05}"/>
    <hyperlink ref="E4" r:id="rId6" display="http://www.thebaseballcube.com/mlb/teams/stats.asp?Y=2018&amp;T=15&amp;View=Roster" xr:uid="{EA8B7384-020E-2C40-9A40-E67B944C31A0}"/>
    <hyperlink ref="B5" r:id="rId7" display="http://www.thebaseballcube.com/mlb/teams/stats.asp?Y=2018&amp;T=6" xr:uid="{A878E7F6-DAEA-DD49-91DE-DD6E23A00666}"/>
    <hyperlink ref="E5" r:id="rId8" display="http://www.thebaseballcube.com/mlb/teams/stats.asp?Y=2018&amp;T=6&amp;View=Roster" xr:uid="{436FF470-3620-A94A-BC94-B035F024D2DE}"/>
    <hyperlink ref="B6" r:id="rId9" display="http://www.thebaseballcube.com/mlb/teams/stats.asp?Y=2018&amp;T=32" xr:uid="{2B571BD9-9BA7-D044-A1D0-904AA20907DD}"/>
    <hyperlink ref="E6" r:id="rId10" display="http://www.thebaseballcube.com/mlb/teams/stats.asp?Y=2018&amp;T=32&amp;View=Roster" xr:uid="{5042B06C-A384-2F44-8D25-E7E19A41E023}"/>
    <hyperlink ref="B7" r:id="rId11" display="http://www.thebaseballcube.com/mlb/teams/stats.asp?Y=2018&amp;T=10012" xr:uid="{78CA47D7-A63C-3D4C-807E-0FDE510B7644}"/>
    <hyperlink ref="E7" r:id="rId12" display="http://www.thebaseballcube.com/mlb/teams/stats.asp?Y=2018&amp;T=10012&amp;View=Roster" xr:uid="{6F076B41-5B89-5743-90F1-C32D99A55AD1}"/>
    <hyperlink ref="B8" r:id="rId13" display="http://www.thebaseballcube.com/mlb/teams/stats.asp?Y=2018&amp;T=20" xr:uid="{7EBCC457-1E98-2444-9D2D-A095AFB5627D}"/>
    <hyperlink ref="E8" r:id="rId14" display="http://www.thebaseballcube.com/mlb/teams/stats.asp?Y=2018&amp;T=20&amp;View=Roster" xr:uid="{5738F33F-5B10-8E4E-BB49-618C88619B2E}"/>
    <hyperlink ref="B9" r:id="rId15" display="http://www.thebaseballcube.com/mlb/teams/stats.asp?Y=2018&amp;T=30" xr:uid="{B6FCFC4D-C570-664A-809C-03E9375E76A6}"/>
    <hyperlink ref="E9" r:id="rId16" display="http://www.thebaseballcube.com/mlb/teams/stats.asp?Y=2018&amp;T=30&amp;View=Roster" xr:uid="{DC4B1FD7-C35B-3B4F-95D0-C04589ED54A9}"/>
    <hyperlink ref="B10" r:id="rId17" display="http://www.thebaseballcube.com/mlb/teams/stats.asp?Y=2018&amp;T=26" xr:uid="{EA33757F-D8CA-124C-9619-C95CA368859B}"/>
    <hyperlink ref="E10" r:id="rId18" display="http://www.thebaseballcube.com/mlb/teams/stats.asp?Y=2018&amp;T=26&amp;View=Roster" xr:uid="{8EE9F189-D452-5945-9280-5D641E7DE1FC}"/>
    <hyperlink ref="B11" r:id="rId19" display="http://www.thebaseballcube.com/mlb/teams/stats.asp?Y=2018&amp;T=27" xr:uid="{8640308D-1E4C-DF40-92C4-531157B83078}"/>
    <hyperlink ref="E11" r:id="rId20" display="http://www.thebaseballcube.com/mlb/teams/stats.asp?Y=2018&amp;T=27&amp;View=Roster" xr:uid="{04D1D2BE-D5B0-8D45-93F4-2E7002157B0F}"/>
    <hyperlink ref="B12" r:id="rId21" display="http://www.thebaseballcube.com/mlb/teams/stats.asp?Y=2018&amp;T=13" xr:uid="{59DF75B6-F150-2D48-A149-7AFC779C6810}"/>
    <hyperlink ref="E12" r:id="rId22" display="http://www.thebaseballcube.com/mlb/teams/stats.asp?Y=2018&amp;T=13&amp;View=Roster" xr:uid="{F33DF048-2316-6745-B5BD-10ED33AD0BE0}"/>
    <hyperlink ref="B13" r:id="rId23" display="http://www.thebaseballcube.com/mlb/teams/stats.asp?Y=2018&amp;T=19" xr:uid="{07DADABC-4778-9644-9EBB-E7690DBE92E3}"/>
    <hyperlink ref="E13" r:id="rId24" display="http://www.thebaseballcube.com/mlb/teams/stats.asp?Y=2018&amp;T=19&amp;View=Roster" xr:uid="{82D4FE34-4B07-2A43-806C-5EEEFF4A6E9C}"/>
    <hyperlink ref="B14" r:id="rId25" display="http://www.thebaseballcube.com/mlb/teams/stats.asp?Y=2018&amp;T=29" xr:uid="{3EAD6072-056F-0E49-B201-65C455DD805E}"/>
    <hyperlink ref="E14" r:id="rId26" display="http://www.thebaseballcube.com/mlb/teams/stats.asp?Y=2018&amp;T=29&amp;View=Roster" xr:uid="{552EF7B5-22E6-E348-B665-2FF8CC2914EF}"/>
    <hyperlink ref="B15" r:id="rId27" display="http://www.thebaseballcube.com/mlb/teams/stats.asp?Y=2018&amp;T=4" xr:uid="{BF6D16B8-C0AF-904E-9272-7B6AE0D02BEC}"/>
    <hyperlink ref="E15" r:id="rId28" display="http://www.thebaseballcube.com/mlb/teams/stats.asp?Y=2018&amp;T=4&amp;View=Roster" xr:uid="{604BB62E-C28E-2044-9D20-BFEE0A990A6E}"/>
    <hyperlink ref="B16" r:id="rId29" display="http://www.thebaseballcube.com/mlb/teams/stats.asp?Y=2018&amp;T=10" xr:uid="{152F3AF9-6967-5040-B164-CCCFAF295CDF}"/>
    <hyperlink ref="E16" r:id="rId30" display="http://www.thebaseballcube.com/mlb/teams/stats.asp?Y=2018&amp;T=10&amp;View=Roster" xr:uid="{BD188D0B-0042-0647-AD59-DE4117F7668C}"/>
    <hyperlink ref="B17" r:id="rId31" display="http://www.thebaseballcube.com/mlb/teams/stats.asp?Y=2018&amp;T=9" xr:uid="{14C35E3D-5EE6-924A-BDB3-34A98EF26252}"/>
    <hyperlink ref="E17" r:id="rId32" display="http://www.thebaseballcube.com/mlb/teams/stats.asp?Y=2018&amp;T=9&amp;View=Roster" xr:uid="{32514E9E-3F72-DA43-8AC6-D6B5A081F41F}"/>
    <hyperlink ref="B18" r:id="rId33" display="http://www.thebaseballcube.com/mlb/teams/stats.asp?Y=2018&amp;T=2" xr:uid="{6F5AEAB7-2BAA-D14E-8F84-93D61B648D74}"/>
    <hyperlink ref="E18" r:id="rId34" display="http://www.thebaseballcube.com/mlb/teams/stats.asp?Y=2018&amp;T=2&amp;View=Roster" xr:uid="{FFCA4661-C043-1B4E-95F0-2625792574A7}"/>
    <hyperlink ref="B19" r:id="rId35" display="http://www.thebaseballcube.com/mlb/teams/stats.asp?Y=2018&amp;T=17" xr:uid="{F4D42D53-8230-9A44-A552-035C0876C694}"/>
    <hyperlink ref="E19" r:id="rId36" display="http://www.thebaseballcube.com/mlb/teams/stats.asp?Y=2018&amp;T=17&amp;View=Roster" xr:uid="{50704F9E-8F8C-9A4B-AEEA-F132EE71992D}"/>
    <hyperlink ref="B20" r:id="rId37" display="http://www.thebaseballcube.com/mlb/teams/stats.asp?Y=2018&amp;T=14" xr:uid="{3D1141CD-EB60-7245-AB44-839DAEECF1D9}"/>
    <hyperlink ref="E20" r:id="rId38" display="http://www.thebaseballcube.com/mlb/teams/stats.asp?Y=2018&amp;T=14&amp;View=Roster" xr:uid="{288179E6-E3FF-C341-A7A5-87B5A6DC10DC}"/>
    <hyperlink ref="B21" r:id="rId39" display="http://www.thebaseballcube.com/mlb/teams/stats.asp?Y=2018&amp;T=11" xr:uid="{AB6FE1FE-B61C-F64A-870B-9C956F7D6203}"/>
    <hyperlink ref="E21" r:id="rId40" display="http://www.thebaseballcube.com/mlb/teams/stats.asp?Y=2018&amp;T=11&amp;View=Roster" xr:uid="{4E70F961-950B-9E4D-9DF4-C73A14686372}"/>
    <hyperlink ref="B22" r:id="rId41" display="http://www.thebaseballcube.com/mlb/teams/stats.asp?Y=2018&amp;T=3" xr:uid="{E07E13E8-0FA9-1045-93E5-0DA5C2E49479}"/>
    <hyperlink ref="E22" r:id="rId42" display="http://www.thebaseballcube.com/mlb/teams/stats.asp?Y=2018&amp;T=3&amp;View=Roster" xr:uid="{8C1EE387-9CB5-3B4B-83BC-68A458F2DCE3}"/>
    <hyperlink ref="B23" r:id="rId43" display="http://www.thebaseballcube.com/mlb/teams/stats.asp?Y=2018&amp;T=8" xr:uid="{D3ABBEE4-0191-1A4C-B071-3ED6A9A578BB}"/>
    <hyperlink ref="E23" r:id="rId44" display="http://www.thebaseballcube.com/mlb/teams/stats.asp?Y=2018&amp;T=8&amp;View=Roster" xr:uid="{351C653B-E7AA-2646-8E53-D255DD874116}"/>
    <hyperlink ref="B24" r:id="rId45" display="http://www.thebaseballcube.com/mlb/teams/stats.asp?Y=2018&amp;T=34" xr:uid="{E2082507-CEF6-0B4C-91CB-2E5B5C21F513}"/>
    <hyperlink ref="E24" r:id="rId46" display="http://www.thebaseballcube.com/mlb/teams/stats.asp?Y=2018&amp;T=34&amp;View=Roster" xr:uid="{DB290136-2476-2746-BA03-754280B44A68}"/>
    <hyperlink ref="B25" r:id="rId47" display="http://www.thebaseballcube.com/mlb/teams/stats.asp?Y=2018&amp;T=22" xr:uid="{BC2D453D-42BD-1B48-BBB6-6ABF5A2CD222}"/>
    <hyperlink ref="E25" r:id="rId48" display="http://www.thebaseballcube.com/mlb/teams/stats.asp?Y=2018&amp;T=22&amp;View=Roster" xr:uid="{2F5E9234-6F78-5E4A-B143-258D798867F5}"/>
    <hyperlink ref="B26" r:id="rId49" display="http://www.thebaseballcube.com/mlb/teams/stats.asp?Y=2018&amp;T=24" xr:uid="{08BADE78-180E-C349-89AE-26CABEE3E4F8}"/>
    <hyperlink ref="E26" r:id="rId50" display="http://www.thebaseballcube.com/mlb/teams/stats.asp?Y=2018&amp;T=24&amp;View=Roster" xr:uid="{234B469D-BE34-6B45-8830-57545946F780}"/>
    <hyperlink ref="B27" r:id="rId51" display="http://www.thebaseballcube.com/mlb/teams/stats.asp?Y=2018&amp;T=16" xr:uid="{06C31F8C-0EEE-314B-B7B6-E599E22CAA21}"/>
    <hyperlink ref="E27" r:id="rId52" display="http://www.thebaseballcube.com/mlb/teams/stats.asp?Y=2018&amp;T=16&amp;View=Roster" xr:uid="{0242F343-E6E0-E944-B306-2A120BB2E87C}"/>
    <hyperlink ref="B28" r:id="rId53" display="http://www.thebaseballcube.com/mlb/teams/stats.asp?Y=2018&amp;T=23" xr:uid="{978C5691-CA81-D344-9934-18B6E6DE2EAD}"/>
    <hyperlink ref="E28" r:id="rId54" display="http://www.thebaseballcube.com/mlb/teams/stats.asp?Y=2018&amp;T=23&amp;View=Roster" xr:uid="{2B212542-3797-4841-89B1-86AAF1E1FC74}"/>
    <hyperlink ref="B29" r:id="rId55" display="http://www.thebaseballcube.com/mlb/teams/stats.asp?Y=2018&amp;T=28" xr:uid="{AB8725A1-9EFE-1E44-9240-22260B417705}"/>
    <hyperlink ref="E29" r:id="rId56" display="http://www.thebaseballcube.com/mlb/teams/stats.asp?Y=2018&amp;T=28&amp;View=Roster" xr:uid="{50CFDD7A-9359-CB4A-AEC0-E56A87E6D288}"/>
    <hyperlink ref="B30" r:id="rId57" display="http://www.thebaseballcube.com/mlb/teams/stats.asp?Y=2018&amp;T=7" xr:uid="{0283CD80-8CD9-C846-B363-A73A5A028CD5}"/>
    <hyperlink ref="E30" r:id="rId58" display="http://www.thebaseballcube.com/mlb/teams/stats.asp?Y=2018&amp;T=7&amp;View=Roster" xr:uid="{5A5CB670-27ED-F247-B380-CC6B5B1BEE8D}"/>
    <hyperlink ref="B31" r:id="rId59" display="http://www.thebaseballcube.com/mlb/teams/stats.asp?Y=2018&amp;T=21" xr:uid="{0ACB34AC-761D-4749-A388-15D2AC639924}"/>
    <hyperlink ref="E31" r:id="rId60" display="http://www.thebaseballcube.com/mlb/teams/stats.asp?Y=2018&amp;T=21&amp;View=Roster" xr:uid="{C9B70DFA-ACCE-FD40-B6D9-268EA7A793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AEE4-9E06-0F4A-B6E3-B46C131EBAFE}">
  <dimension ref="A1:I22"/>
  <sheetViews>
    <sheetView workbookViewId="0">
      <selection activeCell="C25" sqref="C25"/>
    </sheetView>
  </sheetViews>
  <sheetFormatPr baseColWidth="10" defaultRowHeight="16" x14ac:dyDescent="0.2"/>
  <sheetData>
    <row r="1" spans="1:9" x14ac:dyDescent="0.2">
      <c r="A1" t="s">
        <v>256</v>
      </c>
    </row>
    <row r="2" spans="1:9" ht="17" thickBot="1" x14ac:dyDescent="0.25"/>
    <row r="3" spans="1:9" x14ac:dyDescent="0.2">
      <c r="A3" s="9" t="s">
        <v>257</v>
      </c>
      <c r="B3" s="9"/>
    </row>
    <row r="4" spans="1:9" x14ac:dyDescent="0.2">
      <c r="A4" s="5" t="s">
        <v>258</v>
      </c>
      <c r="B4" s="5">
        <v>0.97308450016333836</v>
      </c>
    </row>
    <row r="5" spans="1:9" x14ac:dyDescent="0.2">
      <c r="A5" s="5" t="s">
        <v>259</v>
      </c>
      <c r="B5" s="5">
        <v>0.94689344445813395</v>
      </c>
    </row>
    <row r="6" spans="1:9" x14ac:dyDescent="0.2">
      <c r="A6" s="5" t="s">
        <v>260</v>
      </c>
      <c r="B6" s="5">
        <v>0.93582957872024519</v>
      </c>
    </row>
    <row r="7" spans="1:9" x14ac:dyDescent="0.2">
      <c r="A7" s="5" t="s">
        <v>261</v>
      </c>
      <c r="B7" s="5">
        <v>19.005723194787628</v>
      </c>
    </row>
    <row r="8" spans="1:9" ht="17" thickBot="1" x14ac:dyDescent="0.25">
      <c r="A8" s="6" t="s">
        <v>262</v>
      </c>
      <c r="B8" s="6">
        <v>30</v>
      </c>
    </row>
    <row r="10" spans="1:9" ht="17" thickBot="1" x14ac:dyDescent="0.25">
      <c r="A10" t="s">
        <v>263</v>
      </c>
    </row>
    <row r="11" spans="1:9" x14ac:dyDescent="0.2">
      <c r="A11" s="8"/>
      <c r="B11" s="8" t="s">
        <v>267</v>
      </c>
      <c r="C11" s="8" t="s">
        <v>47</v>
      </c>
      <c r="D11" s="8" t="s">
        <v>268</v>
      </c>
      <c r="E11" s="8" t="s">
        <v>269</v>
      </c>
      <c r="F11" s="8" t="s">
        <v>270</v>
      </c>
    </row>
    <row r="12" spans="1:9" x14ac:dyDescent="0.2">
      <c r="A12" s="5" t="s">
        <v>264</v>
      </c>
      <c r="B12" s="5">
        <v>5</v>
      </c>
      <c r="C12" s="5">
        <v>154572.77966023469</v>
      </c>
      <c r="D12" s="5">
        <v>30914.55593204694</v>
      </c>
      <c r="E12" s="5">
        <v>85.58432169105663</v>
      </c>
      <c r="F12" s="5">
        <v>1.6925076490150971E-14</v>
      </c>
    </row>
    <row r="13" spans="1:9" x14ac:dyDescent="0.2">
      <c r="A13" s="5" t="s">
        <v>265</v>
      </c>
      <c r="B13" s="5">
        <v>24</v>
      </c>
      <c r="C13" s="5">
        <v>8669.2203397653211</v>
      </c>
      <c r="D13" s="5">
        <v>361.2175141568884</v>
      </c>
      <c r="E13" s="5"/>
      <c r="F13" s="5"/>
    </row>
    <row r="14" spans="1:9" ht="17" thickBot="1" x14ac:dyDescent="0.25">
      <c r="A14" s="6" t="s">
        <v>266</v>
      </c>
      <c r="B14" s="6">
        <v>29</v>
      </c>
      <c r="C14" s="6">
        <v>163242</v>
      </c>
      <c r="D14" s="6"/>
      <c r="E14" s="6"/>
      <c r="F14" s="6"/>
    </row>
    <row r="15" spans="1:9" ht="17" thickBot="1" x14ac:dyDescent="0.25"/>
    <row r="16" spans="1:9" x14ac:dyDescent="0.2">
      <c r="A16" s="8"/>
      <c r="B16" s="8" t="s">
        <v>271</v>
      </c>
      <c r="C16" s="8" t="s">
        <v>261</v>
      </c>
      <c r="D16" s="8" t="s">
        <v>272</v>
      </c>
      <c r="E16" s="8" t="s">
        <v>273</v>
      </c>
      <c r="F16" s="8" t="s">
        <v>274</v>
      </c>
      <c r="G16" s="8" t="s">
        <v>275</v>
      </c>
      <c r="H16" s="8" t="s">
        <v>276</v>
      </c>
      <c r="I16" s="8" t="s">
        <v>277</v>
      </c>
    </row>
    <row r="17" spans="1:9" x14ac:dyDescent="0.2">
      <c r="A17" s="5" t="s">
        <v>46</v>
      </c>
      <c r="B17" s="5">
        <v>-458.8648004704977</v>
      </c>
      <c r="C17" s="5">
        <v>88.0634223427367</v>
      </c>
      <c r="D17" s="5">
        <v>-5.2106173966829026</v>
      </c>
      <c r="E17" s="5">
        <v>2.4401950917812529E-5</v>
      </c>
      <c r="F17" s="5">
        <v>-640.61877117571328</v>
      </c>
      <c r="G17" s="5">
        <v>-277.11082976528212</v>
      </c>
      <c r="H17" s="5">
        <v>-640.61877117571328</v>
      </c>
      <c r="I17" s="5">
        <v>-277.11082976528212</v>
      </c>
    </row>
    <row r="18" spans="1:9" x14ac:dyDescent="0.2">
      <c r="A18" s="5" t="s">
        <v>39</v>
      </c>
      <c r="B18" s="5">
        <v>0.90975367009014341</v>
      </c>
      <c r="C18" s="5">
        <v>0.12690818267753459</v>
      </c>
      <c r="D18" s="5">
        <v>7.1685974134683503</v>
      </c>
      <c r="E18" s="5">
        <v>2.0791316043314424E-7</v>
      </c>
      <c r="F18" s="5">
        <v>0.64782805440315305</v>
      </c>
      <c r="G18" s="5">
        <v>1.1716792857771337</v>
      </c>
      <c r="H18" s="5">
        <v>0.64782805440315305</v>
      </c>
      <c r="I18" s="5">
        <v>1.1716792857771337</v>
      </c>
    </row>
    <row r="19" spans="1:9" x14ac:dyDescent="0.2">
      <c r="A19" s="5" t="s">
        <v>40</v>
      </c>
      <c r="B19" s="5">
        <v>0.59102156898568659</v>
      </c>
      <c r="C19" s="5">
        <v>0.43493757213287393</v>
      </c>
      <c r="D19" s="5">
        <v>1.3588652874650453</v>
      </c>
      <c r="E19" s="5">
        <v>0.18682387063121594</v>
      </c>
      <c r="F19" s="5">
        <v>-0.30664546053733743</v>
      </c>
      <c r="G19" s="5">
        <v>1.4886885985087106</v>
      </c>
      <c r="H19" s="5">
        <v>-0.30664546053733743</v>
      </c>
      <c r="I19" s="5">
        <v>1.4886885985087106</v>
      </c>
    </row>
    <row r="20" spans="1:9" x14ac:dyDescent="0.2">
      <c r="A20" s="5" t="s">
        <v>41</v>
      </c>
      <c r="B20" s="5">
        <v>1.4957268696525827</v>
      </c>
      <c r="C20" s="5">
        <v>0.16352581472337541</v>
      </c>
      <c r="D20" s="5">
        <v>9.1467324115326623</v>
      </c>
      <c r="E20" s="5">
        <v>2.7236632816709381E-9</v>
      </c>
      <c r="F20" s="5">
        <v>1.1582261758559573</v>
      </c>
      <c r="G20" s="5">
        <v>1.8332275634492081</v>
      </c>
      <c r="H20" s="5">
        <v>1.1582261758559573</v>
      </c>
      <c r="I20" s="5">
        <v>1.8332275634492081</v>
      </c>
    </row>
    <row r="21" spans="1:9" x14ac:dyDescent="0.2">
      <c r="A21" s="5" t="s">
        <v>45</v>
      </c>
      <c r="B21" s="5">
        <v>0.49390878644037112</v>
      </c>
      <c r="C21" s="5">
        <v>7.9874507157403699E-2</v>
      </c>
      <c r="D21" s="5">
        <v>6.1835597366135344</v>
      </c>
      <c r="E21" s="5">
        <v>2.17339310143733E-6</v>
      </c>
      <c r="F21" s="5">
        <v>0.32905590600745821</v>
      </c>
      <c r="G21" s="5">
        <v>0.65876166687328408</v>
      </c>
      <c r="H21" s="5">
        <v>0.32905590600745821</v>
      </c>
      <c r="I21" s="5">
        <v>0.65876166687328408</v>
      </c>
    </row>
    <row r="22" spans="1:9" ht="17" thickBot="1" x14ac:dyDescent="0.25">
      <c r="A22" s="6" t="s">
        <v>42</v>
      </c>
      <c r="B22" s="6">
        <v>0.38396294605801273</v>
      </c>
      <c r="C22" s="6">
        <v>6.9728535778277312E-2</v>
      </c>
      <c r="D22" s="6">
        <v>5.5065396364974237</v>
      </c>
      <c r="E22" s="6">
        <v>1.1597034164180563E-5</v>
      </c>
      <c r="F22" s="6">
        <v>0.24005032136079787</v>
      </c>
      <c r="G22" s="6">
        <v>0.52787557075522762</v>
      </c>
      <c r="H22" s="6">
        <v>0.24005032136079787</v>
      </c>
      <c r="I22" s="6">
        <v>0.52787557075522762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5CCF-9730-FF4B-AEBE-85D89976712B}">
  <dimension ref="A1:Y92"/>
  <sheetViews>
    <sheetView topLeftCell="K1" workbookViewId="0">
      <selection activeCell="N2" sqref="N2"/>
    </sheetView>
  </sheetViews>
  <sheetFormatPr baseColWidth="10" defaultRowHeight="16" x14ac:dyDescent="0.2"/>
  <cols>
    <col min="14" max="14" width="10.33203125" customWidth="1"/>
    <col min="15" max="16" width="12.83203125" customWidth="1"/>
    <col min="18" max="18" width="14" customWidth="1"/>
    <col min="19" max="19" width="33.1640625" customWidth="1"/>
    <col min="20" max="20" width="14" customWidth="1"/>
  </cols>
  <sheetData>
    <row r="1" spans="1:25" x14ac:dyDescent="0.2">
      <c r="A1" s="3" t="s">
        <v>32</v>
      </c>
      <c r="B1" s="3" t="s">
        <v>33</v>
      </c>
      <c r="C1" s="3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45</v>
      </c>
      <c r="L1" s="4" t="s">
        <v>42</v>
      </c>
      <c r="M1" s="4" t="s">
        <v>43</v>
      </c>
      <c r="N1" s="4" t="s">
        <v>44</v>
      </c>
      <c r="O1" s="4" t="s">
        <v>253</v>
      </c>
      <c r="P1" s="4" t="s">
        <v>254</v>
      </c>
      <c r="R1" s="4" t="s">
        <v>48</v>
      </c>
      <c r="S1" s="4" t="s">
        <v>255</v>
      </c>
      <c r="T1" s="4" t="s">
        <v>278</v>
      </c>
      <c r="U1" s="4"/>
      <c r="V1" s="4"/>
      <c r="W1" s="4"/>
      <c r="X1" s="4"/>
      <c r="Y1" s="4"/>
    </row>
    <row r="2" spans="1:25" x14ac:dyDescent="0.2">
      <c r="A2" s="1">
        <v>1</v>
      </c>
      <c r="B2" s="2" t="s">
        <v>18</v>
      </c>
      <c r="C2" s="1" t="s">
        <v>1</v>
      </c>
      <c r="D2" s="1">
        <v>162</v>
      </c>
      <c r="E2" s="1">
        <v>5477</v>
      </c>
      <c r="F2" s="1">
        <v>709</v>
      </c>
      <c r="G2" s="1">
        <v>1336</v>
      </c>
      <c r="H2" s="1">
        <v>320</v>
      </c>
      <c r="I2" s="1">
        <v>16</v>
      </c>
      <c r="J2" s="1">
        <v>217</v>
      </c>
      <c r="K2" s="1">
        <f t="shared" ref="K2:K31" si="0">G2-H2-I2-J2</f>
        <v>783</v>
      </c>
      <c r="L2" s="1">
        <v>499</v>
      </c>
      <c r="M2" s="1">
        <v>1387</v>
      </c>
      <c r="N2" s="1">
        <f t="shared" ref="N2:N31" si="1">E2-G2-M2</f>
        <v>2754</v>
      </c>
      <c r="O2" s="1">
        <v>47</v>
      </c>
      <c r="P2" s="1">
        <v>30</v>
      </c>
      <c r="R2" s="7">
        <f t="shared" ref="R2:R31" si="2">$V$2+$V$3*H2+$V$4*I2+$V$5*J2+$V$6*K2+$V$7*L2+$V$8*M2+$V$9*N2</f>
        <v>746.95283601843175</v>
      </c>
      <c r="S2" s="1">
        <f t="shared" ref="S2:S31" si="3">(R2-F2)/F2*100</f>
        <v>5.3530093114854376</v>
      </c>
      <c r="T2" s="1">
        <v>709</v>
      </c>
      <c r="U2" s="5" t="s">
        <v>46</v>
      </c>
      <c r="V2" s="5">
        <v>155.18064845377762</v>
      </c>
      <c r="W2" t="s">
        <v>46</v>
      </c>
      <c r="X2">
        <v>-438.56359062527707</v>
      </c>
      <c r="Y2" s="5">
        <v>-458.8648004704977</v>
      </c>
    </row>
    <row r="3" spans="1:25" x14ac:dyDescent="0.2">
      <c r="A3" s="1">
        <v>2</v>
      </c>
      <c r="B3" s="2" t="s">
        <v>19</v>
      </c>
      <c r="C3" s="1" t="s">
        <v>6</v>
      </c>
      <c r="D3" s="1">
        <v>162</v>
      </c>
      <c r="E3" s="1">
        <v>5532</v>
      </c>
      <c r="F3" s="1">
        <v>696</v>
      </c>
      <c r="G3" s="1">
        <v>1404</v>
      </c>
      <c r="H3" s="1">
        <v>251</v>
      </c>
      <c r="I3" s="1">
        <v>25</v>
      </c>
      <c r="J3" s="1">
        <v>172</v>
      </c>
      <c r="K3" s="1">
        <f t="shared" si="0"/>
        <v>956</v>
      </c>
      <c r="L3" s="1">
        <v>559</v>
      </c>
      <c r="M3" s="1">
        <v>1376</v>
      </c>
      <c r="N3" s="1">
        <f t="shared" si="1"/>
        <v>2752</v>
      </c>
      <c r="O3" s="1">
        <v>77</v>
      </c>
      <c r="P3" s="1">
        <v>33</v>
      </c>
      <c r="R3" s="7">
        <f t="shared" si="2"/>
        <v>726.95500123419242</v>
      </c>
      <c r="S3" s="1">
        <f t="shared" si="3"/>
        <v>4.4475576485908652</v>
      </c>
      <c r="T3" s="1">
        <v>696</v>
      </c>
      <c r="U3" s="5" t="s">
        <v>39</v>
      </c>
      <c r="V3" s="5">
        <v>0.83737292224626592</v>
      </c>
      <c r="W3" t="s">
        <v>39</v>
      </c>
      <c r="X3">
        <v>0.71925073178591092</v>
      </c>
      <c r="Y3" s="5">
        <v>0.90975367009014341</v>
      </c>
    </row>
    <row r="4" spans="1:25" x14ac:dyDescent="0.2">
      <c r="A4" s="1">
        <v>3</v>
      </c>
      <c r="B4" s="2" t="s">
        <v>5</v>
      </c>
      <c r="C4" s="1" t="s">
        <v>6</v>
      </c>
      <c r="D4" s="1">
        <v>163</v>
      </c>
      <c r="E4" s="1">
        <v>5572</v>
      </c>
      <c r="F4" s="1">
        <v>804</v>
      </c>
      <c r="G4" s="1">
        <v>1394</v>
      </c>
      <c r="H4" s="1">
        <v>296</v>
      </c>
      <c r="I4" s="1">
        <v>33</v>
      </c>
      <c r="J4" s="1">
        <v>235</v>
      </c>
      <c r="K4" s="1">
        <f t="shared" si="0"/>
        <v>830</v>
      </c>
      <c r="L4" s="1">
        <v>647</v>
      </c>
      <c r="M4" s="1">
        <v>1436</v>
      </c>
      <c r="N4" s="1">
        <f t="shared" si="1"/>
        <v>2742</v>
      </c>
      <c r="O4" s="1">
        <v>75</v>
      </c>
      <c r="P4" s="1">
        <v>24</v>
      </c>
      <c r="R4" s="7">
        <f t="shared" si="2"/>
        <v>833.57947223867927</v>
      </c>
      <c r="S4" s="1">
        <f t="shared" si="3"/>
        <v>3.6790388356566264</v>
      </c>
      <c r="T4" s="1">
        <v>804</v>
      </c>
      <c r="U4" s="5" t="s">
        <v>40</v>
      </c>
      <c r="V4" s="5">
        <v>0.61747708553766767</v>
      </c>
      <c r="W4" t="s">
        <v>40</v>
      </c>
      <c r="X4">
        <v>0.73627843882238508</v>
      </c>
      <c r="Y4" s="5">
        <v>0.59102156898568659</v>
      </c>
    </row>
    <row r="5" spans="1:25" x14ac:dyDescent="0.2">
      <c r="A5" s="1">
        <v>4</v>
      </c>
      <c r="B5" s="2" t="s">
        <v>28</v>
      </c>
      <c r="C5" s="1" t="s">
        <v>1</v>
      </c>
      <c r="D5" s="1">
        <v>162</v>
      </c>
      <c r="E5" s="1">
        <v>5507</v>
      </c>
      <c r="F5" s="1">
        <v>622</v>
      </c>
      <c r="G5" s="1">
        <v>1317</v>
      </c>
      <c r="H5" s="1">
        <v>242</v>
      </c>
      <c r="I5" s="1">
        <v>15</v>
      </c>
      <c r="J5" s="1">
        <v>188</v>
      </c>
      <c r="K5" s="1">
        <f t="shared" si="0"/>
        <v>872</v>
      </c>
      <c r="L5" s="1">
        <v>422</v>
      </c>
      <c r="M5" s="1">
        <v>1412</v>
      </c>
      <c r="N5" s="1">
        <f t="shared" si="1"/>
        <v>2778</v>
      </c>
      <c r="O5" s="1">
        <v>81</v>
      </c>
      <c r="P5" s="1">
        <v>22</v>
      </c>
      <c r="R5" s="7">
        <f t="shared" si="2"/>
        <v>640.92916411597935</v>
      </c>
      <c r="S5" s="1">
        <f t="shared" si="3"/>
        <v>3.0432739736301202</v>
      </c>
      <c r="T5" s="1">
        <v>622</v>
      </c>
      <c r="U5" s="5" t="s">
        <v>41</v>
      </c>
      <c r="V5" s="5">
        <v>1.4575349021372801</v>
      </c>
      <c r="W5" t="s">
        <v>41</v>
      </c>
      <c r="X5">
        <v>1.4628094138533116</v>
      </c>
      <c r="Y5" s="5">
        <v>1.4957268696525827</v>
      </c>
    </row>
    <row r="6" spans="1:25" x14ac:dyDescent="0.2">
      <c r="A6" s="1">
        <v>5</v>
      </c>
      <c r="B6" s="2" t="s">
        <v>9</v>
      </c>
      <c r="C6" s="1" t="s">
        <v>6</v>
      </c>
      <c r="D6" s="1">
        <v>162</v>
      </c>
      <c r="E6" s="1">
        <v>5517</v>
      </c>
      <c r="F6" s="1">
        <v>771</v>
      </c>
      <c r="G6" s="1">
        <v>1402</v>
      </c>
      <c r="H6" s="1">
        <v>284</v>
      </c>
      <c r="I6" s="1">
        <v>25</v>
      </c>
      <c r="J6" s="1">
        <v>191</v>
      </c>
      <c r="K6" s="1">
        <f t="shared" si="0"/>
        <v>902</v>
      </c>
      <c r="L6" s="1">
        <v>631</v>
      </c>
      <c r="M6" s="1">
        <v>1289</v>
      </c>
      <c r="N6" s="1">
        <f t="shared" si="1"/>
        <v>2826</v>
      </c>
      <c r="O6" s="1">
        <v>119</v>
      </c>
      <c r="P6" s="1">
        <v>33</v>
      </c>
      <c r="R6" s="7">
        <f t="shared" si="2"/>
        <v>790.8280927686103</v>
      </c>
      <c r="S6" s="1">
        <f t="shared" si="3"/>
        <v>2.5717370646705975</v>
      </c>
      <c r="T6" s="1">
        <v>771</v>
      </c>
      <c r="U6" s="5" t="s">
        <v>45</v>
      </c>
      <c r="V6" s="5">
        <v>0.42371933876205153</v>
      </c>
      <c r="W6" t="s">
        <v>45</v>
      </c>
      <c r="X6">
        <v>0.54826405200953321</v>
      </c>
      <c r="Y6" s="5">
        <v>0.49390878644037112</v>
      </c>
    </row>
    <row r="7" spans="1:25" ht="17" thickBot="1" x14ac:dyDescent="0.25">
      <c r="A7" s="1">
        <v>6</v>
      </c>
      <c r="B7" s="2" t="s">
        <v>23</v>
      </c>
      <c r="C7" s="1" t="s">
        <v>1</v>
      </c>
      <c r="D7" s="1">
        <v>162</v>
      </c>
      <c r="E7" s="1">
        <v>5513</v>
      </c>
      <c r="F7" s="1">
        <v>677</v>
      </c>
      <c r="G7" s="1">
        <v>1402</v>
      </c>
      <c r="H7" s="1">
        <v>256</v>
      </c>
      <c r="I7" s="1">
        <v>32</v>
      </c>
      <c r="J7" s="1">
        <v>176</v>
      </c>
      <c r="K7" s="1">
        <f t="shared" si="0"/>
        <v>938</v>
      </c>
      <c r="L7" s="1">
        <v>430</v>
      </c>
      <c r="M7" s="1">
        <v>1221</v>
      </c>
      <c r="N7" s="1">
        <f t="shared" si="1"/>
        <v>2890</v>
      </c>
      <c r="O7" s="1">
        <v>79</v>
      </c>
      <c r="P7" s="1">
        <v>37</v>
      </c>
      <c r="R7" s="7">
        <f t="shared" si="2"/>
        <v>691.78159878369433</v>
      </c>
      <c r="S7" s="1">
        <f t="shared" si="3"/>
        <v>2.1833971615501233</v>
      </c>
      <c r="T7" s="1">
        <v>677</v>
      </c>
      <c r="U7" s="5" t="s">
        <v>42</v>
      </c>
      <c r="V7" s="5">
        <v>0.37766685466028188</v>
      </c>
      <c r="W7" s="11" t="s">
        <v>42</v>
      </c>
      <c r="X7" s="11">
        <v>0.3631454674838463</v>
      </c>
      <c r="Y7" s="6">
        <v>0.38396294605801273</v>
      </c>
    </row>
    <row r="8" spans="1:25" x14ac:dyDescent="0.2">
      <c r="A8" s="1">
        <v>7</v>
      </c>
      <c r="B8" s="2" t="s">
        <v>26</v>
      </c>
      <c r="C8" s="1" t="s">
        <v>1</v>
      </c>
      <c r="D8" s="1">
        <v>162</v>
      </c>
      <c r="E8" s="1">
        <v>5505</v>
      </c>
      <c r="F8" s="1">
        <v>638</v>
      </c>
      <c r="G8" s="1">
        <v>1350</v>
      </c>
      <c r="H8" s="1">
        <v>283</v>
      </c>
      <c r="I8" s="1">
        <v>29</v>
      </c>
      <c r="J8" s="1">
        <v>155</v>
      </c>
      <c r="K8" s="1">
        <f t="shared" si="0"/>
        <v>883</v>
      </c>
      <c r="L8" s="1">
        <v>427</v>
      </c>
      <c r="M8" s="1">
        <v>1310</v>
      </c>
      <c r="N8" s="1">
        <f t="shared" si="1"/>
        <v>2845</v>
      </c>
      <c r="O8" s="1">
        <v>117</v>
      </c>
      <c r="P8" s="1">
        <v>38</v>
      </c>
      <c r="R8" s="7">
        <f t="shared" si="2"/>
        <v>649.60810960152037</v>
      </c>
      <c r="S8" s="1">
        <f t="shared" si="3"/>
        <v>1.819452915598804</v>
      </c>
      <c r="T8" s="1">
        <v>638</v>
      </c>
      <c r="U8" s="5" t="s">
        <v>43</v>
      </c>
      <c r="V8" s="5">
        <v>-0.14707788260722346</v>
      </c>
      <c r="X8" s="12"/>
    </row>
    <row r="9" spans="1:25" ht="17" thickBot="1" x14ac:dyDescent="0.25">
      <c r="A9" s="1">
        <v>8</v>
      </c>
      <c r="B9" s="2" t="s">
        <v>21</v>
      </c>
      <c r="C9" s="1" t="s">
        <v>6</v>
      </c>
      <c r="D9" s="1">
        <v>161</v>
      </c>
      <c r="E9" s="1">
        <v>5447</v>
      </c>
      <c r="F9" s="1">
        <v>692</v>
      </c>
      <c r="G9" s="1">
        <v>1381</v>
      </c>
      <c r="H9" s="1">
        <v>290</v>
      </c>
      <c r="I9" s="1">
        <v>38</v>
      </c>
      <c r="J9" s="1">
        <v>157</v>
      </c>
      <c r="K9" s="1">
        <f t="shared" si="0"/>
        <v>896</v>
      </c>
      <c r="L9" s="1">
        <v>474</v>
      </c>
      <c r="M9" s="1">
        <v>1229</v>
      </c>
      <c r="N9" s="1">
        <f t="shared" si="1"/>
        <v>2837</v>
      </c>
      <c r="O9" s="1">
        <v>70</v>
      </c>
      <c r="P9" s="1">
        <v>38</v>
      </c>
      <c r="R9" s="7">
        <f t="shared" si="2"/>
        <v>700.03952602732443</v>
      </c>
      <c r="S9" s="1">
        <f t="shared" si="3"/>
        <v>1.1617812178214491</v>
      </c>
      <c r="T9" s="1">
        <v>692</v>
      </c>
      <c r="U9" s="6" t="s">
        <v>44</v>
      </c>
      <c r="V9" s="6">
        <v>-0.11568004148020754</v>
      </c>
      <c r="W9" s="1"/>
      <c r="X9" s="1"/>
    </row>
    <row r="10" spans="1:25" x14ac:dyDescent="0.2">
      <c r="A10" s="1">
        <v>9</v>
      </c>
      <c r="B10" s="2" t="s">
        <v>29</v>
      </c>
      <c r="C10" s="1" t="s">
        <v>6</v>
      </c>
      <c r="D10" s="1">
        <v>162</v>
      </c>
      <c r="E10" s="1">
        <v>5486</v>
      </c>
      <c r="F10" s="1">
        <v>617</v>
      </c>
      <c r="G10" s="1">
        <v>1289</v>
      </c>
      <c r="H10" s="1">
        <v>250</v>
      </c>
      <c r="I10" s="1">
        <v>30</v>
      </c>
      <c r="J10" s="1">
        <v>162</v>
      </c>
      <c r="K10" s="1">
        <f t="shared" si="0"/>
        <v>847</v>
      </c>
      <c r="L10" s="1">
        <v>471</v>
      </c>
      <c r="M10" s="1">
        <v>1523</v>
      </c>
      <c r="N10" s="1">
        <f t="shared" si="1"/>
        <v>2674</v>
      </c>
      <c r="O10" s="1">
        <v>95</v>
      </c>
      <c r="P10" s="1">
        <v>36</v>
      </c>
      <c r="R10" s="7">
        <f t="shared" si="2"/>
        <v>622.61216807528785</v>
      </c>
      <c r="S10" s="1">
        <f t="shared" si="3"/>
        <v>0.90958963943077054</v>
      </c>
      <c r="T10" s="1">
        <v>617</v>
      </c>
      <c r="U10" s="5"/>
      <c r="V10" s="5"/>
      <c r="W10" s="1"/>
      <c r="X10" s="1"/>
    </row>
    <row r="11" spans="1:25" ht="17" thickBot="1" x14ac:dyDescent="0.25">
      <c r="A11" s="1">
        <v>10</v>
      </c>
      <c r="B11" s="2" t="s">
        <v>17</v>
      </c>
      <c r="C11" s="1" t="s">
        <v>1</v>
      </c>
      <c r="D11" s="1">
        <v>162</v>
      </c>
      <c r="E11" s="1">
        <v>5475</v>
      </c>
      <c r="F11" s="1">
        <v>716</v>
      </c>
      <c r="G11" s="1">
        <v>1415</v>
      </c>
      <c r="H11" s="1">
        <v>274</v>
      </c>
      <c r="I11" s="1">
        <v>43</v>
      </c>
      <c r="J11" s="1">
        <v>150</v>
      </c>
      <c r="K11" s="1">
        <f t="shared" si="0"/>
        <v>948</v>
      </c>
      <c r="L11" s="1">
        <v>540</v>
      </c>
      <c r="M11" s="1">
        <v>1388</v>
      </c>
      <c r="N11" s="1">
        <f t="shared" si="1"/>
        <v>2672</v>
      </c>
      <c r="O11" s="1">
        <v>128</v>
      </c>
      <c r="P11" s="1">
        <v>51</v>
      </c>
      <c r="R11" s="7">
        <f t="shared" si="2"/>
        <v>722.1874419170025</v>
      </c>
      <c r="S11" s="1">
        <f t="shared" si="3"/>
        <v>0.86416786550314284</v>
      </c>
      <c r="T11" s="1">
        <v>716</v>
      </c>
      <c r="U11" s="6"/>
      <c r="V11" s="6"/>
      <c r="W11" s="1"/>
      <c r="X11" s="1"/>
    </row>
    <row r="12" spans="1:25" x14ac:dyDescent="0.2">
      <c r="A12" s="1">
        <v>10</v>
      </c>
      <c r="B12" s="2" t="s">
        <v>22</v>
      </c>
      <c r="C12" s="1" t="s">
        <v>6</v>
      </c>
      <c r="D12" s="1">
        <v>162</v>
      </c>
      <c r="E12" s="1">
        <v>5424</v>
      </c>
      <c r="F12" s="1">
        <v>677</v>
      </c>
      <c r="G12" s="1">
        <v>1270</v>
      </c>
      <c r="H12" s="1">
        <v>241</v>
      </c>
      <c r="I12" s="1">
        <v>30</v>
      </c>
      <c r="J12" s="1">
        <v>186</v>
      </c>
      <c r="K12" s="1">
        <f t="shared" si="0"/>
        <v>813</v>
      </c>
      <c r="L12" s="1">
        <v>582</v>
      </c>
      <c r="M12" s="1">
        <v>1520</v>
      </c>
      <c r="N12" s="1">
        <f t="shared" si="1"/>
        <v>2634</v>
      </c>
      <c r="O12" s="1">
        <v>69</v>
      </c>
      <c r="P12" s="1">
        <v>26</v>
      </c>
      <c r="R12" s="7">
        <f t="shared" si="2"/>
        <v>682.63964808277751</v>
      </c>
      <c r="S12" s="1">
        <f t="shared" si="3"/>
        <v>0.83303516732311844</v>
      </c>
      <c r="T12" s="1">
        <v>677</v>
      </c>
      <c r="U12" s="1"/>
      <c r="V12" s="1"/>
      <c r="W12" s="1"/>
      <c r="X12" s="1"/>
    </row>
    <row r="13" spans="1:25" x14ac:dyDescent="0.2">
      <c r="A13" s="1">
        <v>12</v>
      </c>
      <c r="B13" s="2" t="s">
        <v>13</v>
      </c>
      <c r="C13" s="1" t="s">
        <v>6</v>
      </c>
      <c r="D13" s="1">
        <v>163</v>
      </c>
      <c r="E13" s="1">
        <v>5542</v>
      </c>
      <c r="F13" s="1">
        <v>754</v>
      </c>
      <c r="G13" s="1">
        <v>1398</v>
      </c>
      <c r="H13" s="1">
        <v>252</v>
      </c>
      <c r="I13" s="1">
        <v>24</v>
      </c>
      <c r="J13" s="1">
        <v>218</v>
      </c>
      <c r="K13" s="1">
        <f t="shared" si="0"/>
        <v>904</v>
      </c>
      <c r="L13" s="1">
        <v>537</v>
      </c>
      <c r="M13" s="1">
        <v>1458</v>
      </c>
      <c r="N13" s="1">
        <f t="shared" si="1"/>
        <v>2686</v>
      </c>
      <c r="O13" s="1">
        <v>124</v>
      </c>
      <c r="P13" s="1">
        <v>32</v>
      </c>
      <c r="R13" s="7">
        <f t="shared" si="2"/>
        <v>759.45392251496446</v>
      </c>
      <c r="S13" s="1">
        <f t="shared" si="3"/>
        <v>0.72333189853640067</v>
      </c>
      <c r="T13" s="1">
        <v>754</v>
      </c>
      <c r="U13" s="1"/>
      <c r="V13" s="1"/>
      <c r="W13" s="1"/>
      <c r="X13" s="1"/>
    </row>
    <row r="14" spans="1:25" x14ac:dyDescent="0.2">
      <c r="A14" s="1">
        <v>13</v>
      </c>
      <c r="B14" s="2" t="s">
        <v>24</v>
      </c>
      <c r="C14" s="1" t="s">
        <v>6</v>
      </c>
      <c r="D14" s="1">
        <v>162</v>
      </c>
      <c r="E14" s="1">
        <v>5468</v>
      </c>
      <c r="F14" s="1">
        <v>676</v>
      </c>
      <c r="G14" s="1">
        <v>1282</v>
      </c>
      <c r="H14" s="1">
        <v>265</v>
      </c>
      <c r="I14" s="1">
        <v>34</v>
      </c>
      <c r="J14" s="1">
        <v>170</v>
      </c>
      <c r="K14" s="1">
        <f t="shared" si="0"/>
        <v>813</v>
      </c>
      <c r="L14" s="1">
        <v>566</v>
      </c>
      <c r="M14" s="1">
        <v>1404</v>
      </c>
      <c r="N14" s="1">
        <f t="shared" si="1"/>
        <v>2782</v>
      </c>
      <c r="O14" s="1">
        <v>71</v>
      </c>
      <c r="P14" s="1">
        <v>39</v>
      </c>
      <c r="R14" s="7">
        <f t="shared" si="2"/>
        <v>675.7836666934445</v>
      </c>
      <c r="S14" s="1">
        <f t="shared" si="3"/>
        <v>-3.2001968425369523E-2</v>
      </c>
      <c r="T14" s="1">
        <v>676</v>
      </c>
      <c r="U14" s="1"/>
      <c r="V14" s="1"/>
      <c r="W14" s="1"/>
      <c r="X14" s="1"/>
    </row>
    <row r="15" spans="1:25" x14ac:dyDescent="0.2">
      <c r="A15" s="1">
        <v>14</v>
      </c>
      <c r="B15" s="2" t="s">
        <v>10</v>
      </c>
      <c r="C15" s="1" t="s">
        <v>6</v>
      </c>
      <c r="D15" s="1">
        <v>163</v>
      </c>
      <c r="E15" s="1">
        <v>5624</v>
      </c>
      <c r="F15" s="1">
        <v>761</v>
      </c>
      <c r="G15" s="1">
        <v>1453</v>
      </c>
      <c r="H15" s="1">
        <v>286</v>
      </c>
      <c r="I15" s="1">
        <v>34</v>
      </c>
      <c r="J15" s="1">
        <v>167</v>
      </c>
      <c r="K15" s="1">
        <f t="shared" si="0"/>
        <v>966</v>
      </c>
      <c r="L15" s="1">
        <v>576</v>
      </c>
      <c r="M15" s="1">
        <v>1388</v>
      </c>
      <c r="N15" s="1">
        <f t="shared" si="1"/>
        <v>2783</v>
      </c>
      <c r="O15" s="1">
        <v>66</v>
      </c>
      <c r="P15" s="1">
        <v>38</v>
      </c>
      <c r="R15" s="7">
        <f t="shared" si="2"/>
        <v>759.83918681163664</v>
      </c>
      <c r="S15" s="1">
        <f t="shared" si="3"/>
        <v>-0.1525378696929518</v>
      </c>
      <c r="T15" s="1">
        <v>761</v>
      </c>
      <c r="U15" s="1"/>
      <c r="V15" s="1"/>
      <c r="W15" s="1"/>
      <c r="X15" s="1"/>
    </row>
    <row r="16" spans="1:25" x14ac:dyDescent="0.2">
      <c r="A16" s="1">
        <v>15</v>
      </c>
      <c r="B16" s="2" t="s">
        <v>16</v>
      </c>
      <c r="C16" s="1" t="s">
        <v>1</v>
      </c>
      <c r="D16" s="1">
        <v>162</v>
      </c>
      <c r="E16" s="1">
        <v>5472</v>
      </c>
      <c r="F16" s="1">
        <v>721</v>
      </c>
      <c r="G16" s="1">
        <v>1323</v>
      </c>
      <c r="H16" s="1">
        <v>249</v>
      </c>
      <c r="I16" s="1">
        <v>23</v>
      </c>
      <c r="J16" s="1">
        <v>214</v>
      </c>
      <c r="K16" s="1">
        <f t="shared" si="0"/>
        <v>837</v>
      </c>
      <c r="L16" s="1">
        <v>514</v>
      </c>
      <c r="M16" s="1">
        <v>1300</v>
      </c>
      <c r="N16" s="1">
        <f t="shared" si="1"/>
        <v>2849</v>
      </c>
      <c r="O16" s="1">
        <v>89</v>
      </c>
      <c r="P16" s="1">
        <v>22</v>
      </c>
      <c r="R16" s="7">
        <f t="shared" si="2"/>
        <v>717.80111239056237</v>
      </c>
      <c r="S16" s="1">
        <f t="shared" si="3"/>
        <v>-0.44367373223822931</v>
      </c>
      <c r="T16" s="1">
        <v>721</v>
      </c>
      <c r="U16" s="1"/>
      <c r="V16" s="1"/>
      <c r="W16" s="1"/>
      <c r="X16" s="1"/>
    </row>
    <row r="17" spans="1:24" x14ac:dyDescent="0.2">
      <c r="A17" s="1">
        <v>16</v>
      </c>
      <c r="B17" s="2" t="s">
        <v>30</v>
      </c>
      <c r="C17" s="1" t="s">
        <v>6</v>
      </c>
      <c r="D17" s="1">
        <v>162</v>
      </c>
      <c r="E17" s="1">
        <v>5541</v>
      </c>
      <c r="F17" s="1">
        <v>603</v>
      </c>
      <c r="G17" s="1">
        <v>1324</v>
      </c>
      <c r="H17" s="1">
        <v>255</v>
      </c>
      <c r="I17" s="1">
        <v>30</v>
      </c>
      <c r="J17" s="1">
        <v>133</v>
      </c>
      <c r="K17" s="1">
        <f t="shared" si="0"/>
        <v>906</v>
      </c>
      <c r="L17" s="1">
        <v>448</v>
      </c>
      <c r="M17" s="1">
        <v>1467</v>
      </c>
      <c r="N17" s="1">
        <f t="shared" si="1"/>
        <v>2750</v>
      </c>
      <c r="O17" s="1">
        <v>77</v>
      </c>
      <c r="P17" s="1">
        <v>34</v>
      </c>
      <c r="R17" s="7">
        <f t="shared" si="2"/>
        <v>600.28830212782111</v>
      </c>
      <c r="S17" s="1">
        <f t="shared" si="3"/>
        <v>-0.44970113966482389</v>
      </c>
      <c r="T17" s="1">
        <v>603</v>
      </c>
      <c r="U17" s="1"/>
      <c r="V17" s="1"/>
      <c r="W17" s="1"/>
      <c r="X17" s="1"/>
    </row>
    <row r="18" spans="1:24" x14ac:dyDescent="0.2">
      <c r="A18" s="1">
        <v>17</v>
      </c>
      <c r="B18" s="2" t="s">
        <v>3</v>
      </c>
      <c r="C18" s="1" t="s">
        <v>1</v>
      </c>
      <c r="D18" s="1">
        <v>162</v>
      </c>
      <c r="E18" s="1">
        <v>5595</v>
      </c>
      <c r="F18" s="1">
        <v>818</v>
      </c>
      <c r="G18" s="1">
        <v>1447</v>
      </c>
      <c r="H18" s="1">
        <v>297</v>
      </c>
      <c r="I18" s="1">
        <v>19</v>
      </c>
      <c r="J18" s="1">
        <v>216</v>
      </c>
      <c r="K18" s="1">
        <f t="shared" si="0"/>
        <v>915</v>
      </c>
      <c r="L18" s="1">
        <v>554</v>
      </c>
      <c r="M18" s="1">
        <v>1189</v>
      </c>
      <c r="N18" s="1">
        <f t="shared" si="1"/>
        <v>2959</v>
      </c>
      <c r="O18" s="1">
        <v>135</v>
      </c>
      <c r="P18" s="1">
        <v>36</v>
      </c>
      <c r="R18" s="7">
        <f t="shared" si="2"/>
        <v>810.19779713693742</v>
      </c>
      <c r="S18" s="1">
        <f t="shared" si="3"/>
        <v>-0.95381453093674518</v>
      </c>
      <c r="T18" s="1">
        <v>818</v>
      </c>
      <c r="U18" s="1"/>
      <c r="V18" s="1"/>
      <c r="W18" s="1"/>
      <c r="X18" s="1"/>
    </row>
    <row r="19" spans="1:24" x14ac:dyDescent="0.2">
      <c r="A19" s="1">
        <v>18</v>
      </c>
      <c r="B19" s="2" t="s">
        <v>4</v>
      </c>
      <c r="C19" s="1" t="s">
        <v>1</v>
      </c>
      <c r="D19" s="1">
        <v>162</v>
      </c>
      <c r="E19" s="1">
        <v>5579</v>
      </c>
      <c r="F19" s="1">
        <v>813</v>
      </c>
      <c r="G19" s="1">
        <v>1407</v>
      </c>
      <c r="H19" s="1">
        <v>322</v>
      </c>
      <c r="I19" s="1">
        <v>20</v>
      </c>
      <c r="J19" s="1">
        <v>227</v>
      </c>
      <c r="K19" s="1">
        <f t="shared" si="0"/>
        <v>838</v>
      </c>
      <c r="L19" s="1">
        <v>550</v>
      </c>
      <c r="M19" s="1">
        <v>1381</v>
      </c>
      <c r="N19" s="1">
        <f t="shared" si="1"/>
        <v>2791</v>
      </c>
      <c r="O19" s="1">
        <v>35</v>
      </c>
      <c r="P19" s="1">
        <v>21</v>
      </c>
      <c r="R19" s="7">
        <f t="shared" si="2"/>
        <v>804.84071820691065</v>
      </c>
      <c r="S19" s="1">
        <f t="shared" si="3"/>
        <v>-1.0036016965669556</v>
      </c>
      <c r="T19" s="1">
        <v>813</v>
      </c>
      <c r="U19" s="1"/>
      <c r="V19" s="1"/>
      <c r="W19" s="1"/>
      <c r="X19" s="1"/>
    </row>
    <row r="20" spans="1:24" x14ac:dyDescent="0.2">
      <c r="A20" s="1">
        <v>19</v>
      </c>
      <c r="B20" s="2" t="s">
        <v>11</v>
      </c>
      <c r="C20" s="1" t="s">
        <v>6</v>
      </c>
      <c r="D20" s="1">
        <v>162</v>
      </c>
      <c r="E20" s="1">
        <v>5582</v>
      </c>
      <c r="F20" s="1">
        <v>759</v>
      </c>
      <c r="G20" s="1">
        <v>1433</v>
      </c>
      <c r="H20" s="1">
        <v>314</v>
      </c>
      <c r="I20" s="1">
        <v>29</v>
      </c>
      <c r="J20" s="1">
        <v>175</v>
      </c>
      <c r="K20" s="1">
        <f t="shared" si="0"/>
        <v>915</v>
      </c>
      <c r="L20" s="1">
        <v>511</v>
      </c>
      <c r="M20" s="1">
        <v>1290</v>
      </c>
      <c r="N20" s="1">
        <f t="shared" si="1"/>
        <v>2859</v>
      </c>
      <c r="O20" s="1">
        <v>90</v>
      </c>
      <c r="P20" s="1">
        <v>36</v>
      </c>
      <c r="R20" s="7">
        <f t="shared" si="2"/>
        <v>751.32243993717111</v>
      </c>
      <c r="S20" s="1">
        <f t="shared" si="3"/>
        <v>-1.011536240161909</v>
      </c>
      <c r="T20" s="1">
        <v>759</v>
      </c>
      <c r="U20" s="1"/>
      <c r="V20" s="1"/>
      <c r="W20" s="1"/>
      <c r="X20" s="1"/>
    </row>
    <row r="21" spans="1:24" x14ac:dyDescent="0.2">
      <c r="A21" s="1">
        <v>20</v>
      </c>
      <c r="B21" s="2" t="s">
        <v>2</v>
      </c>
      <c r="C21" s="1" t="s">
        <v>1</v>
      </c>
      <c r="D21" s="1">
        <v>162</v>
      </c>
      <c r="E21" s="1">
        <v>5515</v>
      </c>
      <c r="F21" s="1">
        <v>851</v>
      </c>
      <c r="G21" s="1">
        <v>1374</v>
      </c>
      <c r="H21" s="1">
        <v>269</v>
      </c>
      <c r="I21" s="1">
        <v>23</v>
      </c>
      <c r="J21" s="1">
        <v>267</v>
      </c>
      <c r="K21" s="1">
        <f t="shared" si="0"/>
        <v>815</v>
      </c>
      <c r="L21" s="1">
        <v>625</v>
      </c>
      <c r="M21" s="1">
        <v>1421</v>
      </c>
      <c r="N21" s="1">
        <f t="shared" si="1"/>
        <v>2720</v>
      </c>
      <c r="O21" s="1">
        <v>63</v>
      </c>
      <c r="P21" s="1">
        <v>21</v>
      </c>
      <c r="R21" s="7">
        <f t="shared" si="2"/>
        <v>841.52341761876232</v>
      </c>
      <c r="S21" s="1">
        <f t="shared" si="3"/>
        <v>-1.1135819484415601</v>
      </c>
      <c r="T21" s="1">
        <v>851</v>
      </c>
      <c r="U21" s="1"/>
      <c r="V21" s="1"/>
      <c r="W21" s="1"/>
      <c r="X21" s="1"/>
    </row>
    <row r="22" spans="1:24" x14ac:dyDescent="0.2">
      <c r="A22" s="1">
        <v>21</v>
      </c>
      <c r="B22" s="2" t="s">
        <v>25</v>
      </c>
      <c r="C22" s="1" t="s">
        <v>1</v>
      </c>
      <c r="D22" s="1">
        <v>162</v>
      </c>
      <c r="E22" s="1">
        <v>5523</v>
      </c>
      <c r="F22" s="1">
        <v>656</v>
      </c>
      <c r="G22" s="1">
        <v>1332</v>
      </c>
      <c r="H22" s="1">
        <v>259</v>
      </c>
      <c r="I22" s="1">
        <v>40</v>
      </c>
      <c r="J22" s="1">
        <v>182</v>
      </c>
      <c r="K22" s="1">
        <f t="shared" si="0"/>
        <v>851</v>
      </c>
      <c r="L22" s="1">
        <v>425</v>
      </c>
      <c r="M22" s="1">
        <v>1594</v>
      </c>
      <c r="N22" s="1">
        <f t="shared" si="1"/>
        <v>2597</v>
      </c>
      <c r="O22" s="1">
        <v>98</v>
      </c>
      <c r="P22" s="1">
        <v>41</v>
      </c>
      <c r="R22" s="7">
        <f t="shared" si="2"/>
        <v>648.26102884316447</v>
      </c>
      <c r="S22" s="1">
        <f t="shared" si="3"/>
        <v>-1.1797212129322459</v>
      </c>
      <c r="T22" s="1">
        <v>656</v>
      </c>
      <c r="U22" s="1"/>
      <c r="V22" s="1"/>
      <c r="W22" s="1"/>
      <c r="X22" s="1"/>
    </row>
    <row r="23" spans="1:24" x14ac:dyDescent="0.2">
      <c r="A23" s="1">
        <v>21</v>
      </c>
      <c r="B23" s="2" t="s">
        <v>31</v>
      </c>
      <c r="C23" s="1" t="s">
        <v>6</v>
      </c>
      <c r="D23" s="1">
        <v>161</v>
      </c>
      <c r="E23" s="1">
        <v>5488</v>
      </c>
      <c r="F23" s="1">
        <v>589</v>
      </c>
      <c r="G23" s="1">
        <v>1303</v>
      </c>
      <c r="H23" s="1">
        <v>222</v>
      </c>
      <c r="I23" s="1">
        <v>24</v>
      </c>
      <c r="J23" s="1">
        <v>128</v>
      </c>
      <c r="K23" s="1">
        <f t="shared" si="0"/>
        <v>929</v>
      </c>
      <c r="L23" s="1">
        <v>455</v>
      </c>
      <c r="M23" s="1">
        <v>1384</v>
      </c>
      <c r="N23" s="1">
        <f t="shared" si="1"/>
        <v>2801</v>
      </c>
      <c r="O23" s="1">
        <v>45</v>
      </c>
      <c r="P23" s="1">
        <v>31</v>
      </c>
      <c r="R23" s="7">
        <f t="shared" si="2"/>
        <v>580.35945358484014</v>
      </c>
      <c r="S23" s="1">
        <f t="shared" si="3"/>
        <v>-1.4669858090254433</v>
      </c>
      <c r="T23" s="1">
        <v>589</v>
      </c>
      <c r="U23" s="1"/>
      <c r="V23" s="1"/>
      <c r="W23" s="1"/>
      <c r="X23" s="1"/>
    </row>
    <row r="24" spans="1:24" x14ac:dyDescent="0.2">
      <c r="A24" s="1">
        <v>23</v>
      </c>
      <c r="B24" s="2" t="s">
        <v>14</v>
      </c>
      <c r="C24" s="1" t="s">
        <v>1</v>
      </c>
      <c r="D24" s="1">
        <v>162</v>
      </c>
      <c r="E24" s="1">
        <v>5526</v>
      </c>
      <c r="F24" s="1">
        <v>738</v>
      </c>
      <c r="G24" s="1">
        <v>1379</v>
      </c>
      <c r="H24" s="1">
        <v>317</v>
      </c>
      <c r="I24" s="1">
        <v>22</v>
      </c>
      <c r="J24" s="1">
        <v>166</v>
      </c>
      <c r="K24" s="1">
        <f t="shared" si="0"/>
        <v>874</v>
      </c>
      <c r="L24" s="1">
        <v>534</v>
      </c>
      <c r="M24" s="1">
        <v>1328</v>
      </c>
      <c r="N24" s="1">
        <f t="shared" si="1"/>
        <v>2819</v>
      </c>
      <c r="O24" s="1">
        <v>47</v>
      </c>
      <c r="P24" s="1">
        <v>27</v>
      </c>
      <c r="R24" s="7">
        <f t="shared" si="2"/>
        <v>726.74649187398677</v>
      </c>
      <c r="S24" s="1">
        <f t="shared" si="3"/>
        <v>-1.5248655997307898</v>
      </c>
      <c r="T24" s="1">
        <v>738</v>
      </c>
      <c r="U24" s="1"/>
      <c r="V24" s="1"/>
      <c r="W24" s="1"/>
      <c r="X24" s="1"/>
    </row>
    <row r="25" spans="1:24" x14ac:dyDescent="0.2">
      <c r="A25" s="1">
        <v>24</v>
      </c>
      <c r="B25" s="2" t="s">
        <v>8</v>
      </c>
      <c r="C25" s="1" t="s">
        <v>6</v>
      </c>
      <c r="D25" s="1">
        <v>163</v>
      </c>
      <c r="E25" s="1">
        <v>5541</v>
      </c>
      <c r="F25" s="1">
        <v>780</v>
      </c>
      <c r="G25" s="1">
        <v>1418</v>
      </c>
      <c r="H25" s="1">
        <v>280</v>
      </c>
      <c r="I25" s="1">
        <v>42</v>
      </c>
      <c r="J25" s="1">
        <v>210</v>
      </c>
      <c r="K25" s="1">
        <f t="shared" si="0"/>
        <v>886</v>
      </c>
      <c r="L25" s="1">
        <v>507</v>
      </c>
      <c r="M25" s="1">
        <v>1397</v>
      </c>
      <c r="N25" s="1">
        <f t="shared" si="1"/>
        <v>2726</v>
      </c>
      <c r="O25" s="1">
        <v>95</v>
      </c>
      <c r="P25" s="1">
        <v>33</v>
      </c>
      <c r="R25" s="7">
        <f t="shared" si="2"/>
        <v>767.74226810274649</v>
      </c>
      <c r="S25" s="1">
        <f t="shared" si="3"/>
        <v>-1.5715040893914751</v>
      </c>
      <c r="T25" s="1">
        <v>780</v>
      </c>
      <c r="U25" s="1"/>
      <c r="V25" s="1"/>
      <c r="W25" s="1"/>
      <c r="X25" s="1"/>
    </row>
    <row r="26" spans="1:24" x14ac:dyDescent="0.2">
      <c r="A26" s="1">
        <v>25</v>
      </c>
      <c r="B26" s="2" t="s">
        <v>0</v>
      </c>
      <c r="C26" s="1" t="s">
        <v>1</v>
      </c>
      <c r="D26" s="1">
        <v>162</v>
      </c>
      <c r="E26" s="1">
        <v>5623</v>
      </c>
      <c r="F26" s="1">
        <v>876</v>
      </c>
      <c r="G26" s="1">
        <v>1509</v>
      </c>
      <c r="H26" s="1">
        <v>355</v>
      </c>
      <c r="I26" s="1">
        <v>31</v>
      </c>
      <c r="J26" s="1">
        <v>208</v>
      </c>
      <c r="K26" s="1">
        <f t="shared" si="0"/>
        <v>915</v>
      </c>
      <c r="L26" s="1">
        <v>569</v>
      </c>
      <c r="M26" s="1">
        <v>1253</v>
      </c>
      <c r="N26" s="1">
        <f t="shared" si="1"/>
        <v>2861</v>
      </c>
      <c r="O26" s="1">
        <v>125</v>
      </c>
      <c r="P26" s="1">
        <v>31</v>
      </c>
      <c r="R26" s="7">
        <f t="shared" si="2"/>
        <v>862.10353483467679</v>
      </c>
      <c r="S26" s="1">
        <f t="shared" si="3"/>
        <v>-1.5863544709273067</v>
      </c>
      <c r="T26" s="1">
        <v>876</v>
      </c>
      <c r="U26" s="1"/>
      <c r="V26" s="1"/>
      <c r="W26" s="1"/>
      <c r="X26" s="1"/>
    </row>
    <row r="27" spans="1:24" x14ac:dyDescent="0.2">
      <c r="A27" s="1">
        <v>26</v>
      </c>
      <c r="B27" s="2" t="s">
        <v>27</v>
      </c>
      <c r="C27" s="1" t="s">
        <v>1</v>
      </c>
      <c r="D27" s="1">
        <v>162</v>
      </c>
      <c r="E27" s="1">
        <v>5494</v>
      </c>
      <c r="F27" s="1">
        <v>630</v>
      </c>
      <c r="G27" s="1">
        <v>1326</v>
      </c>
      <c r="H27" s="1">
        <v>284</v>
      </c>
      <c r="I27" s="1">
        <v>35</v>
      </c>
      <c r="J27" s="1">
        <v>135</v>
      </c>
      <c r="K27" s="1">
        <f t="shared" si="0"/>
        <v>872</v>
      </c>
      <c r="L27" s="1">
        <v>428</v>
      </c>
      <c r="M27" s="1">
        <v>1341</v>
      </c>
      <c r="N27" s="1">
        <f t="shared" si="1"/>
        <v>2827</v>
      </c>
      <c r="O27" s="1">
        <v>70</v>
      </c>
      <c r="P27" s="1">
        <v>30</v>
      </c>
      <c r="R27" s="7">
        <f t="shared" si="2"/>
        <v>618.23922750834458</v>
      </c>
      <c r="S27" s="1">
        <f t="shared" si="3"/>
        <v>-1.8667892843897484</v>
      </c>
      <c r="T27" s="1">
        <v>630</v>
      </c>
      <c r="U27" s="1"/>
      <c r="V27" s="1"/>
      <c r="W27" s="1"/>
      <c r="X27" s="1"/>
    </row>
    <row r="28" spans="1:24" x14ac:dyDescent="0.2">
      <c r="A28" s="1">
        <v>27</v>
      </c>
      <c r="B28" s="2" t="s">
        <v>20</v>
      </c>
      <c r="C28" s="1" t="s">
        <v>6</v>
      </c>
      <c r="D28" s="1">
        <v>162</v>
      </c>
      <c r="E28" s="1">
        <v>5460</v>
      </c>
      <c r="F28" s="1">
        <v>693</v>
      </c>
      <c r="G28" s="1">
        <v>1283</v>
      </c>
      <c r="H28" s="1">
        <v>259</v>
      </c>
      <c r="I28" s="1">
        <v>50</v>
      </c>
      <c r="J28" s="1">
        <v>176</v>
      </c>
      <c r="K28" s="1">
        <f t="shared" si="0"/>
        <v>798</v>
      </c>
      <c r="L28" s="1">
        <v>560</v>
      </c>
      <c r="M28" s="1">
        <v>1460</v>
      </c>
      <c r="N28" s="1">
        <f t="shared" si="1"/>
        <v>2717</v>
      </c>
      <c r="O28" s="1">
        <v>79</v>
      </c>
      <c r="P28" s="1">
        <v>25</v>
      </c>
      <c r="R28" s="7">
        <f t="shared" si="2"/>
        <v>680.04532200220979</v>
      </c>
      <c r="S28" s="1">
        <f t="shared" si="3"/>
        <v>-1.8693619044430323</v>
      </c>
      <c r="T28" s="1">
        <v>693</v>
      </c>
      <c r="U28" s="1"/>
      <c r="V28" s="1"/>
      <c r="W28" s="1"/>
      <c r="X28" s="1"/>
    </row>
    <row r="29" spans="1:24" x14ac:dyDescent="0.2">
      <c r="A29" s="1">
        <v>28</v>
      </c>
      <c r="B29" s="2" t="s">
        <v>7</v>
      </c>
      <c r="C29" s="1" t="s">
        <v>1</v>
      </c>
      <c r="D29" s="1">
        <v>162</v>
      </c>
      <c r="E29" s="1">
        <v>5453</v>
      </c>
      <c r="F29" s="1">
        <v>797</v>
      </c>
      <c r="G29" s="1">
        <v>1390</v>
      </c>
      <c r="H29" s="1">
        <v>278</v>
      </c>
      <c r="I29" s="1">
        <v>18</v>
      </c>
      <c r="J29" s="1">
        <v>205</v>
      </c>
      <c r="K29" s="1">
        <f t="shared" si="0"/>
        <v>889</v>
      </c>
      <c r="L29" s="1">
        <v>565</v>
      </c>
      <c r="M29" s="1">
        <v>1197</v>
      </c>
      <c r="N29" s="1">
        <f t="shared" si="1"/>
        <v>2866</v>
      </c>
      <c r="O29" s="1">
        <v>71</v>
      </c>
      <c r="P29" s="1">
        <v>26</v>
      </c>
      <c r="R29" s="7">
        <f t="shared" si="2"/>
        <v>780.35660399546168</v>
      </c>
      <c r="S29" s="1">
        <f t="shared" si="3"/>
        <v>-2.0882554585368025</v>
      </c>
      <c r="T29" s="1">
        <v>797</v>
      </c>
      <c r="U29" s="1"/>
      <c r="V29" s="1"/>
      <c r="W29" s="1"/>
      <c r="X29" s="1"/>
    </row>
    <row r="30" spans="1:24" x14ac:dyDescent="0.2">
      <c r="A30" s="1">
        <v>29</v>
      </c>
      <c r="B30" s="2" t="s">
        <v>15</v>
      </c>
      <c r="C30" s="1" t="s">
        <v>1</v>
      </c>
      <c r="D30" s="1">
        <v>162</v>
      </c>
      <c r="E30" s="1">
        <v>5453</v>
      </c>
      <c r="F30" s="1">
        <v>737</v>
      </c>
      <c r="G30" s="1">
        <v>1308</v>
      </c>
      <c r="H30" s="1">
        <v>266</v>
      </c>
      <c r="I30" s="1">
        <v>24</v>
      </c>
      <c r="J30" s="1">
        <v>194</v>
      </c>
      <c r="K30" s="1">
        <f t="shared" si="0"/>
        <v>824</v>
      </c>
      <c r="L30" s="1">
        <v>555</v>
      </c>
      <c r="M30" s="1">
        <v>1484</v>
      </c>
      <c r="N30" s="1">
        <f t="shared" si="1"/>
        <v>2661</v>
      </c>
      <c r="O30" s="1">
        <v>74</v>
      </c>
      <c r="P30" s="1">
        <v>35</v>
      </c>
      <c r="R30" s="7">
        <f t="shared" si="2"/>
        <v>708.16473814725578</v>
      </c>
      <c r="S30" s="1">
        <f t="shared" si="3"/>
        <v>-3.9125185688933821</v>
      </c>
      <c r="T30" s="1">
        <v>737</v>
      </c>
      <c r="U30" s="1"/>
      <c r="V30" s="1"/>
      <c r="W30" s="1"/>
      <c r="X30" s="1"/>
    </row>
    <row r="31" spans="1:24" x14ac:dyDescent="0.2">
      <c r="A31" s="1">
        <v>30</v>
      </c>
      <c r="B31" s="2" t="s">
        <v>12</v>
      </c>
      <c r="C31" s="1" t="s">
        <v>6</v>
      </c>
      <c r="D31" s="1">
        <v>162</v>
      </c>
      <c r="E31" s="1">
        <v>5498</v>
      </c>
      <c r="F31" s="1">
        <v>759</v>
      </c>
      <c r="G31" s="1">
        <v>1369</v>
      </c>
      <c r="H31" s="1">
        <v>248</v>
      </c>
      <c r="I31" s="1">
        <v>9</v>
      </c>
      <c r="J31" s="1">
        <v>205</v>
      </c>
      <c r="K31" s="1">
        <f t="shared" si="0"/>
        <v>907</v>
      </c>
      <c r="L31" s="1">
        <v>525</v>
      </c>
      <c r="M31" s="1">
        <v>1380</v>
      </c>
      <c r="N31" s="1">
        <f t="shared" si="1"/>
        <v>2749</v>
      </c>
      <c r="O31" s="1">
        <v>63</v>
      </c>
      <c r="P31" s="1">
        <v>32</v>
      </c>
      <c r="R31" s="7">
        <f t="shared" si="2"/>
        <v>728.81770880560271</v>
      </c>
      <c r="S31" s="1">
        <f t="shared" si="3"/>
        <v>-3.9765864551248078</v>
      </c>
      <c r="T31" s="1">
        <v>759</v>
      </c>
      <c r="U31" s="1"/>
      <c r="V31" s="1"/>
      <c r="W31" s="1"/>
      <c r="X31" s="1"/>
    </row>
    <row r="32" spans="1:24" x14ac:dyDescent="0.2">
      <c r="A32" s="16">
        <v>1</v>
      </c>
      <c r="B32" s="17"/>
      <c r="R32" s="1"/>
      <c r="S32" s="1"/>
      <c r="T32" s="1"/>
    </row>
    <row r="33" spans="1:20" x14ac:dyDescent="0.2">
      <c r="A33" s="16">
        <v>2</v>
      </c>
      <c r="B33" s="17"/>
      <c r="S33" s="1"/>
    </row>
    <row r="34" spans="1:20" x14ac:dyDescent="0.2">
      <c r="A34" s="16">
        <v>3</v>
      </c>
      <c r="B34" s="17"/>
    </row>
    <row r="35" spans="1:20" x14ac:dyDescent="0.2">
      <c r="A35" s="16">
        <v>4</v>
      </c>
      <c r="B35" s="17"/>
    </row>
    <row r="36" spans="1:20" x14ac:dyDescent="0.2">
      <c r="A36" s="16">
        <v>5</v>
      </c>
      <c r="B36" s="17"/>
    </row>
    <row r="37" spans="1:20" x14ac:dyDescent="0.2">
      <c r="A37" s="16">
        <v>6</v>
      </c>
      <c r="B37" s="17"/>
      <c r="Q37" s="1"/>
      <c r="R37" s="1"/>
      <c r="S37" s="1"/>
      <c r="T37" s="1"/>
    </row>
    <row r="38" spans="1:20" x14ac:dyDescent="0.2">
      <c r="A38" s="16">
        <v>7</v>
      </c>
      <c r="B38" s="17"/>
      <c r="Q38" s="1"/>
      <c r="R38" s="1"/>
      <c r="S38" s="1"/>
      <c r="T38" s="1"/>
    </row>
    <row r="39" spans="1:20" x14ac:dyDescent="0.2">
      <c r="A39" s="16">
        <v>8</v>
      </c>
      <c r="B39" s="17"/>
      <c r="Q39" s="1"/>
      <c r="R39" s="1"/>
      <c r="S39" s="1"/>
      <c r="T39" s="1"/>
    </row>
    <row r="40" spans="1:20" x14ac:dyDescent="0.2">
      <c r="A40" s="16">
        <v>9</v>
      </c>
      <c r="B40" s="17"/>
      <c r="Q40" s="1"/>
      <c r="R40" s="1"/>
      <c r="S40" s="1"/>
      <c r="T40" s="1"/>
    </row>
    <row r="41" spans="1:20" x14ac:dyDescent="0.2">
      <c r="A41" s="16">
        <v>10</v>
      </c>
      <c r="B41" s="17"/>
      <c r="Q41" s="1"/>
      <c r="R41" s="1"/>
      <c r="S41" s="1"/>
      <c r="T41" s="1"/>
    </row>
    <row r="42" spans="1:20" x14ac:dyDescent="0.2">
      <c r="A42" s="16">
        <v>11</v>
      </c>
      <c r="B42" s="17"/>
      <c r="Q42" s="1"/>
      <c r="R42" s="1"/>
      <c r="S42" s="1"/>
      <c r="T42" s="1"/>
    </row>
    <row r="43" spans="1:20" x14ac:dyDescent="0.2">
      <c r="A43" s="16">
        <v>12</v>
      </c>
      <c r="B43" s="17"/>
      <c r="Q43" s="1"/>
      <c r="R43" s="1"/>
      <c r="S43" s="1"/>
      <c r="T43" s="1"/>
    </row>
    <row r="44" spans="1:20" x14ac:dyDescent="0.2">
      <c r="A44" s="16">
        <v>13</v>
      </c>
      <c r="B44" s="17"/>
      <c r="Q44" s="1"/>
      <c r="R44" s="1"/>
      <c r="S44" s="1"/>
      <c r="T44" s="1"/>
    </row>
    <row r="45" spans="1:20" x14ac:dyDescent="0.2">
      <c r="A45" s="16">
        <v>14</v>
      </c>
      <c r="B45" s="17"/>
      <c r="Q45" s="1"/>
      <c r="R45" s="1"/>
      <c r="S45" s="1"/>
      <c r="T45" s="1"/>
    </row>
    <row r="46" spans="1:20" x14ac:dyDescent="0.2">
      <c r="A46" s="16">
        <v>15</v>
      </c>
      <c r="B46" s="17"/>
      <c r="Q46" s="1"/>
      <c r="R46" s="1"/>
      <c r="S46" s="1"/>
      <c r="T46" s="1"/>
    </row>
    <row r="47" spans="1:20" x14ac:dyDescent="0.2">
      <c r="A47" s="16">
        <v>16</v>
      </c>
      <c r="B47" s="17"/>
      <c r="Q47" s="1"/>
      <c r="R47" s="1"/>
      <c r="S47" s="1"/>
      <c r="T47" s="1"/>
    </row>
    <row r="48" spans="1:20" x14ac:dyDescent="0.2">
      <c r="A48" s="16">
        <v>17</v>
      </c>
      <c r="B48" s="17"/>
      <c r="Q48" s="1"/>
      <c r="R48" s="1"/>
      <c r="S48" s="1"/>
      <c r="T48" s="1"/>
    </row>
    <row r="49" spans="1:20" x14ac:dyDescent="0.2">
      <c r="A49" s="16">
        <v>18</v>
      </c>
      <c r="B49" s="17"/>
      <c r="Q49" s="1"/>
      <c r="R49" s="1"/>
      <c r="S49" s="1"/>
      <c r="T49" s="1"/>
    </row>
    <row r="50" spans="1:20" x14ac:dyDescent="0.2">
      <c r="A50" s="16">
        <v>19</v>
      </c>
      <c r="B50" s="17"/>
      <c r="Q50" s="1"/>
      <c r="R50" s="1"/>
      <c r="S50" s="1"/>
      <c r="T50" s="1"/>
    </row>
    <row r="51" spans="1:20" x14ac:dyDescent="0.2">
      <c r="A51" s="16">
        <v>20</v>
      </c>
      <c r="B51" s="17"/>
      <c r="Q51" s="1"/>
      <c r="R51" s="1"/>
      <c r="S51" s="1"/>
      <c r="T51" s="1"/>
    </row>
    <row r="52" spans="1:20" x14ac:dyDescent="0.2">
      <c r="A52" s="16">
        <v>21</v>
      </c>
      <c r="B52" s="17"/>
      <c r="Q52" s="1"/>
      <c r="R52" s="1"/>
      <c r="S52" s="1"/>
      <c r="T52" s="1"/>
    </row>
    <row r="53" spans="1:20" x14ac:dyDescent="0.2">
      <c r="A53" s="16">
        <v>22</v>
      </c>
      <c r="B53" s="17"/>
      <c r="Q53" s="1"/>
      <c r="R53" s="1"/>
      <c r="S53" s="1"/>
      <c r="T53" s="1"/>
    </row>
    <row r="54" spans="1:20" x14ac:dyDescent="0.2">
      <c r="A54" s="16">
        <v>23</v>
      </c>
      <c r="B54" s="17"/>
      <c r="Q54" s="1"/>
      <c r="R54" s="1"/>
      <c r="S54" s="1"/>
      <c r="T54" s="1"/>
    </row>
    <row r="55" spans="1:20" x14ac:dyDescent="0.2">
      <c r="A55" s="16">
        <v>24</v>
      </c>
      <c r="B55" s="17"/>
      <c r="Q55" s="1"/>
      <c r="R55" s="1"/>
      <c r="S55" s="1"/>
      <c r="T55" s="1"/>
    </row>
    <row r="56" spans="1:20" x14ac:dyDescent="0.2">
      <c r="A56" s="16">
        <v>25</v>
      </c>
      <c r="B56" s="17"/>
      <c r="Q56" s="1"/>
      <c r="R56" s="1"/>
      <c r="S56" s="1"/>
      <c r="T56" s="1"/>
    </row>
    <row r="57" spans="1:20" x14ac:dyDescent="0.2">
      <c r="A57" s="16">
        <v>26</v>
      </c>
      <c r="B57" s="17"/>
      <c r="Q57" s="1"/>
      <c r="R57" s="1"/>
      <c r="S57" s="1"/>
      <c r="T57" s="1"/>
    </row>
    <row r="58" spans="1:20" x14ac:dyDescent="0.2">
      <c r="A58" s="16">
        <v>27</v>
      </c>
      <c r="B58" s="17"/>
      <c r="Q58" s="1"/>
      <c r="R58" s="1"/>
      <c r="S58" s="1"/>
      <c r="T58" s="1"/>
    </row>
    <row r="59" spans="1:20" x14ac:dyDescent="0.2">
      <c r="A59" s="16">
        <v>28</v>
      </c>
      <c r="B59" s="17"/>
      <c r="Q59" s="1"/>
      <c r="R59" s="1"/>
      <c r="S59" s="1"/>
      <c r="T59" s="1"/>
    </row>
    <row r="60" spans="1:20" x14ac:dyDescent="0.2">
      <c r="A60" s="16">
        <v>29</v>
      </c>
      <c r="B60" s="17"/>
      <c r="Q60" s="1"/>
      <c r="R60" s="1"/>
      <c r="S60" s="1"/>
      <c r="T60" s="1"/>
    </row>
    <row r="61" spans="1:20" x14ac:dyDescent="0.2">
      <c r="A61" s="16">
        <v>30</v>
      </c>
      <c r="B61" s="17"/>
      <c r="Q61" s="1"/>
      <c r="R61" s="1"/>
      <c r="S61" s="1"/>
      <c r="T61" s="1"/>
    </row>
    <row r="62" spans="1:20" x14ac:dyDescent="0.2">
      <c r="A62" s="2" t="s">
        <v>286</v>
      </c>
      <c r="B62" s="2" t="s">
        <v>36</v>
      </c>
      <c r="C62" s="2" t="s">
        <v>51</v>
      </c>
      <c r="D62" s="2" t="s">
        <v>38</v>
      </c>
      <c r="E62" s="2" t="s">
        <v>39</v>
      </c>
      <c r="F62" s="2" t="s">
        <v>40</v>
      </c>
      <c r="G62" s="2" t="s">
        <v>41</v>
      </c>
      <c r="H62" s="2" t="s">
        <v>287</v>
      </c>
      <c r="I62" s="2" t="s">
        <v>288</v>
      </c>
      <c r="J62" s="2" t="s">
        <v>42</v>
      </c>
      <c r="K62" s="2" t="s">
        <v>43</v>
      </c>
      <c r="L62" s="2" t="s">
        <v>253</v>
      </c>
      <c r="M62" s="2" t="s">
        <v>289</v>
      </c>
      <c r="N62" s="2" t="s">
        <v>290</v>
      </c>
      <c r="O62" s="2" t="s">
        <v>291</v>
      </c>
      <c r="P62" s="2" t="s">
        <v>292</v>
      </c>
      <c r="Q62" s="1"/>
      <c r="R62" s="1"/>
      <c r="S62" s="1"/>
      <c r="T62" s="1"/>
    </row>
    <row r="63" spans="1:20" x14ac:dyDescent="0.2">
      <c r="A63" s="16">
        <v>162</v>
      </c>
      <c r="B63" s="18">
        <v>5594</v>
      </c>
      <c r="C63" s="16">
        <v>863</v>
      </c>
      <c r="D63" s="18">
        <v>1496</v>
      </c>
      <c r="E63" s="16">
        <v>299</v>
      </c>
      <c r="F63" s="16">
        <v>14</v>
      </c>
      <c r="G63" s="16">
        <v>221</v>
      </c>
      <c r="H63" s="16">
        <v>834</v>
      </c>
      <c r="I63" s="18">
        <v>2486</v>
      </c>
      <c r="J63" s="16">
        <v>569</v>
      </c>
      <c r="K63" s="18">
        <v>1222</v>
      </c>
      <c r="L63" s="16">
        <v>53</v>
      </c>
      <c r="M63" s="16">
        <v>0.26700000000000002</v>
      </c>
      <c r="N63" s="16">
        <v>0.33900000000000002</v>
      </c>
      <c r="O63" s="16">
        <v>0.44400000000000001</v>
      </c>
      <c r="P63" s="16">
        <v>0.78300000000000003</v>
      </c>
      <c r="Q63" s="1"/>
      <c r="R63" s="1"/>
      <c r="S63" s="1"/>
      <c r="T63" s="1"/>
    </row>
    <row r="64" spans="1:20" x14ac:dyDescent="0.2">
      <c r="A64" s="16">
        <v>162</v>
      </c>
      <c r="B64" s="18">
        <v>5476</v>
      </c>
      <c r="C64" s="16">
        <v>846</v>
      </c>
      <c r="D64" s="18">
        <v>1455</v>
      </c>
      <c r="E64" s="16">
        <v>285</v>
      </c>
      <c r="F64" s="16">
        <v>13</v>
      </c>
      <c r="G64" s="16">
        <v>262</v>
      </c>
      <c r="H64" s="16">
        <v>816</v>
      </c>
      <c r="I64" s="18">
        <v>2552</v>
      </c>
      <c r="J64" s="16">
        <v>496</v>
      </c>
      <c r="K64" s="18">
        <v>1218</v>
      </c>
      <c r="L64" s="16">
        <v>81</v>
      </c>
      <c r="M64" s="16">
        <v>0.26600000000000001</v>
      </c>
      <c r="N64" s="16">
        <v>0.33</v>
      </c>
      <c r="O64" s="16">
        <v>0.46600000000000003</v>
      </c>
      <c r="P64" s="16">
        <v>0.79700000000000004</v>
      </c>
      <c r="Q64" s="1"/>
      <c r="R64" s="1"/>
      <c r="S64" s="1"/>
      <c r="T64" s="1"/>
    </row>
    <row r="65" spans="1:20" x14ac:dyDescent="0.2">
      <c r="A65" s="16">
        <v>162</v>
      </c>
      <c r="B65" s="18">
        <v>5495</v>
      </c>
      <c r="C65" s="16">
        <v>829</v>
      </c>
      <c r="D65" s="18">
        <v>1434</v>
      </c>
      <c r="E65" s="16">
        <v>330</v>
      </c>
      <c r="F65" s="16">
        <v>23</v>
      </c>
      <c r="G65" s="16">
        <v>219</v>
      </c>
      <c r="H65" s="16">
        <v>783</v>
      </c>
      <c r="I65" s="18">
        <v>2467</v>
      </c>
      <c r="J65" s="16">
        <v>512</v>
      </c>
      <c r="K65" s="18">
        <v>1386</v>
      </c>
      <c r="L65" s="16">
        <v>40</v>
      </c>
      <c r="M65" s="16">
        <v>0.26100000000000001</v>
      </c>
      <c r="N65" s="16">
        <v>0.32800000000000001</v>
      </c>
      <c r="O65" s="16">
        <v>0.44900000000000001</v>
      </c>
      <c r="P65" s="16">
        <v>0.77700000000000002</v>
      </c>
      <c r="Q65" s="1"/>
      <c r="R65" s="1"/>
      <c r="S65" s="1"/>
      <c r="T65" s="1"/>
    </row>
    <row r="66" spans="1:20" x14ac:dyDescent="0.2">
      <c r="A66" s="16">
        <v>162</v>
      </c>
      <c r="B66" s="18">
        <v>5385</v>
      </c>
      <c r="C66" s="16">
        <v>724</v>
      </c>
      <c r="D66" s="18">
        <v>1388</v>
      </c>
      <c r="E66" s="16">
        <v>272</v>
      </c>
      <c r="F66" s="16">
        <v>20</v>
      </c>
      <c r="G66" s="16">
        <v>182</v>
      </c>
      <c r="H66" s="16">
        <v>686</v>
      </c>
      <c r="I66" s="18">
        <v>2246</v>
      </c>
      <c r="J66" s="16">
        <v>573</v>
      </c>
      <c r="K66" s="18">
        <v>1303</v>
      </c>
      <c r="L66" s="16">
        <v>56</v>
      </c>
      <c r="M66" s="16">
        <v>0.25800000000000001</v>
      </c>
      <c r="N66" s="16">
        <v>0.33700000000000002</v>
      </c>
      <c r="O66" s="16">
        <v>0.41699999999999998</v>
      </c>
      <c r="P66" s="16">
        <v>0.754</v>
      </c>
      <c r="Q66" s="1"/>
      <c r="R66" s="1"/>
      <c r="S66" s="1"/>
      <c r="T66" s="1"/>
    </row>
    <row r="67" spans="1:20" x14ac:dyDescent="0.2">
      <c r="A67" s="16">
        <v>162</v>
      </c>
      <c r="B67" s="18">
        <v>5357</v>
      </c>
      <c r="C67" s="16">
        <v>796</v>
      </c>
      <c r="D67" s="18">
        <v>1373</v>
      </c>
      <c r="E67" s="16">
        <v>275</v>
      </c>
      <c r="F67" s="16">
        <v>22</v>
      </c>
      <c r="G67" s="16">
        <v>190</v>
      </c>
      <c r="H67" s="16">
        <v>757</v>
      </c>
      <c r="I67" s="18">
        <v>2262</v>
      </c>
      <c r="J67" s="16">
        <v>586</v>
      </c>
      <c r="K67" s="18">
        <v>1389</v>
      </c>
      <c r="L67" s="16">
        <v>57</v>
      </c>
      <c r="M67" s="16">
        <v>0.25600000000000001</v>
      </c>
      <c r="N67" s="16">
        <v>0.33600000000000002</v>
      </c>
      <c r="O67" s="16">
        <v>0.42199999999999999</v>
      </c>
      <c r="P67" s="16">
        <v>0.75800000000000001</v>
      </c>
    </row>
    <row r="68" spans="1:20" x14ac:dyDescent="0.2">
      <c r="A68" s="16">
        <v>162</v>
      </c>
      <c r="B68" s="18">
        <v>5423</v>
      </c>
      <c r="C68" s="16">
        <v>786</v>
      </c>
      <c r="D68" s="18">
        <v>1352</v>
      </c>
      <c r="E68" s="16">
        <v>295</v>
      </c>
      <c r="F68" s="16">
        <v>13</v>
      </c>
      <c r="G68" s="16">
        <v>222</v>
      </c>
      <c r="H68" s="16">
        <v>756</v>
      </c>
      <c r="I68" s="18">
        <v>2339</v>
      </c>
      <c r="J68" s="16">
        <v>553</v>
      </c>
      <c r="K68" s="18">
        <v>1425</v>
      </c>
      <c r="L68" s="16">
        <v>36</v>
      </c>
      <c r="M68" s="16">
        <v>0.249</v>
      </c>
      <c r="N68" s="16">
        <v>0.32800000000000001</v>
      </c>
      <c r="O68" s="16">
        <v>0.43099999999999999</v>
      </c>
      <c r="P68" s="16">
        <v>0.75900000000000001</v>
      </c>
    </row>
    <row r="69" spans="1:20" x14ac:dyDescent="0.2">
      <c r="A69" s="16">
        <v>162</v>
      </c>
      <c r="B69" s="18">
        <v>5462</v>
      </c>
      <c r="C69" s="16">
        <v>804</v>
      </c>
      <c r="D69" s="18">
        <v>1360</v>
      </c>
      <c r="E69" s="16">
        <v>271</v>
      </c>
      <c r="F69" s="16">
        <v>25</v>
      </c>
      <c r="G69" s="16">
        <v>241</v>
      </c>
      <c r="H69" s="16">
        <v>768</v>
      </c>
      <c r="I69" s="18">
        <v>2404</v>
      </c>
      <c r="J69" s="16">
        <v>602</v>
      </c>
      <c r="K69" s="18">
        <v>1461</v>
      </c>
      <c r="L69" s="16">
        <v>66</v>
      </c>
      <c r="M69" s="16">
        <v>0.249</v>
      </c>
      <c r="N69" s="16">
        <v>0.32900000000000001</v>
      </c>
      <c r="O69" s="16">
        <v>0.44</v>
      </c>
      <c r="P69" s="16">
        <v>0.76900000000000002</v>
      </c>
    </row>
    <row r="70" spans="1:20" x14ac:dyDescent="0.2">
      <c r="A70" s="16">
        <v>161</v>
      </c>
      <c r="B70" s="18">
        <v>5374</v>
      </c>
      <c r="C70" s="16">
        <v>739</v>
      </c>
      <c r="D70" s="18">
        <v>1338</v>
      </c>
      <c r="E70" s="16">
        <v>275</v>
      </c>
      <c r="F70" s="16">
        <v>34</v>
      </c>
      <c r="G70" s="16">
        <v>182</v>
      </c>
      <c r="H70" s="16">
        <v>709</v>
      </c>
      <c r="I70" s="18">
        <v>2227</v>
      </c>
      <c r="J70" s="16">
        <v>491</v>
      </c>
      <c r="K70" s="18">
        <v>1356</v>
      </c>
      <c r="L70" s="16">
        <v>76</v>
      </c>
      <c r="M70" s="16">
        <v>0.249</v>
      </c>
      <c r="N70" s="16">
        <v>0.317</v>
      </c>
      <c r="O70" s="16">
        <v>0.41399999999999998</v>
      </c>
      <c r="P70" s="16">
        <v>0.73099999999999998</v>
      </c>
    </row>
    <row r="71" spans="1:20" x14ac:dyDescent="0.2">
      <c r="A71" s="16">
        <v>162</v>
      </c>
      <c r="B71" s="18">
        <v>5427</v>
      </c>
      <c r="C71" s="16">
        <v>686</v>
      </c>
      <c r="D71" s="18">
        <v>1349</v>
      </c>
      <c r="E71" s="16">
        <v>251</v>
      </c>
      <c r="F71" s="16">
        <v>29</v>
      </c>
      <c r="G71" s="16">
        <v>163</v>
      </c>
      <c r="H71" s="16">
        <v>647</v>
      </c>
      <c r="I71" s="18">
        <v>2147</v>
      </c>
      <c r="J71" s="16">
        <v>421</v>
      </c>
      <c r="K71" s="18">
        <v>1258</v>
      </c>
      <c r="L71" s="16">
        <v>124</v>
      </c>
      <c r="M71" s="16">
        <v>0.249</v>
      </c>
      <c r="N71" s="16">
        <v>0.30599999999999999</v>
      </c>
      <c r="O71" s="16">
        <v>0.39600000000000002</v>
      </c>
      <c r="P71" s="16">
        <v>0.70199999999999996</v>
      </c>
    </row>
    <row r="72" spans="1:20" x14ac:dyDescent="0.2">
      <c r="A72" s="16">
        <v>162</v>
      </c>
      <c r="B72" s="18">
        <v>5437</v>
      </c>
      <c r="C72" s="16">
        <v>723</v>
      </c>
      <c r="D72" s="18">
        <v>1331</v>
      </c>
      <c r="E72" s="16">
        <v>265</v>
      </c>
      <c r="F72" s="16">
        <v>23</v>
      </c>
      <c r="G72" s="16">
        <v>190</v>
      </c>
      <c r="H72" s="16">
        <v>691</v>
      </c>
      <c r="I72" s="18">
        <v>2212</v>
      </c>
      <c r="J72" s="16">
        <v>464</v>
      </c>
      <c r="K72" s="18">
        <v>1394</v>
      </c>
      <c r="L72" s="16">
        <v>79</v>
      </c>
      <c r="M72" s="16">
        <v>0.245</v>
      </c>
      <c r="N72" s="16">
        <v>0.31</v>
      </c>
      <c r="O72" s="16">
        <v>0.40699999999999997</v>
      </c>
      <c r="P72" s="16">
        <v>0.71699999999999997</v>
      </c>
    </row>
    <row r="73" spans="1:20" x14ac:dyDescent="0.2">
      <c r="A73" s="16">
        <v>162</v>
      </c>
      <c r="B73" s="18">
        <v>5445</v>
      </c>
      <c r="C73" s="16">
        <v>830</v>
      </c>
      <c r="D73" s="18">
        <v>1330</v>
      </c>
      <c r="E73" s="16">
        <v>247</v>
      </c>
      <c r="F73" s="16">
        <v>24</v>
      </c>
      <c r="G73" s="16">
        <v>237</v>
      </c>
      <c r="H73" s="16">
        <v>799</v>
      </c>
      <c r="I73" s="18">
        <v>2336</v>
      </c>
      <c r="J73" s="16">
        <v>613</v>
      </c>
      <c r="K73" s="18">
        <v>1408</v>
      </c>
      <c r="L73" s="16">
        <v>65</v>
      </c>
      <c r="M73" s="16">
        <v>0.24399999999999999</v>
      </c>
      <c r="N73" s="16">
        <v>0.33</v>
      </c>
      <c r="O73" s="16">
        <v>0.42899999999999999</v>
      </c>
      <c r="P73" s="16">
        <v>0.75900000000000001</v>
      </c>
    </row>
    <row r="74" spans="1:20" x14ac:dyDescent="0.2">
      <c r="A74" s="16">
        <v>161</v>
      </c>
      <c r="B74" s="18">
        <v>5363</v>
      </c>
      <c r="C74" s="16">
        <v>790</v>
      </c>
      <c r="D74" s="18">
        <v>1307</v>
      </c>
      <c r="E74" s="16">
        <v>269</v>
      </c>
      <c r="F74" s="16">
        <v>20</v>
      </c>
      <c r="G74" s="16">
        <v>239</v>
      </c>
      <c r="H74" s="16">
        <v>762</v>
      </c>
      <c r="I74" s="18">
        <v>2333</v>
      </c>
      <c r="J74" s="16">
        <v>549</v>
      </c>
      <c r="K74" s="18">
        <v>1453</v>
      </c>
      <c r="L74" s="16">
        <v>59</v>
      </c>
      <c r="M74" s="16">
        <v>0.24399999999999999</v>
      </c>
      <c r="N74" s="16">
        <v>0.31900000000000001</v>
      </c>
      <c r="O74" s="16">
        <v>0.435</v>
      </c>
      <c r="P74" s="16">
        <v>0.754</v>
      </c>
    </row>
    <row r="75" spans="1:20" x14ac:dyDescent="0.2">
      <c r="A75" s="16">
        <v>162</v>
      </c>
      <c r="B75" s="18">
        <v>5351</v>
      </c>
      <c r="C75" s="16">
        <v>706</v>
      </c>
      <c r="D75" s="18">
        <v>1303</v>
      </c>
      <c r="E75" s="16">
        <v>261</v>
      </c>
      <c r="F75" s="16">
        <v>22</v>
      </c>
      <c r="G75" s="16">
        <v>198</v>
      </c>
      <c r="H75" s="16">
        <v>678</v>
      </c>
      <c r="I75" s="18">
        <v>2202</v>
      </c>
      <c r="J75" s="16">
        <v>478</v>
      </c>
      <c r="K75" s="18">
        <v>1341</v>
      </c>
      <c r="L75" s="16">
        <v>89</v>
      </c>
      <c r="M75" s="16">
        <v>0.24399999999999999</v>
      </c>
      <c r="N75" s="16">
        <v>0.313</v>
      </c>
      <c r="O75" s="16">
        <v>0.41199999999999998</v>
      </c>
      <c r="P75" s="16">
        <v>0.72499999999999998</v>
      </c>
    </row>
    <row r="76" spans="1:20" x14ac:dyDescent="0.2">
      <c r="A76" s="16">
        <v>162</v>
      </c>
      <c r="B76" s="18">
        <v>5507</v>
      </c>
      <c r="C76" s="16">
        <v>857</v>
      </c>
      <c r="D76" s="18">
        <v>1335</v>
      </c>
      <c r="E76" s="16">
        <v>288</v>
      </c>
      <c r="F76" s="16">
        <v>35</v>
      </c>
      <c r="G76" s="16">
        <v>222</v>
      </c>
      <c r="H76" s="16">
        <v>810</v>
      </c>
      <c r="I76" s="18">
        <v>2359</v>
      </c>
      <c r="J76" s="16">
        <v>585</v>
      </c>
      <c r="K76" s="18">
        <v>1542</v>
      </c>
      <c r="L76" s="16">
        <v>88</v>
      </c>
      <c r="M76" s="16">
        <v>0.24199999999999999</v>
      </c>
      <c r="N76" s="16">
        <v>0.32100000000000001</v>
      </c>
      <c r="O76" s="16">
        <v>0.42799999999999999</v>
      </c>
      <c r="P76" s="16">
        <v>0.749</v>
      </c>
    </row>
    <row r="77" spans="1:20" x14ac:dyDescent="0.2">
      <c r="A77" s="16">
        <v>162</v>
      </c>
      <c r="B77" s="18">
        <v>5384</v>
      </c>
      <c r="C77" s="16">
        <v>729</v>
      </c>
      <c r="D77" s="18">
        <v>1305</v>
      </c>
      <c r="E77" s="16">
        <v>273</v>
      </c>
      <c r="F77" s="16">
        <v>21</v>
      </c>
      <c r="G77" s="16">
        <v>180</v>
      </c>
      <c r="H77" s="16">
        <v>695</v>
      </c>
      <c r="I77" s="18">
        <v>2160</v>
      </c>
      <c r="J77" s="16">
        <v>586</v>
      </c>
      <c r="K77" s="18">
        <v>1324</v>
      </c>
      <c r="L77" s="16">
        <v>110</v>
      </c>
      <c r="M77" s="16">
        <v>0.24199999999999999</v>
      </c>
      <c r="N77" s="16">
        <v>0.32100000000000001</v>
      </c>
      <c r="O77" s="16">
        <v>0.40100000000000002</v>
      </c>
      <c r="P77" s="16">
        <v>0.72199999999999998</v>
      </c>
    </row>
    <row r="78" spans="1:20" x14ac:dyDescent="0.2">
      <c r="A78" s="16">
        <v>162</v>
      </c>
      <c r="B78" s="18">
        <v>5376</v>
      </c>
      <c r="C78" s="16">
        <v>697</v>
      </c>
      <c r="D78" s="18">
        <v>1299</v>
      </c>
      <c r="E78" s="16">
        <v>236</v>
      </c>
      <c r="F78" s="16">
        <v>37</v>
      </c>
      <c r="G78" s="16">
        <v>179</v>
      </c>
      <c r="H78" s="16">
        <v>675</v>
      </c>
      <c r="I78" s="18">
        <v>2146</v>
      </c>
      <c r="J78" s="16">
        <v>490</v>
      </c>
      <c r="K78" s="18">
        <v>1514</v>
      </c>
      <c r="L78" s="16">
        <v>88</v>
      </c>
      <c r="M78" s="16">
        <v>0.24199999999999999</v>
      </c>
      <c r="N78" s="16">
        <v>0.308</v>
      </c>
      <c r="O78" s="16">
        <v>0.39900000000000002</v>
      </c>
      <c r="P78" s="16">
        <v>0.70699999999999996</v>
      </c>
    </row>
    <row r="79" spans="1:20" x14ac:dyDescent="0.2">
      <c r="A79" s="16">
        <v>162</v>
      </c>
      <c r="B79" s="18">
        <v>5431</v>
      </c>
      <c r="C79" s="16">
        <v>729</v>
      </c>
      <c r="D79" s="18">
        <v>1311</v>
      </c>
      <c r="E79" s="16">
        <v>271</v>
      </c>
      <c r="F79" s="16">
        <v>17</v>
      </c>
      <c r="G79" s="16">
        <v>228</v>
      </c>
      <c r="H79" s="16">
        <v>690</v>
      </c>
      <c r="I79" s="18">
        <v>2300</v>
      </c>
      <c r="J79" s="16">
        <v>525</v>
      </c>
      <c r="K79" s="18">
        <v>1405</v>
      </c>
      <c r="L79" s="16">
        <v>54</v>
      </c>
      <c r="M79" s="16">
        <v>0.24099999999999999</v>
      </c>
      <c r="N79" s="16">
        <v>0.314</v>
      </c>
      <c r="O79" s="16">
        <v>0.42299999999999999</v>
      </c>
      <c r="P79" s="16">
        <v>0.73799999999999999</v>
      </c>
    </row>
    <row r="80" spans="1:20" x14ac:dyDescent="0.2">
      <c r="A80" s="16">
        <v>162</v>
      </c>
      <c r="B80" s="18">
        <v>5366</v>
      </c>
      <c r="C80" s="16">
        <v>734</v>
      </c>
      <c r="D80" s="18">
        <v>1288</v>
      </c>
      <c r="E80" s="16">
        <v>262</v>
      </c>
      <c r="F80" s="16">
        <v>24</v>
      </c>
      <c r="G80" s="16">
        <v>198</v>
      </c>
      <c r="H80" s="16">
        <v>700</v>
      </c>
      <c r="I80" s="18">
        <v>2192</v>
      </c>
      <c r="J80" s="16">
        <v>564</v>
      </c>
      <c r="K80" s="18">
        <v>1402</v>
      </c>
      <c r="L80" s="16">
        <v>77</v>
      </c>
      <c r="M80" s="16">
        <v>0.24</v>
      </c>
      <c r="N80" s="16">
        <v>0.318</v>
      </c>
      <c r="O80" s="16">
        <v>0.40799999999999997</v>
      </c>
      <c r="P80" s="16">
        <v>0.72599999999999998</v>
      </c>
    </row>
    <row r="81" spans="1:16" x14ac:dyDescent="0.2">
      <c r="A81" s="16">
        <v>162</v>
      </c>
      <c r="B81" s="18">
        <v>5420</v>
      </c>
      <c r="C81" s="16">
        <v>659</v>
      </c>
      <c r="D81" s="18">
        <v>1296</v>
      </c>
      <c r="E81" s="16">
        <v>266</v>
      </c>
      <c r="F81" s="16">
        <v>15</v>
      </c>
      <c r="G81" s="16">
        <v>195</v>
      </c>
      <c r="H81" s="16">
        <v>632</v>
      </c>
      <c r="I81" s="18">
        <v>2177</v>
      </c>
      <c r="J81" s="16">
        <v>451</v>
      </c>
      <c r="K81" s="18">
        <v>1454</v>
      </c>
      <c r="L81" s="16">
        <v>54</v>
      </c>
      <c r="M81" s="16">
        <v>0.23899999999999999</v>
      </c>
      <c r="N81" s="16">
        <v>0.30399999999999999</v>
      </c>
      <c r="O81" s="16">
        <v>0.40200000000000002</v>
      </c>
      <c r="P81" s="16">
        <v>0.70499999999999996</v>
      </c>
    </row>
    <row r="82" spans="1:16" x14ac:dyDescent="0.2">
      <c r="A82" s="16">
        <v>162</v>
      </c>
      <c r="B82" s="18">
        <v>5210</v>
      </c>
      <c r="C82" s="16">
        <v>636</v>
      </c>
      <c r="D82" s="18">
        <v>1242</v>
      </c>
      <c r="E82" s="16">
        <v>228</v>
      </c>
      <c r="F82" s="16">
        <v>18</v>
      </c>
      <c r="G82" s="16">
        <v>176</v>
      </c>
      <c r="H82" s="16">
        <v>604</v>
      </c>
      <c r="I82" s="18">
        <v>2034</v>
      </c>
      <c r="J82" s="16">
        <v>495</v>
      </c>
      <c r="K82" s="18">
        <v>1392</v>
      </c>
      <c r="L82" s="16">
        <v>54</v>
      </c>
      <c r="M82" s="16">
        <v>0.23799999999999999</v>
      </c>
      <c r="N82" s="16">
        <v>0.314</v>
      </c>
      <c r="O82" s="16">
        <v>0.39</v>
      </c>
      <c r="P82" s="16">
        <v>0.70499999999999996</v>
      </c>
    </row>
    <row r="83" spans="1:16" x14ac:dyDescent="0.2">
      <c r="A83" s="16">
        <v>162</v>
      </c>
      <c r="B83" s="18">
        <v>5332</v>
      </c>
      <c r="C83" s="16">
        <v>717</v>
      </c>
      <c r="D83" s="18">
        <v>1269</v>
      </c>
      <c r="E83" s="16">
        <v>248</v>
      </c>
      <c r="F83" s="16">
        <v>22</v>
      </c>
      <c r="G83" s="16">
        <v>203</v>
      </c>
      <c r="H83" s="16">
        <v>686</v>
      </c>
      <c r="I83" s="18">
        <v>2170</v>
      </c>
      <c r="J83" s="16">
        <v>453</v>
      </c>
      <c r="K83" s="18">
        <v>1387</v>
      </c>
      <c r="L83" s="16">
        <v>109</v>
      </c>
      <c r="M83" s="16">
        <v>0.23799999999999999</v>
      </c>
      <c r="N83" s="16">
        <v>0.30299999999999999</v>
      </c>
      <c r="O83" s="16">
        <v>0.40699999999999997</v>
      </c>
      <c r="P83" s="16">
        <v>0.71</v>
      </c>
    </row>
    <row r="84" spans="1:16" x14ac:dyDescent="0.2">
      <c r="A84" s="16">
        <v>162</v>
      </c>
      <c r="B84" s="18">
        <v>5395</v>
      </c>
      <c r="C84" s="16">
        <v>743</v>
      </c>
      <c r="D84" s="18">
        <v>1283</v>
      </c>
      <c r="E84" s="16">
        <v>271</v>
      </c>
      <c r="F84" s="16">
        <v>19</v>
      </c>
      <c r="G84" s="16">
        <v>199</v>
      </c>
      <c r="H84" s="16">
        <v>698</v>
      </c>
      <c r="I84" s="18">
        <v>2189</v>
      </c>
      <c r="J84" s="16">
        <v>545</v>
      </c>
      <c r="K84" s="18">
        <v>1349</v>
      </c>
      <c r="L84" s="16">
        <v>88</v>
      </c>
      <c r="M84" s="16">
        <v>0.23799999999999999</v>
      </c>
      <c r="N84" s="16">
        <v>0.316</v>
      </c>
      <c r="O84" s="16">
        <v>0.40600000000000003</v>
      </c>
      <c r="P84" s="16">
        <v>0.72199999999999998</v>
      </c>
    </row>
    <row r="85" spans="1:16" x14ac:dyDescent="0.2">
      <c r="A85" s="16">
        <v>162</v>
      </c>
      <c r="B85" s="18">
        <v>5331</v>
      </c>
      <c r="C85" s="16">
        <v>711</v>
      </c>
      <c r="D85" s="18">
        <v>1266</v>
      </c>
      <c r="E85" s="16">
        <v>213</v>
      </c>
      <c r="F85" s="16">
        <v>12</v>
      </c>
      <c r="G85" s="16">
        <v>222</v>
      </c>
      <c r="H85" s="16">
        <v>666</v>
      </c>
      <c r="I85" s="18">
        <v>2169</v>
      </c>
      <c r="J85" s="16">
        <v>621</v>
      </c>
      <c r="K85" s="18">
        <v>1482</v>
      </c>
      <c r="L85" s="16">
        <v>63</v>
      </c>
      <c r="M85" s="16">
        <v>0.23699999999999999</v>
      </c>
      <c r="N85" s="16">
        <v>0.32200000000000001</v>
      </c>
      <c r="O85" s="16">
        <v>0.40699999999999997</v>
      </c>
      <c r="P85" s="16">
        <v>0.72899999999999998</v>
      </c>
    </row>
    <row r="86" spans="1:16" x14ac:dyDescent="0.2">
      <c r="A86" s="16">
        <v>162</v>
      </c>
      <c r="B86" s="18">
        <v>5306</v>
      </c>
      <c r="C86" s="16">
        <v>705</v>
      </c>
      <c r="D86" s="18">
        <v>1255</v>
      </c>
      <c r="E86" s="16">
        <v>225</v>
      </c>
      <c r="F86" s="16">
        <v>26</v>
      </c>
      <c r="G86" s="16">
        <v>210</v>
      </c>
      <c r="H86" s="16">
        <v>672</v>
      </c>
      <c r="I86" s="18">
        <v>2162</v>
      </c>
      <c r="J86" s="16">
        <v>502</v>
      </c>
      <c r="K86" s="18">
        <v>1596</v>
      </c>
      <c r="L86" s="16">
        <v>86</v>
      </c>
      <c r="M86" s="16">
        <v>0.23699999999999999</v>
      </c>
      <c r="N86" s="16">
        <v>0.312</v>
      </c>
      <c r="O86" s="16">
        <v>0.40699999999999997</v>
      </c>
      <c r="P86" s="16">
        <v>0.71899999999999997</v>
      </c>
    </row>
    <row r="87" spans="1:16" x14ac:dyDescent="0.2">
      <c r="A87" s="16">
        <v>162</v>
      </c>
      <c r="B87" s="18">
        <v>5336</v>
      </c>
      <c r="C87" s="16">
        <v>609</v>
      </c>
      <c r="D87" s="18">
        <v>1261</v>
      </c>
      <c r="E87" s="16">
        <v>240</v>
      </c>
      <c r="F87" s="16">
        <v>35</v>
      </c>
      <c r="G87" s="16">
        <v>124</v>
      </c>
      <c r="H87" s="16">
        <v>570</v>
      </c>
      <c r="I87" s="18">
        <v>1943</v>
      </c>
      <c r="J87" s="16">
        <v>529</v>
      </c>
      <c r="K87" s="18">
        <v>1328</v>
      </c>
      <c r="L87" s="16">
        <v>60</v>
      </c>
      <c r="M87" s="16">
        <v>0.23599999999999999</v>
      </c>
      <c r="N87" s="16">
        <v>0.309</v>
      </c>
      <c r="O87" s="16">
        <v>0.36399999999999999</v>
      </c>
      <c r="P87" s="16">
        <v>0.67300000000000004</v>
      </c>
    </row>
    <row r="88" spans="1:16" x14ac:dyDescent="0.2">
      <c r="A88" s="16">
        <v>162</v>
      </c>
      <c r="B88" s="18">
        <v>5489</v>
      </c>
      <c r="C88" s="16">
        <v>679</v>
      </c>
      <c r="D88" s="18">
        <v>1297</v>
      </c>
      <c r="E88" s="16">
        <v>308</v>
      </c>
      <c r="F88" s="16">
        <v>31</v>
      </c>
      <c r="G88" s="16">
        <v>144</v>
      </c>
      <c r="H88" s="16">
        <v>644</v>
      </c>
      <c r="I88" s="18">
        <v>2099</v>
      </c>
      <c r="J88" s="16">
        <v>537</v>
      </c>
      <c r="K88" s="18">
        <v>1465</v>
      </c>
      <c r="L88" s="16">
        <v>43</v>
      </c>
      <c r="M88" s="16">
        <v>0.23599999999999999</v>
      </c>
      <c r="N88" s="16">
        <v>0.309</v>
      </c>
      <c r="O88" s="16">
        <v>0.38200000000000001</v>
      </c>
      <c r="P88" s="16">
        <v>0.69199999999999995</v>
      </c>
    </row>
    <row r="89" spans="1:16" x14ac:dyDescent="0.2">
      <c r="A89" s="16">
        <v>162</v>
      </c>
      <c r="B89" s="18">
        <v>5362</v>
      </c>
      <c r="C89" s="16">
        <v>738</v>
      </c>
      <c r="D89" s="18">
        <v>1251</v>
      </c>
      <c r="E89" s="16">
        <v>255</v>
      </c>
      <c r="F89" s="16">
        <v>18</v>
      </c>
      <c r="G89" s="16">
        <v>194</v>
      </c>
      <c r="H89" s="16">
        <v>700</v>
      </c>
      <c r="I89" s="18">
        <v>2124</v>
      </c>
      <c r="J89" s="16">
        <v>586</v>
      </c>
      <c r="K89" s="18">
        <v>1465</v>
      </c>
      <c r="L89" s="16">
        <v>82</v>
      </c>
      <c r="M89" s="16">
        <v>0.23300000000000001</v>
      </c>
      <c r="N89" s="16">
        <v>0.317</v>
      </c>
      <c r="O89" s="16">
        <v>0.39600000000000002</v>
      </c>
      <c r="P89" s="16">
        <v>0.71299999999999997</v>
      </c>
    </row>
    <row r="90" spans="1:16" x14ac:dyDescent="0.2">
      <c r="A90" s="16">
        <v>162</v>
      </c>
      <c r="B90" s="18">
        <v>5348</v>
      </c>
      <c r="C90" s="16">
        <v>623</v>
      </c>
      <c r="D90" s="18">
        <v>1244</v>
      </c>
      <c r="E90" s="16">
        <v>226</v>
      </c>
      <c r="F90" s="16">
        <v>23</v>
      </c>
      <c r="G90" s="16">
        <v>158</v>
      </c>
      <c r="H90" s="16">
        <v>594</v>
      </c>
      <c r="I90" s="18">
        <v>1990</v>
      </c>
      <c r="J90" s="16">
        <v>450</v>
      </c>
      <c r="K90" s="18">
        <v>1553</v>
      </c>
      <c r="L90" s="16">
        <v>106</v>
      </c>
      <c r="M90" s="16">
        <v>0.23300000000000001</v>
      </c>
      <c r="N90" s="16">
        <v>0.29799999999999999</v>
      </c>
      <c r="O90" s="16">
        <v>0.372</v>
      </c>
      <c r="P90" s="16">
        <v>0.67100000000000004</v>
      </c>
    </row>
    <row r="91" spans="1:16" x14ac:dyDescent="0.2">
      <c r="A91" s="16">
        <v>162</v>
      </c>
      <c r="B91" s="18">
        <v>5405</v>
      </c>
      <c r="C91" s="16">
        <v>625</v>
      </c>
      <c r="D91" s="18">
        <v>1254</v>
      </c>
      <c r="E91" s="16">
        <v>225</v>
      </c>
      <c r="F91" s="16">
        <v>24</v>
      </c>
      <c r="G91" s="16">
        <v>167</v>
      </c>
      <c r="H91" s="16">
        <v>598</v>
      </c>
      <c r="I91" s="18">
        <v>2028</v>
      </c>
      <c r="J91" s="16">
        <v>433</v>
      </c>
      <c r="K91" s="18">
        <v>1381</v>
      </c>
      <c r="L91" s="16">
        <v>106</v>
      </c>
      <c r="M91" s="16">
        <v>0.23200000000000001</v>
      </c>
      <c r="N91" s="16">
        <v>0.29399999999999998</v>
      </c>
      <c r="O91" s="16">
        <v>0.375</v>
      </c>
      <c r="P91" s="16">
        <v>0.67</v>
      </c>
    </row>
    <row r="92" spans="1:16" x14ac:dyDescent="0.2">
      <c r="A92" s="16">
        <v>162</v>
      </c>
      <c r="B92" s="18">
        <v>5355</v>
      </c>
      <c r="C92" s="16">
        <v>697</v>
      </c>
      <c r="D92" s="18">
        <v>1209</v>
      </c>
      <c r="E92" s="16">
        <v>233</v>
      </c>
      <c r="F92" s="16">
        <v>11</v>
      </c>
      <c r="G92" s="16">
        <v>199</v>
      </c>
      <c r="H92" s="16">
        <v>673</v>
      </c>
      <c r="I92" s="18">
        <v>2061</v>
      </c>
      <c r="J92" s="16">
        <v>535</v>
      </c>
      <c r="K92" s="18">
        <v>1492</v>
      </c>
      <c r="L92" s="16">
        <v>64</v>
      </c>
      <c r="M92" s="16">
        <v>0.22600000000000001</v>
      </c>
      <c r="N92" s="16">
        <v>0.30299999999999999</v>
      </c>
      <c r="O92" s="16">
        <v>0.38500000000000001</v>
      </c>
      <c r="P92" s="16">
        <v>0.68799999999999994</v>
      </c>
    </row>
  </sheetData>
  <autoFilter ref="A1:N33" xr:uid="{3DB8AF79-AF8B-BD45-B16E-10BC64B779E9}">
    <sortState xmlns:xlrd2="http://schemas.microsoft.com/office/spreadsheetml/2017/richdata2" ref="A2:N33">
      <sortCondition ref="B2:B33"/>
    </sortState>
  </autoFilter>
  <sortState xmlns:xlrd2="http://schemas.microsoft.com/office/spreadsheetml/2017/richdata2" ref="B2:S31">
    <sortCondition descending="1" ref="S2:S31"/>
  </sortState>
  <hyperlinks>
    <hyperlink ref="B26" r:id="rId1" location="game_type='R'&amp;season=2018&amp;league_code='MLB'&amp;split=&amp;playerType=ALL&amp;sectionType=sp&amp;statType=hitting" display="http://mlb.mlb.com/stats/sortable.jsp?c_id=bos - game_type='R'&amp;season=2018&amp;league_code='MLB'&amp;split=&amp;playerType=ALL&amp;sectionType=sp&amp;statType=hitting" xr:uid="{E3FDD6DE-04FA-B045-936F-53B8C25D1092}"/>
    <hyperlink ref="B21" r:id="rId2" location="game_type='R'&amp;season=2018&amp;league_code='MLB'&amp;split=&amp;playerType=ALL&amp;sectionType=sp&amp;statType=hitting" display="http://mlb.mlb.com/stats/sortable.jsp?c_id=nyy - game_type='R'&amp;season=2018&amp;league_code='MLB'&amp;split=&amp;playerType=ALL&amp;sectionType=sp&amp;statType=hitting" xr:uid="{DB1084B9-37AD-8346-A28E-DC70FD64ADC9}"/>
    <hyperlink ref="B18" r:id="rId3" location="game_type='R'&amp;season=2018&amp;league_code='MLB'&amp;split=&amp;playerType=ALL&amp;sectionType=sp&amp;statType=hitting" display="http://mlb.mlb.com/stats/sortable.jsp?c_id=cle - game_type='R'&amp;season=2018&amp;league_code='MLB'&amp;split=&amp;playerType=ALL&amp;sectionType=sp&amp;statType=hitting" xr:uid="{9ED97B27-DB1D-BB4C-B476-D9222C0BF2CB}"/>
    <hyperlink ref="B19" r:id="rId4" location="game_type='R'&amp;season=2018&amp;league_code='MLB'&amp;split=&amp;playerType=ALL&amp;sectionType=sp&amp;statType=hitting" display="http://mlb.mlb.com/stats/sortable.jsp?c_id=oak - game_type='R'&amp;season=2018&amp;league_code='MLB'&amp;split=&amp;playerType=ALL&amp;sectionType=sp&amp;statType=hitting" xr:uid="{A92F0D24-521D-0748-ACFB-788A5799BEDF}"/>
    <hyperlink ref="B4" r:id="rId5" location="game_type='R'&amp;season=2018&amp;league_code='MLB'&amp;split=&amp;playerType=ALL&amp;sectionType=sp&amp;statType=hitting" display="http://mlb.mlb.com/stats/sortable.jsp?c_id=la - game_type='R'&amp;season=2018&amp;league_code='MLB'&amp;split=&amp;playerType=ALL&amp;sectionType=sp&amp;statType=hitting" xr:uid="{C5BDD173-1277-9646-96AF-4BC554161130}"/>
    <hyperlink ref="B29" r:id="rId6" location="game_type='R'&amp;season=2018&amp;league_code='MLB'&amp;split=&amp;playerType=ALL&amp;sectionType=sp&amp;statType=hitting" display="http://mlb.mlb.com/stats/sortable.jsp?c_id=hou - game_type='R'&amp;season=2018&amp;league_code='MLB'&amp;split=&amp;playerType=ALL&amp;sectionType=sp&amp;statType=hitting" xr:uid="{6C4A1DA4-5815-9344-86E8-2C0D0A9FFA0D}"/>
    <hyperlink ref="B25" r:id="rId7" location="game_type='R'&amp;season=2018&amp;league_code='MLB'&amp;split=&amp;playerType=ALL&amp;sectionType=sp&amp;statType=hitting" display="http://mlb.mlb.com/stats/sortable.jsp?c_id=col - game_type='R'&amp;season=2018&amp;league_code='MLB'&amp;split=&amp;playerType=ALL&amp;sectionType=sp&amp;statType=hitting" xr:uid="{68271DF6-A0FA-F544-A478-6905FBFFD8FD}"/>
    <hyperlink ref="B6" r:id="rId8" location="game_type='R'&amp;season=2018&amp;league_code='MLB'&amp;split=&amp;playerType=ALL&amp;sectionType=sp&amp;statType=hitting" display="http://mlb.mlb.com/stats/sortable.jsp?c_id=was - game_type='R'&amp;season=2018&amp;league_code='MLB'&amp;split=&amp;playerType=ALL&amp;sectionType=sp&amp;statType=hitting" xr:uid="{D5F0A004-4B31-4341-ACAC-0EC43BB7CAF8}"/>
    <hyperlink ref="B15" r:id="rId9" location="game_type='R'&amp;season=2018&amp;league_code='MLB'&amp;split=&amp;playerType=ALL&amp;sectionType=sp&amp;statType=hitting" display="http://mlb.mlb.com/stats/sortable.jsp?c_id=chc - game_type='R'&amp;season=2018&amp;league_code='MLB'&amp;split=&amp;playerType=ALL&amp;sectionType=sp&amp;statType=hitting" xr:uid="{61103FDF-8E6F-374A-9914-14367835AAD8}"/>
    <hyperlink ref="B20" r:id="rId10" location="game_type='R'&amp;season=2018&amp;league_code='MLB'&amp;split=&amp;playerType=ALL&amp;sectionType=sp&amp;statType=hitting" display="http://mlb.mlb.com/stats/sortable.jsp?c_id=atl - game_type='R'&amp;season=2018&amp;league_code='MLB'&amp;split=&amp;playerType=ALL&amp;sectionType=sp&amp;statType=hitting" xr:uid="{F2141224-018C-0444-9AEE-9566F0D669E6}"/>
    <hyperlink ref="B31" r:id="rId11" location="game_type='R'&amp;season=2018&amp;league_code='MLB'&amp;split=&amp;playerType=ALL&amp;sectionType=sp&amp;statType=hitting" display="http://mlb.mlb.com/stats/sortable.jsp?c_id=stl - game_type='R'&amp;season=2018&amp;league_code='MLB'&amp;split=&amp;playerType=ALL&amp;sectionType=sp&amp;statType=hitting" xr:uid="{D027DCE6-C0F5-1E4C-88D4-719462EE6DB7}"/>
    <hyperlink ref="B13" r:id="rId12" location="game_type='R'&amp;season=2018&amp;league_code='MLB'&amp;split=&amp;playerType=ALL&amp;sectionType=sp&amp;statType=hitting" display="http://mlb.mlb.com/stats/sortable.jsp?c_id=mil - game_type='R'&amp;season=2018&amp;league_code='MLB'&amp;split=&amp;playerType=ALL&amp;sectionType=sp&amp;statType=hitting" xr:uid="{9A5BE0C0-B7A5-1D4D-9AF7-F33CE1789FDA}"/>
    <hyperlink ref="B24" r:id="rId13" location="game_type='R'&amp;season=2018&amp;league_code='MLB'&amp;split=&amp;playerType=ALL&amp;sectionType=sp&amp;statType=hitting" display="http://mlb.mlb.com/stats/sortable.jsp?c_id=min - game_type='R'&amp;season=2018&amp;league_code='MLB'&amp;split=&amp;playerType=ALL&amp;sectionType=sp&amp;statType=hitting" xr:uid="{E2771B1B-8164-8640-9F89-F57495D94847}"/>
    <hyperlink ref="B30" r:id="rId14" location="game_type='R'&amp;season=2018&amp;league_code='MLB'&amp;split=&amp;playerType=ALL&amp;sectionType=sp&amp;statType=hitting" display="http://mlb.mlb.com/stats/sortable.jsp?c_id=tex - game_type='R'&amp;season=2018&amp;league_code='MLB'&amp;split=&amp;playerType=ALL&amp;sectionType=sp&amp;statType=hitting" xr:uid="{F020856C-5B45-1C41-A966-85A58305476E}"/>
    <hyperlink ref="B16" r:id="rId15" location="game_type='R'&amp;season=2018&amp;league_code='MLB'&amp;split=&amp;playerType=ALL&amp;sectionType=sp&amp;statType=hitting" display="http://mlb.mlb.com/stats/sortable.jsp?c_id=ana - game_type='R'&amp;season=2018&amp;league_code='MLB'&amp;split=&amp;playerType=ALL&amp;sectionType=sp&amp;statType=hitting" xr:uid="{9A191BA6-8FD0-8840-A105-37011104D53D}"/>
    <hyperlink ref="B11" r:id="rId16" location="game_type='R'&amp;season=2018&amp;league_code='MLB'&amp;split=&amp;playerType=ALL&amp;sectionType=sp&amp;statType=hitting" display="http://mlb.mlb.com/stats/sortable.jsp?c_id=tb - game_type='R'&amp;season=2018&amp;league_code='MLB'&amp;split=&amp;playerType=ALL&amp;sectionType=sp&amp;statType=hitting" xr:uid="{14A68096-E510-4D4F-8321-3E18CE63B965}"/>
    <hyperlink ref="B2" r:id="rId17" location="game_type='R'&amp;season=2018&amp;league_code='MLB'&amp;split=&amp;playerType=ALL&amp;sectionType=sp&amp;statType=hitting" display="http://mlb.mlb.com/stats/sortable.jsp?c_id=tor - game_type='R'&amp;season=2018&amp;league_code='MLB'&amp;split=&amp;playerType=ALL&amp;sectionType=sp&amp;statType=hitting" xr:uid="{645949AE-F549-4846-877B-EE4ABB97C87E}"/>
    <hyperlink ref="B3" r:id="rId18" location="game_type='R'&amp;season=2018&amp;league_code='MLB'&amp;split=&amp;playerType=ALL&amp;sectionType=sp&amp;statType=hitting" display="http://mlb.mlb.com/stats/sortable.jsp?c_id=cin - game_type='R'&amp;season=2018&amp;league_code='MLB'&amp;split=&amp;playerType=ALL&amp;sectionType=sp&amp;statType=hitting" xr:uid="{4FFEDE72-192B-AE49-BA23-35AC5BA6845E}"/>
    <hyperlink ref="B28" r:id="rId19" location="game_type='R'&amp;season=2018&amp;league_code='MLB'&amp;split=&amp;playerType=ALL&amp;sectionType=sp&amp;statType=hitting" display="http://mlb.mlb.com/stats/sortable.jsp?c_id=ari - game_type='R'&amp;season=2018&amp;league_code='MLB'&amp;split=&amp;playerType=ALL&amp;sectionType=sp&amp;statType=hitting" xr:uid="{3179170F-27EB-2245-BB19-77B59317F29B}"/>
    <hyperlink ref="B9" r:id="rId20" location="game_type='R'&amp;season=2018&amp;league_code='MLB'&amp;split=&amp;playerType=ALL&amp;sectionType=sp&amp;statType=hitting" display="http://mlb.mlb.com/stats/sortable.jsp?c_id=pit - game_type='R'&amp;season=2018&amp;league_code='MLB'&amp;split=&amp;playerType=ALL&amp;sectionType=sp&amp;statType=hitting" xr:uid="{4E92B6D6-86D3-0B43-AF78-B35921D2AD38}"/>
    <hyperlink ref="B12" r:id="rId21" location="game_type='R'&amp;season=2018&amp;league_code='MLB'&amp;split=&amp;playerType=ALL&amp;sectionType=sp&amp;statType=hitting" display="http://mlb.mlb.com/stats/sortable.jsp?c_id=phi - game_type='R'&amp;season=2018&amp;league_code='MLB'&amp;split=&amp;playerType=ALL&amp;sectionType=sp&amp;statType=hitting" xr:uid="{F4514A9C-105E-8841-B8D3-C5A190ABBC98}"/>
    <hyperlink ref="B7" r:id="rId22" location="game_type='R'&amp;season=2018&amp;league_code='MLB'&amp;split=&amp;playerType=ALL&amp;sectionType=sp&amp;statType=hitting" display="http://mlb.mlb.com/stats/sortable.jsp?c_id=sea - game_type='R'&amp;season=2018&amp;league_code='MLB'&amp;split=&amp;playerType=ALL&amp;sectionType=sp&amp;statType=hitting" xr:uid="{FA119647-738B-9146-9B1F-86076740AB79}"/>
    <hyperlink ref="B14" r:id="rId23" location="game_type='R'&amp;season=2018&amp;league_code='MLB'&amp;split=&amp;playerType=ALL&amp;sectionType=sp&amp;statType=hitting" display="http://mlb.mlb.com/stats/sortable.jsp?c_id=nym - game_type='R'&amp;season=2018&amp;league_code='MLB'&amp;split=&amp;playerType=ALL&amp;sectionType=sp&amp;statType=hitting" xr:uid="{A9E37F72-6356-6B4C-9C18-3DA2993FA979}"/>
    <hyperlink ref="B22" r:id="rId24" location="game_type='R'&amp;season=2018&amp;league_code='MLB'&amp;split=&amp;playerType=ALL&amp;sectionType=sp&amp;statType=hitting" display="http://mlb.mlb.com/stats/sortable.jsp?c_id=cws - game_type='R'&amp;season=2018&amp;league_code='MLB'&amp;split=&amp;playerType=ALL&amp;sectionType=sp&amp;statType=hitting" xr:uid="{B9C8E781-5E04-7B4E-9F16-37451277AB1D}"/>
    <hyperlink ref="B8" r:id="rId25" location="game_type='R'&amp;season=2018&amp;league_code='MLB'&amp;split=&amp;playerType=ALL&amp;sectionType=sp&amp;statType=hitting" display="http://mlb.mlb.com/stats/sortable.jsp?c_id=kc - game_type='R'&amp;season=2018&amp;league_code='MLB'&amp;split=&amp;playerType=ALL&amp;sectionType=sp&amp;statType=hitting" xr:uid="{2DE3F885-6AE6-594F-9B11-B966FFFCBD92}"/>
    <hyperlink ref="B27" r:id="rId26" location="game_type='R'&amp;season=2018&amp;league_code='MLB'&amp;split=&amp;playerType=ALL&amp;sectionType=sp&amp;statType=hitting" display="http://mlb.mlb.com/stats/sortable.jsp?c_id=det - game_type='R'&amp;season=2018&amp;league_code='MLB'&amp;split=&amp;playerType=ALL&amp;sectionType=sp&amp;statType=hitting" xr:uid="{3B53793D-E9C7-3F41-BB1E-F5148DA61ACC}"/>
    <hyperlink ref="B5" r:id="rId27" location="game_type='R'&amp;season=2018&amp;league_code='MLB'&amp;split=&amp;playerType=ALL&amp;sectionType=sp&amp;statType=hitting" display="http://mlb.mlb.com/stats/sortable.jsp?c_id=bal - game_type='R'&amp;season=2018&amp;league_code='MLB'&amp;split=&amp;playerType=ALL&amp;sectionType=sp&amp;statType=hitting" xr:uid="{0D8BCC00-8F4A-2847-8CBE-A97C3FC64BF1}"/>
    <hyperlink ref="B10" r:id="rId28" location="game_type='R'&amp;season=2018&amp;league_code='MLB'&amp;split=&amp;playerType=ALL&amp;sectionType=sp&amp;statType=hitting" display="http://mlb.mlb.com/stats/sortable.jsp?c_id=sd - game_type='R'&amp;season=2018&amp;league_code='MLB'&amp;split=&amp;playerType=ALL&amp;sectionType=sp&amp;statType=hitting" xr:uid="{FFE4A3D8-728C-D54A-8E53-9B0C4DB007A4}"/>
    <hyperlink ref="B17" r:id="rId29" location="game_type='R'&amp;season=2018&amp;league_code='MLB'&amp;split=&amp;playerType=ALL&amp;sectionType=sp&amp;statType=hitting" display="http://mlb.mlb.com/stats/sortable.jsp?c_id=sf - game_type='R'&amp;season=2018&amp;league_code='MLB'&amp;split=&amp;playerType=ALL&amp;sectionType=sp&amp;statType=hitting" xr:uid="{24AABA87-3AF7-6645-90D2-F3AD51FFF61D}"/>
    <hyperlink ref="B23" r:id="rId30" location="game_type='R'&amp;season=2018&amp;league_code='MLB'&amp;split=&amp;playerType=ALL&amp;sectionType=sp&amp;statType=hitting" display="http://mlb.mlb.com/stats/sortable.jsp?c_id=mia - game_type='R'&amp;season=2018&amp;league_code='MLB'&amp;split=&amp;playerType=ALL&amp;sectionType=sp&amp;statType=hitting" xr:uid="{2CB5A057-0313-434C-8F2F-688C255F00BB}"/>
    <hyperlink ref="A62" r:id="rId31" display="https://www.espn.com/mlb/stats/team/_/table/batting/sort/gamesPlayed/dir/desc" xr:uid="{F3230557-7C44-244E-B379-BBFAD7727008}"/>
    <hyperlink ref="B62" r:id="rId32" display="https://www.espn.com/mlb/stats/team/_/table/batting/sort/atBats/dir/desc" xr:uid="{1E0CDF53-7B1B-3F4E-90C3-F03993AA1EDC}"/>
    <hyperlink ref="C62" r:id="rId33" display="https://www.espn.com/mlb/stats/team/_/table/batting/sort/runs/dir/desc" xr:uid="{FE43FC1E-64AF-B84E-A1AD-4A5DB0F51C9E}"/>
    <hyperlink ref="D62" r:id="rId34" display="https://www.espn.com/mlb/stats/team/_/table/batting/sort/hits/dir/desc" xr:uid="{16B62FAD-9F31-C24F-94BD-30DE3D30C206}"/>
    <hyperlink ref="E62" r:id="rId35" display="https://www.espn.com/mlb/stats/team/_/table/batting/sort/doubles/dir/desc" xr:uid="{FD25ACFB-BC9A-9040-A3DC-5FAC58D48356}"/>
    <hyperlink ref="F62" r:id="rId36" display="https://www.espn.com/mlb/stats/team/_/table/batting/sort/triples/dir/desc" xr:uid="{35F033F6-95A3-B74D-B21D-E6C2ACDB9A60}"/>
    <hyperlink ref="G62" r:id="rId37" display="https://www.espn.com/mlb/stats/team/_/table/batting/sort/homeRuns/dir/desc" xr:uid="{9097E701-73BE-5D4D-A607-8BEAA8DA6792}"/>
    <hyperlink ref="H62" r:id="rId38" display="https://www.espn.com/mlb/stats/team/_/table/batting/sort/RBIs/dir/desc" xr:uid="{8C02A9A3-6F0C-4B4F-B921-97E08C8C879A}"/>
    <hyperlink ref="I62" r:id="rId39" display="https://www.espn.com/mlb/stats/team/_/table/batting/sort/totalBases/dir/desc" xr:uid="{9B48C1EF-003A-554B-9809-AFEE34E97331}"/>
    <hyperlink ref="J62" r:id="rId40" display="https://www.espn.com/mlb/stats/team/_/table/batting/sort/walks/dir/desc" xr:uid="{2A8BDBA6-1D39-9049-8AC3-B1F47F1C3ADC}"/>
    <hyperlink ref="K62" r:id="rId41" display="https://www.espn.com/mlb/stats/team/_/table/batting/sort/strikeouts/dir/desc" xr:uid="{B0EEC4A7-547D-974A-8E0C-678C78075056}"/>
    <hyperlink ref="L62" r:id="rId42" display="https://www.espn.com/mlb/stats/team/_/table/batting/sort/stolenBases/dir/desc" xr:uid="{774D6E1F-A5B0-534D-9B93-041DDCF64532}"/>
    <hyperlink ref="M62" r:id="rId43" display="https://www.espn.com/mlb/stats/team/_/table/batting/sort/avg/dir/asc" xr:uid="{EF5F8B94-B865-3541-A4EA-0BD56DD95D45}"/>
    <hyperlink ref="N62" r:id="rId44" display="https://www.espn.com/mlb/stats/team/_/table/batting/sort/onBasePct/dir/desc" xr:uid="{BBBDB309-C72F-4048-8049-9D306DC77D8A}"/>
    <hyperlink ref="O62" r:id="rId45" display="https://www.espn.com/mlb/stats/team/_/table/batting/sort/slugAvg/dir/desc" xr:uid="{3F937EF7-C973-D04B-BEF3-25EEBC0038C1}"/>
    <hyperlink ref="P62" r:id="rId46" display="https://www.espn.com/mlb/stats/team/_/table/batting/sort/OPS/dir/desc" xr:uid="{39698839-AB7C-0546-ABA7-84C411860901}"/>
  </hyperlinks>
  <pageMargins left="0.7" right="0.7" top="0.75" bottom="0.75" header="0.3" footer="0.3"/>
  <drawing r:id="rId4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13CA-BD39-0945-912C-B6A72F0D813F}">
  <dimension ref="A1:W503"/>
  <sheetViews>
    <sheetView tabSelected="1" topLeftCell="A52" workbookViewId="0">
      <selection activeCell="O64" sqref="O64"/>
    </sheetView>
  </sheetViews>
  <sheetFormatPr baseColWidth="10" defaultRowHeight="16" x14ac:dyDescent="0.2"/>
  <cols>
    <col min="15" max="15" width="15.5" customWidth="1"/>
    <col min="17" max="17" width="12.1640625" customWidth="1"/>
  </cols>
  <sheetData>
    <row r="1" spans="1:23" x14ac:dyDescent="0.2">
      <c r="A1" s="3" t="s">
        <v>32</v>
      </c>
      <c r="B1" s="3" t="s">
        <v>49</v>
      </c>
      <c r="C1" s="3" t="s">
        <v>50</v>
      </c>
      <c r="D1" s="4" t="s">
        <v>35</v>
      </c>
      <c r="E1" s="4" t="s">
        <v>102</v>
      </c>
      <c r="F1" s="4" t="s">
        <v>51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147</v>
      </c>
      <c r="L1" s="4" t="s">
        <v>42</v>
      </c>
      <c r="M1" s="4" t="s">
        <v>43</v>
      </c>
      <c r="N1" s="4" t="s">
        <v>44</v>
      </c>
      <c r="O1" s="4" t="s">
        <v>177</v>
      </c>
      <c r="P1" s="4" t="s">
        <v>101</v>
      </c>
      <c r="Q1" s="4" t="s">
        <v>279</v>
      </c>
      <c r="R1" s="4"/>
      <c r="S1" s="4"/>
    </row>
    <row r="2" spans="1:23" x14ac:dyDescent="0.2">
      <c r="A2" s="1">
        <v>1</v>
      </c>
      <c r="B2" s="2" t="s">
        <v>133</v>
      </c>
      <c r="C2" s="1" t="s">
        <v>55</v>
      </c>
      <c r="D2" s="1">
        <v>2986</v>
      </c>
      <c r="E2" s="1">
        <v>9847</v>
      </c>
      <c r="F2" s="1">
        <v>2227</v>
      </c>
      <c r="G2" s="1">
        <v>2935</v>
      </c>
      <c r="H2" s="1">
        <v>601</v>
      </c>
      <c r="I2" s="1">
        <v>77</v>
      </c>
      <c r="J2" s="1">
        <v>762</v>
      </c>
      <c r="K2" s="1">
        <f t="shared" ref="K2:K33" si="0">G2-H2-I2-J2</f>
        <v>1495</v>
      </c>
      <c r="L2" s="1">
        <v>2558</v>
      </c>
      <c r="M2" s="1">
        <v>1539</v>
      </c>
      <c r="N2" s="1">
        <f t="shared" ref="N2:N33" si="1">E2-G2-L2-M2</f>
        <v>2815</v>
      </c>
      <c r="O2" s="10">
        <f t="shared" ref="O2:O33" si="2">0.0255*(E2+L2)+$W$4*H2+$W$5*I2+$W$6*J2+$W$7*K2+$W$8*L2+$W$9*M2+$W$10*N2</f>
        <v>3025.3160048559807</v>
      </c>
      <c r="P2" s="10">
        <f t="shared" ref="P2:P33" si="3">O2/(E2+L2)</f>
        <v>0.24387875895654823</v>
      </c>
      <c r="Q2" s="10">
        <f t="shared" ref="Q2:Q33" si="4">P2*27*(1+((G2+L2)/(E2+L2)))</f>
        <v>9.5004784160190336</v>
      </c>
      <c r="R2" s="1"/>
      <c r="S2" s="1"/>
    </row>
    <row r="3" spans="1:23" x14ac:dyDescent="0.2">
      <c r="A3" s="1">
        <v>2</v>
      </c>
      <c r="B3" s="2" t="s">
        <v>185</v>
      </c>
      <c r="C3" s="1" t="s">
        <v>57</v>
      </c>
      <c r="D3" s="1">
        <v>2503</v>
      </c>
      <c r="E3" s="1">
        <v>8399</v>
      </c>
      <c r="F3" s="1">
        <v>2174</v>
      </c>
      <c r="G3" s="1">
        <v>2873</v>
      </c>
      <c r="H3" s="1">
        <v>506</v>
      </c>
      <c r="I3" s="1">
        <v>136</v>
      </c>
      <c r="J3" s="1">
        <v>714</v>
      </c>
      <c r="K3" s="1">
        <f t="shared" si="0"/>
        <v>1517</v>
      </c>
      <c r="L3" s="1">
        <v>2062</v>
      </c>
      <c r="M3" s="1">
        <v>1330</v>
      </c>
      <c r="N3" s="1">
        <f t="shared" si="1"/>
        <v>2134</v>
      </c>
      <c r="O3" s="10">
        <f t="shared" si="2"/>
        <v>2794.1795012409148</v>
      </c>
      <c r="P3" s="10">
        <f t="shared" si="3"/>
        <v>0.26710443564103953</v>
      </c>
      <c r="Q3" s="10">
        <f t="shared" si="4"/>
        <v>10.61401176374104</v>
      </c>
      <c r="S3" s="1"/>
      <c r="V3" s="5" t="s">
        <v>46</v>
      </c>
      <c r="W3" s="5">
        <v>155.18064845377762</v>
      </c>
    </row>
    <row r="4" spans="1:23" x14ac:dyDescent="0.2">
      <c r="A4" s="1">
        <v>3</v>
      </c>
      <c r="B4" s="2" t="s">
        <v>104</v>
      </c>
      <c r="C4" s="1" t="s">
        <v>57</v>
      </c>
      <c r="D4" s="1">
        <v>3298</v>
      </c>
      <c r="E4" s="1">
        <v>12364</v>
      </c>
      <c r="F4" s="1">
        <v>2174</v>
      </c>
      <c r="G4" s="1">
        <v>3771</v>
      </c>
      <c r="H4" s="1">
        <v>624</v>
      </c>
      <c r="I4" s="1">
        <v>98</v>
      </c>
      <c r="J4" s="1">
        <v>755</v>
      </c>
      <c r="K4" s="1">
        <f t="shared" si="0"/>
        <v>2294</v>
      </c>
      <c r="L4" s="1">
        <v>1402</v>
      </c>
      <c r="M4" s="1">
        <v>1383</v>
      </c>
      <c r="N4" s="1">
        <f t="shared" si="1"/>
        <v>5808</v>
      </c>
      <c r="O4" s="10">
        <f t="shared" si="2"/>
        <v>2660.7280097690336</v>
      </c>
      <c r="P4" s="10">
        <f t="shared" si="3"/>
        <v>0.19328258097988041</v>
      </c>
      <c r="Q4" s="10">
        <f t="shared" si="4"/>
        <v>7.1796910963100968</v>
      </c>
      <c r="S4" s="1"/>
      <c r="V4" s="5" t="s">
        <v>39</v>
      </c>
      <c r="W4" s="5">
        <v>0.83737292224626592</v>
      </c>
    </row>
    <row r="5" spans="1:23" x14ac:dyDescent="0.2">
      <c r="A5" s="1">
        <v>4</v>
      </c>
      <c r="B5" s="2" t="s">
        <v>113</v>
      </c>
      <c r="C5" s="1" t="s">
        <v>114</v>
      </c>
      <c r="D5" s="1">
        <v>3026</v>
      </c>
      <c r="E5" s="1">
        <v>10972</v>
      </c>
      <c r="F5" s="1">
        <v>1949</v>
      </c>
      <c r="G5" s="1">
        <v>3630</v>
      </c>
      <c r="H5" s="1">
        <v>725</v>
      </c>
      <c r="I5" s="1">
        <v>177</v>
      </c>
      <c r="J5" s="1">
        <v>475</v>
      </c>
      <c r="K5" s="1">
        <f t="shared" si="0"/>
        <v>2253</v>
      </c>
      <c r="L5" s="1">
        <v>1599</v>
      </c>
      <c r="M5" s="1">
        <v>696</v>
      </c>
      <c r="N5" s="1">
        <f t="shared" si="1"/>
        <v>5047</v>
      </c>
      <c r="O5" s="10">
        <f t="shared" si="2"/>
        <v>2601.6039864713757</v>
      </c>
      <c r="P5" s="10">
        <f t="shared" si="3"/>
        <v>0.20695282686113878</v>
      </c>
      <c r="Q5" s="10">
        <f t="shared" si="4"/>
        <v>7.911982228101448</v>
      </c>
      <c r="S5" s="1"/>
      <c r="V5" s="5" t="s">
        <v>40</v>
      </c>
      <c r="W5" s="5">
        <v>0.61747708553766767</v>
      </c>
    </row>
    <row r="6" spans="1:23" x14ac:dyDescent="0.2">
      <c r="A6" s="1">
        <v>5</v>
      </c>
      <c r="B6" s="2" t="s">
        <v>214</v>
      </c>
      <c r="C6" s="1" t="s">
        <v>55</v>
      </c>
      <c r="D6" s="1">
        <v>2292</v>
      </c>
      <c r="E6" s="1">
        <v>7706</v>
      </c>
      <c r="F6" s="1">
        <v>1798</v>
      </c>
      <c r="G6" s="1">
        <v>2654</v>
      </c>
      <c r="H6" s="1">
        <v>525</v>
      </c>
      <c r="I6" s="1">
        <v>71</v>
      </c>
      <c r="J6" s="1">
        <v>521</v>
      </c>
      <c r="K6" s="1">
        <f t="shared" si="0"/>
        <v>1537</v>
      </c>
      <c r="L6" s="1">
        <v>2019</v>
      </c>
      <c r="M6" s="1">
        <v>709</v>
      </c>
      <c r="N6" s="1">
        <f t="shared" si="1"/>
        <v>2324</v>
      </c>
      <c r="O6" s="10">
        <f t="shared" si="2"/>
        <v>2531.4722093338455</v>
      </c>
      <c r="P6" s="10">
        <f t="shared" si="3"/>
        <v>0.26030562563844167</v>
      </c>
      <c r="Q6" s="10">
        <f t="shared" si="4"/>
        <v>10.405426297628962</v>
      </c>
      <c r="S6" s="1"/>
      <c r="V6" s="5" t="s">
        <v>41</v>
      </c>
      <c r="W6" s="5">
        <v>1.4575349021372801</v>
      </c>
    </row>
    <row r="7" spans="1:23" x14ac:dyDescent="0.2">
      <c r="A7" s="1">
        <v>6</v>
      </c>
      <c r="B7" s="2" t="s">
        <v>116</v>
      </c>
      <c r="C7" s="1" t="s">
        <v>64</v>
      </c>
      <c r="D7" s="1">
        <v>2992</v>
      </c>
      <c r="E7" s="1">
        <v>10881</v>
      </c>
      <c r="F7" s="1">
        <v>2062</v>
      </c>
      <c r="G7" s="1">
        <v>3283</v>
      </c>
      <c r="H7" s="1">
        <v>523</v>
      </c>
      <c r="I7" s="1">
        <v>140</v>
      </c>
      <c r="J7" s="1">
        <v>660</v>
      </c>
      <c r="K7" s="1">
        <f t="shared" si="0"/>
        <v>1960</v>
      </c>
      <c r="L7" s="1">
        <v>1464</v>
      </c>
      <c r="M7" s="1">
        <v>1526</v>
      </c>
      <c r="N7" s="1">
        <f t="shared" si="1"/>
        <v>4608</v>
      </c>
      <c r="O7" s="10">
        <f t="shared" si="2"/>
        <v>2427.0630649175296</v>
      </c>
      <c r="P7" s="10">
        <f t="shared" si="3"/>
        <v>0.19660292141899793</v>
      </c>
      <c r="Q7" s="10">
        <f t="shared" si="4"/>
        <v>7.3494615300222632</v>
      </c>
      <c r="S7" s="1"/>
      <c r="V7" s="5" t="s">
        <v>45</v>
      </c>
      <c r="W7" s="5">
        <v>0.42371933876205153</v>
      </c>
    </row>
    <row r="8" spans="1:23" x14ac:dyDescent="0.2">
      <c r="A8" s="1">
        <v>7</v>
      </c>
      <c r="B8" s="2" t="s">
        <v>105</v>
      </c>
      <c r="C8" s="1" t="s">
        <v>55</v>
      </c>
      <c r="D8" s="1">
        <v>3308</v>
      </c>
      <c r="E8" s="1">
        <v>11988</v>
      </c>
      <c r="F8" s="1">
        <v>1816</v>
      </c>
      <c r="G8" s="1">
        <v>3419</v>
      </c>
      <c r="H8" s="1">
        <v>646</v>
      </c>
      <c r="I8" s="1">
        <v>59</v>
      </c>
      <c r="J8" s="1">
        <v>452</v>
      </c>
      <c r="K8" s="1">
        <f t="shared" si="0"/>
        <v>2262</v>
      </c>
      <c r="L8" s="1">
        <v>1845</v>
      </c>
      <c r="M8" s="1">
        <v>1393</v>
      </c>
      <c r="N8" s="1">
        <f t="shared" si="1"/>
        <v>5331</v>
      </c>
      <c r="O8" s="10">
        <f t="shared" si="2"/>
        <v>2422.6000311089924</v>
      </c>
      <c r="P8" s="10">
        <f t="shared" si="3"/>
        <v>0.17513193313879799</v>
      </c>
      <c r="Q8" s="10">
        <f t="shared" si="4"/>
        <v>6.5279658955464379</v>
      </c>
      <c r="S8" s="1"/>
      <c r="V8" s="5" t="s">
        <v>42</v>
      </c>
      <c r="W8" s="5">
        <v>0.37766685466028188</v>
      </c>
    </row>
    <row r="9" spans="1:23" x14ac:dyDescent="0.2">
      <c r="A9" s="1">
        <v>8</v>
      </c>
      <c r="B9" s="2" t="s">
        <v>107</v>
      </c>
      <c r="C9" s="1" t="s">
        <v>64</v>
      </c>
      <c r="D9" s="1">
        <v>3035</v>
      </c>
      <c r="E9" s="1">
        <v>11429</v>
      </c>
      <c r="F9" s="1">
        <v>2246</v>
      </c>
      <c r="G9" s="1">
        <v>4191</v>
      </c>
      <c r="H9" s="1">
        <v>723</v>
      </c>
      <c r="I9" s="1">
        <v>297</v>
      </c>
      <c r="J9" s="1">
        <v>117</v>
      </c>
      <c r="K9" s="1">
        <f t="shared" si="0"/>
        <v>3054</v>
      </c>
      <c r="L9" s="1">
        <v>1249</v>
      </c>
      <c r="M9" s="1">
        <v>357</v>
      </c>
      <c r="N9" s="1">
        <f t="shared" si="1"/>
        <v>5632</v>
      </c>
      <c r="O9" s="10">
        <f t="shared" si="2"/>
        <v>2344.3598650814893</v>
      </c>
      <c r="P9" s="10">
        <f t="shared" si="3"/>
        <v>0.18491559118800199</v>
      </c>
      <c r="Q9" s="10">
        <f t="shared" si="4"/>
        <v>7.1350464103875959</v>
      </c>
      <c r="S9" s="1"/>
      <c r="V9" s="5" t="s">
        <v>43</v>
      </c>
      <c r="W9" s="5">
        <v>-0.14707788260722346</v>
      </c>
    </row>
    <row r="10" spans="1:23" ht="17" thickBot="1" x14ac:dyDescent="0.25">
      <c r="A10" s="1">
        <v>9</v>
      </c>
      <c r="B10" s="2" t="s">
        <v>103</v>
      </c>
      <c r="C10" s="1" t="s">
        <v>62</v>
      </c>
      <c r="D10" s="1">
        <v>3562</v>
      </c>
      <c r="E10" s="1">
        <v>14053</v>
      </c>
      <c r="F10" s="1">
        <v>2165</v>
      </c>
      <c r="G10" s="1">
        <v>4256</v>
      </c>
      <c r="H10" s="1">
        <v>746</v>
      </c>
      <c r="I10" s="1">
        <v>135</v>
      </c>
      <c r="J10" s="1">
        <v>160</v>
      </c>
      <c r="K10" s="1">
        <f t="shared" si="0"/>
        <v>3215</v>
      </c>
      <c r="L10" s="1">
        <v>1566</v>
      </c>
      <c r="M10" s="1">
        <v>1143</v>
      </c>
      <c r="N10" s="1">
        <f t="shared" si="1"/>
        <v>7088</v>
      </c>
      <c r="O10" s="10">
        <f t="shared" si="2"/>
        <v>2305.1635055714937</v>
      </c>
      <c r="P10" s="10">
        <f t="shared" si="3"/>
        <v>0.14758713781749752</v>
      </c>
      <c r="Q10" s="10">
        <f t="shared" si="4"/>
        <v>5.4702111013838293</v>
      </c>
      <c r="S10" s="1"/>
      <c r="V10" s="6" t="s">
        <v>44</v>
      </c>
      <c r="W10" s="6">
        <v>-0.11568004148020754</v>
      </c>
    </row>
    <row r="11" spans="1:23" x14ac:dyDescent="0.2">
      <c r="A11" s="1">
        <v>10</v>
      </c>
      <c r="B11" s="2" t="s">
        <v>121</v>
      </c>
      <c r="C11" s="1" t="s">
        <v>47</v>
      </c>
      <c r="D11" s="1">
        <v>2784</v>
      </c>
      <c r="E11" s="1">
        <v>10566</v>
      </c>
      <c r="F11" s="1">
        <v>2021</v>
      </c>
      <c r="G11" s="1">
        <v>3115</v>
      </c>
      <c r="H11" s="1">
        <v>548</v>
      </c>
      <c r="I11" s="1">
        <v>31</v>
      </c>
      <c r="J11" s="1">
        <v>696</v>
      </c>
      <c r="K11" s="1">
        <f t="shared" si="0"/>
        <v>1840</v>
      </c>
      <c r="L11" s="1">
        <v>1338</v>
      </c>
      <c r="M11" s="1">
        <v>2287</v>
      </c>
      <c r="N11" s="1">
        <f t="shared" si="1"/>
        <v>3826</v>
      </c>
      <c r="O11" s="10">
        <f t="shared" si="2"/>
        <v>2302.0213215618064</v>
      </c>
      <c r="P11" s="10">
        <f t="shared" si="3"/>
        <v>0.19338216746990983</v>
      </c>
      <c r="Q11" s="10">
        <f t="shared" si="4"/>
        <v>7.1744881602187078</v>
      </c>
      <c r="R11" s="1"/>
      <c r="S11" s="1"/>
    </row>
    <row r="12" spans="1:23" x14ac:dyDescent="0.2">
      <c r="A12" s="1">
        <v>11</v>
      </c>
      <c r="B12" s="2" t="s">
        <v>143</v>
      </c>
      <c r="C12" s="1" t="s">
        <v>57</v>
      </c>
      <c r="D12" s="1">
        <v>2730</v>
      </c>
      <c r="E12" s="1">
        <v>9456</v>
      </c>
      <c r="F12" s="1">
        <v>1859</v>
      </c>
      <c r="G12" s="1">
        <v>2876</v>
      </c>
      <c r="H12" s="1">
        <v>488</v>
      </c>
      <c r="I12" s="1">
        <v>72</v>
      </c>
      <c r="J12" s="1">
        <v>511</v>
      </c>
      <c r="K12" s="1">
        <f t="shared" si="0"/>
        <v>1805</v>
      </c>
      <c r="L12" s="1">
        <v>1708</v>
      </c>
      <c r="M12" s="1">
        <v>896</v>
      </c>
      <c r="N12" s="1">
        <f t="shared" si="1"/>
        <v>3976</v>
      </c>
      <c r="O12" s="10">
        <f t="shared" si="2"/>
        <v>2300.7214376909265</v>
      </c>
      <c r="P12" s="10">
        <f t="shared" si="3"/>
        <v>0.20608396969642839</v>
      </c>
      <c r="Q12" s="10">
        <f t="shared" si="4"/>
        <v>7.8489859888071098</v>
      </c>
      <c r="R12" s="1"/>
      <c r="S12" s="1"/>
    </row>
    <row r="13" spans="1:23" x14ac:dyDescent="0.2">
      <c r="A13" s="1">
        <v>12</v>
      </c>
      <c r="B13" s="2" t="s">
        <v>125</v>
      </c>
      <c r="C13" s="1" t="s">
        <v>62</v>
      </c>
      <c r="D13" s="1">
        <v>2692</v>
      </c>
      <c r="E13" s="1">
        <v>10196</v>
      </c>
      <c r="F13" s="1">
        <v>1773</v>
      </c>
      <c r="G13" s="1">
        <v>3082</v>
      </c>
      <c r="H13" s="1">
        <v>639</v>
      </c>
      <c r="I13" s="1">
        <v>16</v>
      </c>
      <c r="J13" s="1">
        <v>633</v>
      </c>
      <c r="K13" s="1">
        <f t="shared" si="0"/>
        <v>1794</v>
      </c>
      <c r="L13" s="1">
        <v>1279</v>
      </c>
      <c r="M13" s="1">
        <v>1211</v>
      </c>
      <c r="N13" s="1">
        <f t="shared" si="1"/>
        <v>4624</v>
      </c>
      <c r="O13" s="10">
        <f t="shared" si="2"/>
        <v>2290.3655969446581</v>
      </c>
      <c r="P13" s="10">
        <f t="shared" si="3"/>
        <v>0.19959613045269353</v>
      </c>
      <c r="Q13" s="10">
        <f t="shared" si="4"/>
        <v>7.4371866396443655</v>
      </c>
      <c r="R13" s="1"/>
      <c r="S13" s="1"/>
    </row>
    <row r="14" spans="1:23" x14ac:dyDescent="0.2">
      <c r="A14" s="1">
        <v>13</v>
      </c>
      <c r="B14" s="2" t="s">
        <v>115</v>
      </c>
      <c r="C14" s="1" t="s">
        <v>55</v>
      </c>
      <c r="D14" s="1">
        <v>3081</v>
      </c>
      <c r="E14" s="1">
        <v>10961</v>
      </c>
      <c r="F14" s="1">
        <v>2295</v>
      </c>
      <c r="G14" s="1">
        <v>3055</v>
      </c>
      <c r="H14" s="1">
        <v>510</v>
      </c>
      <c r="I14" s="1">
        <v>66</v>
      </c>
      <c r="J14" s="1">
        <v>297</v>
      </c>
      <c r="K14" s="1">
        <f t="shared" si="0"/>
        <v>2182</v>
      </c>
      <c r="L14" s="1">
        <v>2190</v>
      </c>
      <c r="M14" s="1">
        <v>1694</v>
      </c>
      <c r="N14" s="1">
        <f t="shared" si="1"/>
        <v>4022</v>
      </c>
      <c r="O14" s="10">
        <f t="shared" si="2"/>
        <v>2273.2829928406363</v>
      </c>
      <c r="P14" s="10">
        <f t="shared" si="3"/>
        <v>0.17286008614102627</v>
      </c>
      <c r="Q14" s="10">
        <f t="shared" si="4"/>
        <v>6.528645875261093</v>
      </c>
      <c r="R14" s="1"/>
      <c r="S14" s="1"/>
    </row>
    <row r="15" spans="1:23" x14ac:dyDescent="0.2">
      <c r="A15" s="1">
        <v>14</v>
      </c>
      <c r="B15" s="2" t="s">
        <v>202</v>
      </c>
      <c r="C15" s="1" t="s">
        <v>62</v>
      </c>
      <c r="D15" s="1">
        <v>2164</v>
      </c>
      <c r="E15" s="1">
        <v>8001</v>
      </c>
      <c r="F15" s="1">
        <v>1888</v>
      </c>
      <c r="G15" s="1">
        <v>2721</v>
      </c>
      <c r="H15" s="1">
        <v>534</v>
      </c>
      <c r="I15" s="1">
        <v>163</v>
      </c>
      <c r="J15" s="1">
        <v>493</v>
      </c>
      <c r="K15" s="1">
        <f t="shared" si="0"/>
        <v>1531</v>
      </c>
      <c r="L15" s="1">
        <v>1508</v>
      </c>
      <c r="M15" s="1">
        <v>790</v>
      </c>
      <c r="N15" s="1">
        <f t="shared" si="1"/>
        <v>2982</v>
      </c>
      <c r="O15" s="10">
        <f t="shared" si="2"/>
        <v>2265.9366256945455</v>
      </c>
      <c r="P15" s="10">
        <f t="shared" si="3"/>
        <v>0.23829389270107745</v>
      </c>
      <c r="Q15" s="10">
        <f t="shared" si="4"/>
        <v>9.295341302349339</v>
      </c>
      <c r="R15" s="1"/>
      <c r="S15" s="1"/>
    </row>
    <row r="16" spans="1:23" x14ac:dyDescent="0.2">
      <c r="A16" s="1">
        <v>15</v>
      </c>
      <c r="B16" s="2" t="s">
        <v>128</v>
      </c>
      <c r="C16" s="1" t="s">
        <v>57</v>
      </c>
      <c r="D16" s="1">
        <v>2808</v>
      </c>
      <c r="E16" s="1">
        <v>10006</v>
      </c>
      <c r="F16" s="1">
        <v>1829</v>
      </c>
      <c r="G16" s="1">
        <v>2943</v>
      </c>
      <c r="H16" s="1">
        <v>528</v>
      </c>
      <c r="I16" s="1">
        <v>72</v>
      </c>
      <c r="J16" s="1">
        <v>586</v>
      </c>
      <c r="K16" s="1">
        <f t="shared" si="0"/>
        <v>1757</v>
      </c>
      <c r="L16" s="1">
        <v>1420</v>
      </c>
      <c r="M16" s="1">
        <v>1532</v>
      </c>
      <c r="N16" s="1">
        <f t="shared" si="1"/>
        <v>4111</v>
      </c>
      <c r="O16" s="10">
        <f t="shared" si="2"/>
        <v>2211.9475509003123</v>
      </c>
      <c r="P16" s="10">
        <f t="shared" si="3"/>
        <v>0.19358896822162719</v>
      </c>
      <c r="Q16" s="10">
        <f t="shared" si="4"/>
        <v>7.2227864449312387</v>
      </c>
      <c r="R16" s="1"/>
      <c r="S16" s="1"/>
    </row>
    <row r="17" spans="1:19" x14ac:dyDescent="0.2">
      <c r="A17" s="1">
        <v>16</v>
      </c>
      <c r="B17" s="2" t="s">
        <v>122</v>
      </c>
      <c r="C17" s="1" t="s">
        <v>62</v>
      </c>
      <c r="D17" s="1">
        <v>2831</v>
      </c>
      <c r="E17" s="1">
        <v>10472</v>
      </c>
      <c r="F17" s="1">
        <v>1663</v>
      </c>
      <c r="G17" s="1">
        <v>3020</v>
      </c>
      <c r="H17" s="1">
        <v>585</v>
      </c>
      <c r="I17" s="1">
        <v>38</v>
      </c>
      <c r="J17" s="1">
        <v>569</v>
      </c>
      <c r="K17" s="1">
        <f t="shared" si="0"/>
        <v>1828</v>
      </c>
      <c r="L17" s="1">
        <v>1353</v>
      </c>
      <c r="M17" s="1">
        <v>1348</v>
      </c>
      <c r="N17" s="1">
        <f t="shared" si="1"/>
        <v>4751</v>
      </c>
      <c r="O17" s="10">
        <f t="shared" si="2"/>
        <v>2181.8874908659973</v>
      </c>
      <c r="P17" s="10">
        <f t="shared" si="3"/>
        <v>0.18451479838190252</v>
      </c>
      <c r="Q17" s="10">
        <f t="shared" si="4"/>
        <v>6.8242544619984384</v>
      </c>
      <c r="R17" s="1"/>
      <c r="S17" s="1"/>
    </row>
    <row r="18" spans="1:19" x14ac:dyDescent="0.2">
      <c r="A18" s="1">
        <v>17</v>
      </c>
      <c r="B18" s="2" t="s">
        <v>126</v>
      </c>
      <c r="C18" s="1" t="s">
        <v>64</v>
      </c>
      <c r="D18" s="1">
        <v>2789</v>
      </c>
      <c r="E18" s="1">
        <v>10195</v>
      </c>
      <c r="F18" s="1">
        <v>1881</v>
      </c>
      <c r="G18" s="1">
        <v>3515</v>
      </c>
      <c r="H18" s="1">
        <v>792</v>
      </c>
      <c r="I18" s="1">
        <v>222</v>
      </c>
      <c r="J18" s="1">
        <v>117</v>
      </c>
      <c r="K18" s="1">
        <f t="shared" si="0"/>
        <v>2384</v>
      </c>
      <c r="L18" s="1">
        <v>1381</v>
      </c>
      <c r="M18" s="1">
        <v>220</v>
      </c>
      <c r="N18" s="1">
        <f t="shared" si="1"/>
        <v>5079</v>
      </c>
      <c r="O18" s="10">
        <f t="shared" si="2"/>
        <v>2177.8076160014834</v>
      </c>
      <c r="P18" s="10">
        <f t="shared" si="3"/>
        <v>0.18813127297870452</v>
      </c>
      <c r="Q18" s="10">
        <f t="shared" si="4"/>
        <v>7.2279072969627647</v>
      </c>
      <c r="R18" s="1"/>
      <c r="S18" s="1"/>
    </row>
    <row r="19" spans="1:19" x14ac:dyDescent="0.2">
      <c r="A19" s="1">
        <v>18</v>
      </c>
      <c r="B19" s="2" t="s">
        <v>198</v>
      </c>
      <c r="C19" s="1" t="s">
        <v>62</v>
      </c>
      <c r="D19" s="1">
        <v>2317</v>
      </c>
      <c r="E19" s="1">
        <v>8134</v>
      </c>
      <c r="F19" s="1">
        <v>1751</v>
      </c>
      <c r="G19" s="1">
        <v>2646</v>
      </c>
      <c r="H19" s="1">
        <v>458</v>
      </c>
      <c r="I19" s="1">
        <v>125</v>
      </c>
      <c r="J19" s="1">
        <v>534</v>
      </c>
      <c r="K19" s="1">
        <f t="shared" si="0"/>
        <v>1529</v>
      </c>
      <c r="L19" s="1">
        <v>1452</v>
      </c>
      <c r="M19" s="1">
        <v>1311</v>
      </c>
      <c r="N19" s="1">
        <f t="shared" si="1"/>
        <v>2725</v>
      </c>
      <c r="O19" s="10">
        <f t="shared" si="2"/>
        <v>2171.6599966245763</v>
      </c>
      <c r="P19" s="10">
        <f t="shared" si="3"/>
        <v>0.2265449610499245</v>
      </c>
      <c r="Q19" s="10">
        <f t="shared" si="4"/>
        <v>8.7315995899429897</v>
      </c>
      <c r="R19" s="1"/>
      <c r="S19" s="1"/>
    </row>
    <row r="20" spans="1:19" x14ac:dyDescent="0.2">
      <c r="A20" s="1">
        <v>19</v>
      </c>
      <c r="B20" s="2" t="s">
        <v>191</v>
      </c>
      <c r="C20" s="1" t="s">
        <v>62</v>
      </c>
      <c r="D20" s="1">
        <v>2322</v>
      </c>
      <c r="E20" s="1">
        <v>8199</v>
      </c>
      <c r="F20" s="1">
        <v>1494</v>
      </c>
      <c r="G20" s="1">
        <v>2468</v>
      </c>
      <c r="H20" s="1">
        <v>495</v>
      </c>
      <c r="I20" s="1">
        <v>12</v>
      </c>
      <c r="J20" s="1">
        <v>521</v>
      </c>
      <c r="K20" s="1">
        <f t="shared" si="0"/>
        <v>1440</v>
      </c>
      <c r="L20" s="1">
        <v>1667</v>
      </c>
      <c r="M20" s="1">
        <v>1397</v>
      </c>
      <c r="N20" s="1">
        <f t="shared" si="1"/>
        <v>2667</v>
      </c>
      <c r="O20" s="10">
        <f t="shared" si="2"/>
        <v>2158.6080274579163</v>
      </c>
      <c r="P20" s="10">
        <f t="shared" si="3"/>
        <v>0.21879262390613383</v>
      </c>
      <c r="Q20" s="10">
        <f t="shared" si="4"/>
        <v>8.3832879827046476</v>
      </c>
      <c r="R20" s="1"/>
      <c r="S20" s="1"/>
    </row>
    <row r="21" spans="1:19" x14ac:dyDescent="0.2">
      <c r="A21" s="1">
        <v>20</v>
      </c>
      <c r="B21" s="2" t="s">
        <v>183</v>
      </c>
      <c r="C21" s="1" t="s">
        <v>62</v>
      </c>
      <c r="D21" s="1">
        <v>2543</v>
      </c>
      <c r="E21" s="1">
        <v>8422</v>
      </c>
      <c r="F21" s="1">
        <v>1583</v>
      </c>
      <c r="G21" s="1">
        <v>2328</v>
      </c>
      <c r="H21" s="1">
        <v>451</v>
      </c>
      <c r="I21" s="1">
        <v>26</v>
      </c>
      <c r="J21" s="1">
        <v>612</v>
      </c>
      <c r="K21" s="1">
        <f t="shared" si="0"/>
        <v>1239</v>
      </c>
      <c r="L21" s="1">
        <v>1747</v>
      </c>
      <c r="M21" s="1">
        <v>2548</v>
      </c>
      <c r="N21" s="1">
        <f t="shared" si="1"/>
        <v>1799</v>
      </c>
      <c r="O21" s="10">
        <f t="shared" si="2"/>
        <v>2146.9398685766564</v>
      </c>
      <c r="P21" s="10">
        <f t="shared" si="3"/>
        <v>0.21112595816468252</v>
      </c>
      <c r="Q21" s="10">
        <f t="shared" si="4"/>
        <v>7.9847094108210168</v>
      </c>
      <c r="R21" s="1"/>
      <c r="S21" s="1"/>
    </row>
    <row r="22" spans="1:19" x14ac:dyDescent="0.2">
      <c r="A22" s="1">
        <v>21</v>
      </c>
      <c r="B22" s="2" t="s">
        <v>108</v>
      </c>
      <c r="C22" s="1" t="s">
        <v>62</v>
      </c>
      <c r="D22" s="1">
        <v>3026</v>
      </c>
      <c r="E22" s="1">
        <v>11336</v>
      </c>
      <c r="F22" s="1">
        <v>1627</v>
      </c>
      <c r="G22" s="1">
        <v>3255</v>
      </c>
      <c r="H22" s="1">
        <v>560</v>
      </c>
      <c r="I22" s="1">
        <v>35</v>
      </c>
      <c r="J22" s="1">
        <v>504</v>
      </c>
      <c r="K22" s="1">
        <f t="shared" si="0"/>
        <v>2156</v>
      </c>
      <c r="L22" s="1">
        <v>1333</v>
      </c>
      <c r="M22" s="1">
        <v>1516</v>
      </c>
      <c r="N22" s="1">
        <f t="shared" si="1"/>
        <v>5232</v>
      </c>
      <c r="O22" s="10">
        <f t="shared" si="2"/>
        <v>2136.9583897050588</v>
      </c>
      <c r="P22" s="10">
        <f t="shared" si="3"/>
        <v>0.16867616936656871</v>
      </c>
      <c r="Q22" s="10">
        <f t="shared" si="4"/>
        <v>6.2035524254865928</v>
      </c>
      <c r="R22" s="1"/>
      <c r="S22" s="1"/>
    </row>
    <row r="23" spans="1:19" x14ac:dyDescent="0.2">
      <c r="A23" s="1">
        <v>22</v>
      </c>
      <c r="B23" s="2" t="s">
        <v>200</v>
      </c>
      <c r="C23" s="1" t="s">
        <v>64</v>
      </c>
      <c r="D23" s="1">
        <v>2401</v>
      </c>
      <c r="E23" s="1">
        <v>8102</v>
      </c>
      <c r="F23" s="1">
        <v>1677</v>
      </c>
      <c r="G23" s="1">
        <v>2415</v>
      </c>
      <c r="H23" s="1">
        <v>344</v>
      </c>
      <c r="I23" s="1">
        <v>72</v>
      </c>
      <c r="J23" s="1">
        <v>536</v>
      </c>
      <c r="K23" s="1">
        <f t="shared" si="0"/>
        <v>1463</v>
      </c>
      <c r="L23" s="1">
        <v>1733</v>
      </c>
      <c r="M23" s="1">
        <v>1710</v>
      </c>
      <c r="N23" s="1">
        <f t="shared" si="1"/>
        <v>2244</v>
      </c>
      <c r="O23" s="10">
        <f t="shared" si="2"/>
        <v>2127.854702352221</v>
      </c>
      <c r="P23" s="10">
        <f t="shared" si="3"/>
        <v>0.21635533323357611</v>
      </c>
      <c r="Q23" s="10">
        <f t="shared" si="4"/>
        <v>8.3053389795971082</v>
      </c>
      <c r="R23" s="1"/>
      <c r="S23" s="1"/>
    </row>
    <row r="24" spans="1:19" x14ac:dyDescent="0.2">
      <c r="A24" s="1">
        <v>23</v>
      </c>
      <c r="B24" s="2" t="s">
        <v>163</v>
      </c>
      <c r="C24" s="1" t="s">
        <v>40</v>
      </c>
      <c r="D24" s="1">
        <v>2499</v>
      </c>
      <c r="E24" s="1">
        <v>8984</v>
      </c>
      <c r="F24" s="1">
        <v>1619</v>
      </c>
      <c r="G24" s="1">
        <v>2726</v>
      </c>
      <c r="H24" s="1">
        <v>549</v>
      </c>
      <c r="I24" s="1">
        <v>38</v>
      </c>
      <c r="J24" s="1">
        <v>468</v>
      </c>
      <c r="K24" s="1">
        <f t="shared" si="0"/>
        <v>1671</v>
      </c>
      <c r="L24" s="1">
        <v>1512</v>
      </c>
      <c r="M24" s="1">
        <v>1409</v>
      </c>
      <c r="N24" s="1">
        <f t="shared" si="1"/>
        <v>3337</v>
      </c>
      <c r="O24" s="10">
        <f t="shared" si="2"/>
        <v>2118.7664620685823</v>
      </c>
      <c r="P24" s="10">
        <f t="shared" si="3"/>
        <v>0.20186418274281462</v>
      </c>
      <c r="Q24" s="10">
        <f t="shared" si="4"/>
        <v>7.6510294826963632</v>
      </c>
      <c r="R24" s="1"/>
      <c r="S24" s="1"/>
    </row>
    <row r="25" spans="1:19" x14ac:dyDescent="0.2">
      <c r="A25" s="1">
        <v>24</v>
      </c>
      <c r="B25" s="2" t="s">
        <v>134</v>
      </c>
      <c r="C25" s="1" t="s">
        <v>64</v>
      </c>
      <c r="D25" s="1">
        <v>2671</v>
      </c>
      <c r="E25" s="1">
        <v>9801</v>
      </c>
      <c r="F25" s="1">
        <v>1662</v>
      </c>
      <c r="G25" s="1">
        <v>2781</v>
      </c>
      <c r="H25" s="1">
        <v>524</v>
      </c>
      <c r="I25" s="1">
        <v>38</v>
      </c>
      <c r="J25" s="1">
        <v>630</v>
      </c>
      <c r="K25" s="1">
        <f t="shared" si="0"/>
        <v>1589</v>
      </c>
      <c r="L25" s="1">
        <v>1312</v>
      </c>
      <c r="M25" s="1">
        <v>1779</v>
      </c>
      <c r="N25" s="1">
        <f t="shared" si="1"/>
        <v>3929</v>
      </c>
      <c r="O25" s="10">
        <f t="shared" si="2"/>
        <v>2116.5065353271648</v>
      </c>
      <c r="P25" s="10">
        <f t="shared" si="3"/>
        <v>0.19045321113355212</v>
      </c>
      <c r="Q25" s="10">
        <f t="shared" si="4"/>
        <v>7.0361604669678233</v>
      </c>
      <c r="R25" s="1"/>
      <c r="S25" s="1"/>
    </row>
    <row r="26" spans="1:19" x14ac:dyDescent="0.2">
      <c r="A26" s="1">
        <v>25</v>
      </c>
      <c r="B26" s="2" t="s">
        <v>189</v>
      </c>
      <c r="C26" s="1" t="s">
        <v>55</v>
      </c>
      <c r="D26" s="1">
        <v>2302</v>
      </c>
      <c r="E26" s="1">
        <v>8244</v>
      </c>
      <c r="F26" s="1">
        <v>1544</v>
      </c>
      <c r="G26" s="1">
        <v>2574</v>
      </c>
      <c r="H26" s="1">
        <v>547</v>
      </c>
      <c r="I26" s="1">
        <v>20</v>
      </c>
      <c r="J26" s="1">
        <v>555</v>
      </c>
      <c r="K26" s="1">
        <f t="shared" si="0"/>
        <v>1452</v>
      </c>
      <c r="L26" s="1">
        <v>1329</v>
      </c>
      <c r="M26" s="1">
        <v>1813</v>
      </c>
      <c r="N26" s="1">
        <f t="shared" si="1"/>
        <v>2528</v>
      </c>
      <c r="O26" s="10">
        <f t="shared" si="2"/>
        <v>2081.5042845628032</v>
      </c>
      <c r="P26" s="10">
        <f t="shared" si="3"/>
        <v>0.21743489862768234</v>
      </c>
      <c r="Q26" s="10">
        <f t="shared" si="4"/>
        <v>8.2642977891444147</v>
      </c>
      <c r="R26" s="1"/>
      <c r="S26" s="1"/>
    </row>
    <row r="27" spans="1:19" x14ac:dyDescent="0.2">
      <c r="A27" s="1">
        <v>26</v>
      </c>
      <c r="B27" s="2" t="s">
        <v>154</v>
      </c>
      <c r="C27" s="1" t="s">
        <v>57</v>
      </c>
      <c r="D27" s="1">
        <v>2576</v>
      </c>
      <c r="E27" s="1">
        <v>9217</v>
      </c>
      <c r="F27" s="1">
        <v>1636</v>
      </c>
      <c r="G27" s="1">
        <v>2689</v>
      </c>
      <c r="H27" s="1">
        <v>467</v>
      </c>
      <c r="I27" s="1">
        <v>27</v>
      </c>
      <c r="J27" s="1">
        <v>509</v>
      </c>
      <c r="K27" s="1">
        <f t="shared" si="0"/>
        <v>1686</v>
      </c>
      <c r="L27" s="1">
        <v>1475</v>
      </c>
      <c r="M27" s="1">
        <v>1171</v>
      </c>
      <c r="N27" s="1">
        <f t="shared" si="1"/>
        <v>3882</v>
      </c>
      <c r="O27" s="10">
        <f t="shared" si="2"/>
        <v>2072.4075954039095</v>
      </c>
      <c r="P27" s="10">
        <f t="shared" si="3"/>
        <v>0.19382787087578651</v>
      </c>
      <c r="Q27" s="10">
        <f t="shared" si="4"/>
        <v>7.2714819437643552</v>
      </c>
      <c r="R27" s="1"/>
      <c r="S27" s="1"/>
    </row>
    <row r="28" spans="1:19" x14ac:dyDescent="0.2">
      <c r="A28" s="1">
        <v>27</v>
      </c>
      <c r="B28" s="2" t="s">
        <v>176</v>
      </c>
      <c r="C28" s="1" t="s">
        <v>119</v>
      </c>
      <c r="D28" s="1">
        <v>2408</v>
      </c>
      <c r="E28" s="1">
        <v>8640</v>
      </c>
      <c r="F28" s="1">
        <v>1419</v>
      </c>
      <c r="G28" s="1">
        <v>2472</v>
      </c>
      <c r="H28" s="1">
        <v>632</v>
      </c>
      <c r="I28" s="1">
        <v>19</v>
      </c>
      <c r="J28" s="1">
        <v>541</v>
      </c>
      <c r="K28" s="1">
        <f t="shared" si="0"/>
        <v>1280</v>
      </c>
      <c r="L28" s="1">
        <v>1319</v>
      </c>
      <c r="M28" s="1">
        <v>1750</v>
      </c>
      <c r="N28" s="1">
        <f t="shared" si="1"/>
        <v>3099</v>
      </c>
      <c r="O28" s="10">
        <f t="shared" si="2"/>
        <v>2008.0572253436578</v>
      </c>
      <c r="P28" s="10">
        <f t="shared" si="3"/>
        <v>0.2016324154376602</v>
      </c>
      <c r="Q28" s="10">
        <f t="shared" si="4"/>
        <v>7.5164207481907175</v>
      </c>
      <c r="R28" s="1"/>
      <c r="S28" s="1"/>
    </row>
    <row r="29" spans="1:19" x14ac:dyDescent="0.2">
      <c r="A29" s="1">
        <v>28</v>
      </c>
      <c r="B29" s="2" t="s">
        <v>112</v>
      </c>
      <c r="C29" s="1" t="s">
        <v>57</v>
      </c>
      <c r="D29" s="1">
        <v>2973</v>
      </c>
      <c r="E29" s="1">
        <v>11003</v>
      </c>
      <c r="F29" s="1">
        <v>1669</v>
      </c>
      <c r="G29" s="1">
        <v>3110</v>
      </c>
      <c r="H29" s="1">
        <v>540</v>
      </c>
      <c r="I29" s="1">
        <v>88</v>
      </c>
      <c r="J29" s="1">
        <v>465</v>
      </c>
      <c r="K29" s="1">
        <f t="shared" si="0"/>
        <v>2017</v>
      </c>
      <c r="L29" s="1">
        <v>1216</v>
      </c>
      <c r="M29" s="1">
        <v>1686</v>
      </c>
      <c r="N29" s="1">
        <f t="shared" si="1"/>
        <v>4991</v>
      </c>
      <c r="O29" s="10">
        <f t="shared" si="2"/>
        <v>1984.4099954805997</v>
      </c>
      <c r="P29" s="10">
        <f t="shared" si="3"/>
        <v>0.16240363331537766</v>
      </c>
      <c r="Q29" s="10">
        <f t="shared" si="4"/>
        <v>5.937322125908743</v>
      </c>
      <c r="R29" s="1"/>
      <c r="S29" s="1"/>
    </row>
    <row r="30" spans="1:19" x14ac:dyDescent="0.2">
      <c r="A30" s="1">
        <v>29</v>
      </c>
      <c r="B30" s="2" t="s">
        <v>127</v>
      </c>
      <c r="C30" s="1" t="s">
        <v>57</v>
      </c>
      <c r="D30" s="1">
        <v>2834</v>
      </c>
      <c r="E30" s="1">
        <v>10116</v>
      </c>
      <c r="F30" s="1">
        <v>1622</v>
      </c>
      <c r="G30" s="1">
        <v>3007</v>
      </c>
      <c r="H30" s="1">
        <v>498</v>
      </c>
      <c r="I30" s="1">
        <v>75</v>
      </c>
      <c r="J30" s="1">
        <v>399</v>
      </c>
      <c r="K30" s="1">
        <f t="shared" si="0"/>
        <v>2035</v>
      </c>
      <c r="L30" s="1">
        <v>1277</v>
      </c>
      <c r="M30" s="1">
        <v>1020</v>
      </c>
      <c r="N30" s="1">
        <f t="shared" si="1"/>
        <v>4812</v>
      </c>
      <c r="O30" s="10">
        <f t="shared" si="2"/>
        <v>1973.2780505665683</v>
      </c>
      <c r="P30" s="10">
        <f t="shared" si="3"/>
        <v>0.17320091727960751</v>
      </c>
      <c r="Q30" s="10">
        <f t="shared" si="4"/>
        <v>6.4348557065913266</v>
      </c>
      <c r="R30" s="1"/>
      <c r="S30" s="1"/>
    </row>
    <row r="31" spans="1:19" x14ac:dyDescent="0.2">
      <c r="A31" s="1">
        <v>30</v>
      </c>
      <c r="B31" s="2" t="s">
        <v>152</v>
      </c>
      <c r="C31" s="1" t="s">
        <v>39</v>
      </c>
      <c r="D31" s="1">
        <v>2649</v>
      </c>
      <c r="E31" s="1">
        <v>9277</v>
      </c>
      <c r="F31" s="1">
        <v>1650</v>
      </c>
      <c r="G31" s="1">
        <v>2517</v>
      </c>
      <c r="H31" s="1">
        <v>449</v>
      </c>
      <c r="I31" s="1">
        <v>96</v>
      </c>
      <c r="J31" s="1">
        <v>268</v>
      </c>
      <c r="K31" s="1">
        <f t="shared" si="0"/>
        <v>1704</v>
      </c>
      <c r="L31" s="1">
        <v>1865</v>
      </c>
      <c r="M31" s="1">
        <v>1015</v>
      </c>
      <c r="N31" s="1">
        <f t="shared" si="1"/>
        <v>3880</v>
      </c>
      <c r="O31" s="10">
        <f t="shared" si="2"/>
        <v>1938.2424214754051</v>
      </c>
      <c r="P31" s="10">
        <f t="shared" si="3"/>
        <v>0.17395821409759515</v>
      </c>
      <c r="Q31" s="10">
        <f t="shared" si="4"/>
        <v>6.5440888101399048</v>
      </c>
      <c r="R31" s="1"/>
      <c r="S31" s="1"/>
    </row>
    <row r="32" spans="1:19" x14ac:dyDescent="0.2">
      <c r="A32" s="1">
        <v>31</v>
      </c>
      <c r="B32" s="2" t="s">
        <v>124</v>
      </c>
      <c r="C32" s="1" t="s">
        <v>40</v>
      </c>
      <c r="D32" s="1">
        <v>2707</v>
      </c>
      <c r="E32" s="1">
        <v>10349</v>
      </c>
      <c r="F32" s="1">
        <v>1583</v>
      </c>
      <c r="G32" s="1">
        <v>3154</v>
      </c>
      <c r="H32" s="1">
        <v>665</v>
      </c>
      <c r="I32" s="1">
        <v>137</v>
      </c>
      <c r="J32" s="1">
        <v>317</v>
      </c>
      <c r="K32" s="1">
        <f t="shared" si="0"/>
        <v>2035</v>
      </c>
      <c r="L32" s="1">
        <v>1096</v>
      </c>
      <c r="M32" s="1">
        <v>908</v>
      </c>
      <c r="N32" s="1">
        <f t="shared" si="1"/>
        <v>5191</v>
      </c>
      <c r="O32" s="10">
        <f t="shared" si="2"/>
        <v>1937.4833323472728</v>
      </c>
      <c r="P32" s="10">
        <f t="shared" si="3"/>
        <v>0.16928644231955201</v>
      </c>
      <c r="Q32" s="10">
        <f t="shared" si="4"/>
        <v>6.2680357561856663</v>
      </c>
      <c r="R32" s="1"/>
      <c r="S32" s="1"/>
    </row>
    <row r="33" spans="1:19" x14ac:dyDescent="0.2">
      <c r="A33" s="1">
        <v>32</v>
      </c>
      <c r="B33" s="2" t="s">
        <v>204</v>
      </c>
      <c r="C33" s="1" t="s">
        <v>62</v>
      </c>
      <c r="D33" s="1">
        <v>2247</v>
      </c>
      <c r="E33" s="1">
        <v>7962</v>
      </c>
      <c r="F33" s="1">
        <v>1401</v>
      </c>
      <c r="G33" s="1">
        <v>2519</v>
      </c>
      <c r="H33" s="1">
        <v>592</v>
      </c>
      <c r="I33" s="1">
        <v>37</v>
      </c>
      <c r="J33" s="1">
        <v>369</v>
      </c>
      <c r="K33" s="1">
        <f t="shared" si="0"/>
        <v>1521</v>
      </c>
      <c r="L33" s="1">
        <v>1335</v>
      </c>
      <c r="M33" s="1">
        <v>1175</v>
      </c>
      <c r="N33" s="1">
        <f t="shared" si="1"/>
        <v>2933</v>
      </c>
      <c r="O33" s="10">
        <f t="shared" si="2"/>
        <v>1930.0315925269597</v>
      </c>
      <c r="P33" s="10">
        <f t="shared" si="3"/>
        <v>0.20759724561976547</v>
      </c>
      <c r="Q33" s="10">
        <f t="shared" si="4"/>
        <v>7.9286874457275971</v>
      </c>
      <c r="R33" s="1"/>
      <c r="S33" s="1"/>
    </row>
    <row r="34" spans="1:19" x14ac:dyDescent="0.2">
      <c r="A34" s="1">
        <v>33</v>
      </c>
      <c r="B34" s="2" t="s">
        <v>193</v>
      </c>
      <c r="C34" s="1" t="s">
        <v>39</v>
      </c>
      <c r="D34" s="1">
        <v>2259</v>
      </c>
      <c r="E34" s="1">
        <v>8173</v>
      </c>
      <c r="F34" s="1">
        <v>1579</v>
      </c>
      <c r="G34" s="1">
        <v>2930</v>
      </c>
      <c r="H34" s="1">
        <v>541</v>
      </c>
      <c r="I34" s="1">
        <v>169</v>
      </c>
      <c r="J34" s="1">
        <v>301</v>
      </c>
      <c r="K34" s="1">
        <f t="shared" ref="K34:K65" si="5">G34-H34-I34-J34</f>
        <v>1919</v>
      </c>
      <c r="L34" s="1">
        <v>1038</v>
      </c>
      <c r="M34" s="1">
        <v>679</v>
      </c>
      <c r="N34" s="1">
        <f t="shared" ref="N34:N65" si="6">E34-G34-L34-M34</f>
        <v>3526</v>
      </c>
      <c r="O34" s="10">
        <f t="shared" ref="O34:O65" si="7">0.0255*(E34+L34)+$W$4*H34+$W$5*I34+$W$6*J34+$W$7*K34+$W$8*L34+$W$9*M34+$W$10*N34</f>
        <v>1928.3527816066496</v>
      </c>
      <c r="P34" s="10">
        <f t="shared" ref="P34:P65" si="8">O34/(E34+L34)</f>
        <v>0.20935324955017368</v>
      </c>
      <c r="Q34" s="10">
        <f t="shared" ref="Q34:Q65" si="9">P34*27*(1+((G34+L34)/(E34+L34)))</f>
        <v>8.0875903644758385</v>
      </c>
      <c r="R34" s="1"/>
      <c r="S34" s="1"/>
    </row>
    <row r="35" spans="1:19" x14ac:dyDescent="0.2">
      <c r="A35" s="1">
        <v>34</v>
      </c>
      <c r="B35" s="2" t="s">
        <v>129</v>
      </c>
      <c r="C35" s="1" t="s">
        <v>39</v>
      </c>
      <c r="D35" s="1">
        <v>2826</v>
      </c>
      <c r="E35" s="1">
        <v>9949</v>
      </c>
      <c r="F35" s="1">
        <v>1821</v>
      </c>
      <c r="G35" s="1">
        <v>3314</v>
      </c>
      <c r="H35" s="1">
        <v>438</v>
      </c>
      <c r="I35" s="1">
        <v>187</v>
      </c>
      <c r="J35" s="1">
        <v>47</v>
      </c>
      <c r="K35" s="1">
        <f t="shared" si="5"/>
        <v>2642</v>
      </c>
      <c r="L35" s="1">
        <v>1499</v>
      </c>
      <c r="M35" s="1">
        <v>286</v>
      </c>
      <c r="N35" s="1">
        <f t="shared" si="6"/>
        <v>4850</v>
      </c>
      <c r="O35" s="10">
        <f t="shared" si="7"/>
        <v>1925.1423278802906</v>
      </c>
      <c r="P35" s="10">
        <f t="shared" si="8"/>
        <v>0.16816407476242931</v>
      </c>
      <c r="Q35" s="10">
        <f t="shared" si="9"/>
        <v>6.4493302351694881</v>
      </c>
      <c r="R35" s="1"/>
      <c r="S35" s="1"/>
    </row>
    <row r="36" spans="1:19" x14ac:dyDescent="0.2">
      <c r="A36" s="1">
        <v>35</v>
      </c>
      <c r="B36" s="2" t="s">
        <v>106</v>
      </c>
      <c r="C36" s="1" t="s">
        <v>47</v>
      </c>
      <c r="D36" s="1">
        <v>3001</v>
      </c>
      <c r="E36" s="1">
        <v>11551</v>
      </c>
      <c r="F36" s="1">
        <v>1647</v>
      </c>
      <c r="G36" s="1">
        <v>3184</v>
      </c>
      <c r="H36" s="1">
        <v>603</v>
      </c>
      <c r="I36" s="1">
        <v>44</v>
      </c>
      <c r="J36" s="1">
        <v>431</v>
      </c>
      <c r="K36" s="1">
        <f t="shared" si="5"/>
        <v>2106</v>
      </c>
      <c r="L36" s="1">
        <v>1129</v>
      </c>
      <c r="M36" s="1">
        <v>1305</v>
      </c>
      <c r="N36" s="1">
        <f t="shared" si="6"/>
        <v>5933</v>
      </c>
      <c r="O36" s="10">
        <f t="shared" si="7"/>
        <v>1924.1148901391643</v>
      </c>
      <c r="P36" s="10">
        <f t="shared" si="8"/>
        <v>0.15174407650939781</v>
      </c>
      <c r="Q36" s="10">
        <f t="shared" si="9"/>
        <v>5.4906822939553095</v>
      </c>
      <c r="R36" s="1"/>
      <c r="S36" s="1"/>
    </row>
    <row r="37" spans="1:19" x14ac:dyDescent="0.2">
      <c r="A37" s="1">
        <v>36</v>
      </c>
      <c r="B37" s="2" t="s">
        <v>188</v>
      </c>
      <c r="C37" s="1" t="s">
        <v>40</v>
      </c>
      <c r="D37" s="1">
        <v>2404</v>
      </c>
      <c r="E37" s="1">
        <v>8352</v>
      </c>
      <c r="F37" s="1">
        <v>1506</v>
      </c>
      <c r="G37" s="1">
        <v>2234</v>
      </c>
      <c r="H37" s="1">
        <v>408</v>
      </c>
      <c r="I37" s="1">
        <v>59</v>
      </c>
      <c r="J37" s="1">
        <v>548</v>
      </c>
      <c r="K37" s="1">
        <f t="shared" si="5"/>
        <v>1219</v>
      </c>
      <c r="L37" s="1">
        <v>1507</v>
      </c>
      <c r="M37" s="1">
        <v>1883</v>
      </c>
      <c r="N37" s="1">
        <f t="shared" si="6"/>
        <v>2728</v>
      </c>
      <c r="O37" s="10">
        <f t="shared" si="7"/>
        <v>1921.3479445110056</v>
      </c>
      <c r="P37" s="10">
        <f t="shared" si="8"/>
        <v>0.19488263967045397</v>
      </c>
      <c r="Q37" s="10">
        <f t="shared" si="9"/>
        <v>7.2584344545076274</v>
      </c>
      <c r="R37" s="1"/>
      <c r="S37" s="1"/>
    </row>
    <row r="38" spans="1:19" x14ac:dyDescent="0.2">
      <c r="A38" s="1">
        <v>37</v>
      </c>
      <c r="B38" s="2" t="s">
        <v>132</v>
      </c>
      <c r="C38" s="1" t="s">
        <v>57</v>
      </c>
      <c r="D38" s="1">
        <v>2820</v>
      </c>
      <c r="E38" s="1">
        <v>9864</v>
      </c>
      <c r="F38" s="1">
        <v>1551</v>
      </c>
      <c r="G38" s="1">
        <v>2584</v>
      </c>
      <c r="H38" s="1">
        <v>463</v>
      </c>
      <c r="I38" s="1">
        <v>49</v>
      </c>
      <c r="J38" s="1">
        <v>563</v>
      </c>
      <c r="K38" s="1">
        <f t="shared" si="5"/>
        <v>1509</v>
      </c>
      <c r="L38" s="1">
        <v>1375</v>
      </c>
      <c r="M38" s="1">
        <v>2597</v>
      </c>
      <c r="N38" s="1">
        <f t="shared" si="6"/>
        <v>3308</v>
      </c>
      <c r="O38" s="10">
        <f t="shared" si="7"/>
        <v>1919.2002590969926</v>
      </c>
      <c r="P38" s="10">
        <f t="shared" si="8"/>
        <v>0.17076254640955535</v>
      </c>
      <c r="Q38" s="10">
        <f t="shared" si="9"/>
        <v>6.2346941782165137</v>
      </c>
      <c r="R38" s="1"/>
      <c r="S38" s="1"/>
    </row>
    <row r="39" spans="1:19" x14ac:dyDescent="0.2">
      <c r="A39" s="1">
        <v>38</v>
      </c>
      <c r="B39" s="2" t="s">
        <v>182</v>
      </c>
      <c r="C39" s="1" t="s">
        <v>62</v>
      </c>
      <c r="D39" s="1">
        <v>2264</v>
      </c>
      <c r="E39" s="1">
        <v>8456</v>
      </c>
      <c r="F39" s="1">
        <v>1388</v>
      </c>
      <c r="G39" s="1">
        <v>2676</v>
      </c>
      <c r="H39" s="1">
        <v>556</v>
      </c>
      <c r="I39" s="1">
        <v>17</v>
      </c>
      <c r="J39" s="1">
        <v>465</v>
      </c>
      <c r="K39" s="1">
        <f t="shared" si="5"/>
        <v>1638</v>
      </c>
      <c r="L39" s="1">
        <v>1087</v>
      </c>
      <c r="M39" s="1">
        <v>1653</v>
      </c>
      <c r="N39" s="1">
        <f t="shared" si="6"/>
        <v>3040</v>
      </c>
      <c r="O39" s="10">
        <f t="shared" si="7"/>
        <v>1906.9657665752952</v>
      </c>
      <c r="P39" s="10">
        <f t="shared" si="8"/>
        <v>0.19982875055803156</v>
      </c>
      <c r="Q39" s="10">
        <f t="shared" si="9"/>
        <v>7.5228834310991868</v>
      </c>
      <c r="R39" s="1"/>
      <c r="S39" s="1"/>
    </row>
    <row r="40" spans="1:19" x14ac:dyDescent="0.2">
      <c r="A40" s="1">
        <v>39</v>
      </c>
      <c r="B40" s="2" t="s">
        <v>211</v>
      </c>
      <c r="C40" s="1" t="s">
        <v>62</v>
      </c>
      <c r="D40" s="1">
        <v>2150</v>
      </c>
      <c r="E40" s="1">
        <v>7797</v>
      </c>
      <c r="F40" s="1">
        <v>1517</v>
      </c>
      <c r="G40" s="1">
        <v>2314</v>
      </c>
      <c r="H40" s="1">
        <v>488</v>
      </c>
      <c r="I40" s="1">
        <v>32</v>
      </c>
      <c r="J40" s="1">
        <v>449</v>
      </c>
      <c r="K40" s="1">
        <f t="shared" si="5"/>
        <v>1345</v>
      </c>
      <c r="L40" s="1">
        <v>1401</v>
      </c>
      <c r="M40" s="1">
        <v>1558</v>
      </c>
      <c r="N40" s="1">
        <f t="shared" si="6"/>
        <v>2524</v>
      </c>
      <c r="O40" s="10">
        <f t="shared" si="7"/>
        <v>1895.2694320689382</v>
      </c>
      <c r="P40" s="10">
        <f t="shared" si="8"/>
        <v>0.2060523409511783</v>
      </c>
      <c r="Q40" s="10">
        <f t="shared" si="9"/>
        <v>7.8104321292638916</v>
      </c>
      <c r="R40" s="1"/>
      <c r="S40" s="1"/>
    </row>
    <row r="41" spans="1:19" x14ac:dyDescent="0.2">
      <c r="A41" s="1">
        <v>40</v>
      </c>
      <c r="B41" s="2" t="s">
        <v>155</v>
      </c>
      <c r="C41" s="1" t="s">
        <v>40</v>
      </c>
      <c r="D41" s="1">
        <v>2440</v>
      </c>
      <c r="E41" s="1">
        <v>9180</v>
      </c>
      <c r="F41" s="1">
        <v>1513</v>
      </c>
      <c r="G41" s="1">
        <v>3010</v>
      </c>
      <c r="H41" s="1">
        <v>578</v>
      </c>
      <c r="I41" s="1">
        <v>61</v>
      </c>
      <c r="J41" s="1">
        <v>118</v>
      </c>
      <c r="K41" s="1">
        <f t="shared" si="5"/>
        <v>2253</v>
      </c>
      <c r="L41" s="1">
        <v>1412</v>
      </c>
      <c r="M41" s="1">
        <v>745</v>
      </c>
      <c r="N41" s="1">
        <f t="shared" si="6"/>
        <v>4013</v>
      </c>
      <c r="O41" s="10">
        <f t="shared" si="7"/>
        <v>1877.8610097371047</v>
      </c>
      <c r="P41" s="10">
        <f t="shared" si="8"/>
        <v>0.17729050318514961</v>
      </c>
      <c r="Q41" s="10">
        <f t="shared" si="9"/>
        <v>6.7852784743381394</v>
      </c>
      <c r="R41" s="1"/>
      <c r="S41" s="1"/>
    </row>
    <row r="42" spans="1:19" x14ac:dyDescent="0.2">
      <c r="A42" s="1">
        <v>41</v>
      </c>
      <c r="B42" s="2" t="s">
        <v>179</v>
      </c>
      <c r="C42" s="1" t="s">
        <v>40</v>
      </c>
      <c r="D42" s="1">
        <v>2391</v>
      </c>
      <c r="E42" s="1">
        <v>8537</v>
      </c>
      <c r="F42" s="1">
        <v>1509</v>
      </c>
      <c r="G42" s="1">
        <v>2315</v>
      </c>
      <c r="H42" s="1">
        <v>354</v>
      </c>
      <c r="I42" s="1">
        <v>72</v>
      </c>
      <c r="J42" s="1">
        <v>512</v>
      </c>
      <c r="K42" s="1">
        <f t="shared" si="5"/>
        <v>1377</v>
      </c>
      <c r="L42" s="1">
        <v>1444</v>
      </c>
      <c r="M42" s="1">
        <v>1487</v>
      </c>
      <c r="N42" s="1">
        <f t="shared" si="6"/>
        <v>3291</v>
      </c>
      <c r="O42" s="10">
        <f t="shared" si="7"/>
        <v>1871.0663741846652</v>
      </c>
      <c r="P42" s="10">
        <f t="shared" si="8"/>
        <v>0.18746281677033014</v>
      </c>
      <c r="Q42" s="10">
        <f t="shared" si="9"/>
        <v>6.9677342716618647</v>
      </c>
      <c r="R42" s="1"/>
      <c r="S42" s="1"/>
    </row>
    <row r="43" spans="1:19" x14ac:dyDescent="0.2">
      <c r="A43" s="1">
        <v>42</v>
      </c>
      <c r="B43" s="2" t="s">
        <v>109</v>
      </c>
      <c r="C43" s="1" t="s">
        <v>47</v>
      </c>
      <c r="D43" s="1">
        <v>2747</v>
      </c>
      <c r="E43" s="1">
        <v>11195</v>
      </c>
      <c r="F43" s="1">
        <v>1923</v>
      </c>
      <c r="G43" s="1">
        <v>3465</v>
      </c>
      <c r="H43" s="1">
        <v>544</v>
      </c>
      <c r="I43" s="1">
        <v>66</v>
      </c>
      <c r="J43" s="1">
        <v>260</v>
      </c>
      <c r="K43" s="1">
        <f t="shared" si="5"/>
        <v>2595</v>
      </c>
      <c r="L43" s="1">
        <v>1082</v>
      </c>
      <c r="M43" s="1">
        <v>1840</v>
      </c>
      <c r="N43" s="1">
        <f t="shared" si="6"/>
        <v>4808</v>
      </c>
      <c r="O43" s="10">
        <f t="shared" si="7"/>
        <v>1869.6812092989667</v>
      </c>
      <c r="P43" s="10">
        <f t="shared" si="8"/>
        <v>0.15229137487162717</v>
      </c>
      <c r="Q43" s="10">
        <f t="shared" si="9"/>
        <v>5.6347684656420052</v>
      </c>
      <c r="R43" s="1"/>
      <c r="S43" s="1"/>
    </row>
    <row r="44" spans="1:19" x14ac:dyDescent="0.2">
      <c r="A44" s="1">
        <v>43</v>
      </c>
      <c r="B44" s="2" t="s">
        <v>169</v>
      </c>
      <c r="C44" s="1" t="s">
        <v>62</v>
      </c>
      <c r="D44" s="1">
        <v>2460</v>
      </c>
      <c r="E44" s="1">
        <v>8757</v>
      </c>
      <c r="F44" s="1">
        <v>1349</v>
      </c>
      <c r="G44" s="1">
        <v>2490</v>
      </c>
      <c r="H44" s="1">
        <v>441</v>
      </c>
      <c r="I44" s="1">
        <v>24</v>
      </c>
      <c r="J44" s="1">
        <v>493</v>
      </c>
      <c r="K44" s="1">
        <f t="shared" si="5"/>
        <v>1532</v>
      </c>
      <c r="L44" s="1">
        <v>1305</v>
      </c>
      <c r="M44" s="1">
        <v>1882</v>
      </c>
      <c r="N44" s="1">
        <f t="shared" si="6"/>
        <v>3080</v>
      </c>
      <c r="O44" s="10">
        <f t="shared" si="7"/>
        <v>1868.1447850064837</v>
      </c>
      <c r="P44" s="10">
        <f t="shared" si="8"/>
        <v>0.18566336563371932</v>
      </c>
      <c r="Q44" s="10">
        <f t="shared" si="9"/>
        <v>6.9035883477275011</v>
      </c>
      <c r="R44" s="1"/>
      <c r="S44" s="1"/>
    </row>
    <row r="45" spans="1:19" x14ac:dyDescent="0.2">
      <c r="A45" s="1">
        <v>44</v>
      </c>
      <c r="B45" s="2" t="s">
        <v>195</v>
      </c>
      <c r="C45" s="1" t="s">
        <v>62</v>
      </c>
      <c r="D45" s="1">
        <v>2435</v>
      </c>
      <c r="E45" s="1">
        <v>8147</v>
      </c>
      <c r="F45" s="1">
        <v>1283</v>
      </c>
      <c r="G45" s="1">
        <v>2086</v>
      </c>
      <c r="H45" s="1">
        <v>290</v>
      </c>
      <c r="I45" s="1">
        <v>24</v>
      </c>
      <c r="J45" s="1">
        <v>573</v>
      </c>
      <c r="K45" s="1">
        <f t="shared" si="5"/>
        <v>1199</v>
      </c>
      <c r="L45" s="1">
        <v>1559</v>
      </c>
      <c r="M45" s="1">
        <v>1699</v>
      </c>
      <c r="N45" s="1">
        <f t="shared" si="6"/>
        <v>2803</v>
      </c>
      <c r="O45" s="10">
        <f t="shared" si="7"/>
        <v>1863.0137312013674</v>
      </c>
      <c r="P45" s="10">
        <f t="shared" si="8"/>
        <v>0.19194454267477512</v>
      </c>
      <c r="Q45" s="10">
        <f t="shared" si="9"/>
        <v>7.12874437562074</v>
      </c>
      <c r="R45" s="1"/>
      <c r="S45" s="1"/>
    </row>
    <row r="46" spans="1:19" x14ac:dyDescent="0.2">
      <c r="A46" s="1">
        <v>45</v>
      </c>
      <c r="B46" s="2" t="s">
        <v>110</v>
      </c>
      <c r="C46" s="1" t="s">
        <v>40</v>
      </c>
      <c r="D46" s="1">
        <v>2933</v>
      </c>
      <c r="E46" s="1">
        <v>11068</v>
      </c>
      <c r="F46" s="1">
        <v>1524</v>
      </c>
      <c r="G46" s="1">
        <v>3166</v>
      </c>
      <c r="H46" s="1">
        <v>636</v>
      </c>
      <c r="I46" s="1">
        <v>38</v>
      </c>
      <c r="J46" s="1">
        <v>477</v>
      </c>
      <c r="K46" s="1">
        <f t="shared" si="5"/>
        <v>2015</v>
      </c>
      <c r="L46" s="1">
        <v>848</v>
      </c>
      <c r="M46" s="1">
        <v>1732</v>
      </c>
      <c r="N46" s="1">
        <f t="shared" si="6"/>
        <v>5322</v>
      </c>
      <c r="O46" s="10">
        <f t="shared" si="7"/>
        <v>1858.8033430426162</v>
      </c>
      <c r="P46" s="10">
        <f t="shared" si="8"/>
        <v>0.15599222415597652</v>
      </c>
      <c r="Q46" s="10">
        <f t="shared" si="9"/>
        <v>5.6305652510680657</v>
      </c>
      <c r="R46" s="1"/>
      <c r="S46" s="1"/>
    </row>
    <row r="47" spans="1:19" x14ac:dyDescent="0.2">
      <c r="A47" s="1">
        <v>46</v>
      </c>
      <c r="B47" s="2" t="s">
        <v>118</v>
      </c>
      <c r="C47" s="1" t="s">
        <v>119</v>
      </c>
      <c r="D47" s="1">
        <v>2683</v>
      </c>
      <c r="E47" s="1">
        <v>10835</v>
      </c>
      <c r="F47" s="1">
        <v>1782</v>
      </c>
      <c r="G47" s="1">
        <v>3319</v>
      </c>
      <c r="H47" s="1">
        <v>605</v>
      </c>
      <c r="I47" s="1">
        <v>114</v>
      </c>
      <c r="J47" s="1">
        <v>234</v>
      </c>
      <c r="K47" s="1">
        <f t="shared" si="5"/>
        <v>2366</v>
      </c>
      <c r="L47" s="1">
        <v>1094</v>
      </c>
      <c r="M47" s="1">
        <v>1244</v>
      </c>
      <c r="N47" s="1">
        <f t="shared" si="6"/>
        <v>5178</v>
      </c>
      <c r="O47" s="10">
        <f t="shared" si="7"/>
        <v>1855.9870265718696</v>
      </c>
      <c r="P47" s="10">
        <f t="shared" si="8"/>
        <v>0.15558613685739539</v>
      </c>
      <c r="Q47" s="10">
        <f t="shared" si="9"/>
        <v>5.754874131120463</v>
      </c>
      <c r="R47" s="1"/>
      <c r="S47" s="1"/>
    </row>
    <row r="48" spans="1:19" x14ac:dyDescent="0.2">
      <c r="A48" s="1">
        <v>47</v>
      </c>
      <c r="B48" s="2" t="s">
        <v>181</v>
      </c>
      <c r="C48" s="1" t="s">
        <v>57</v>
      </c>
      <c r="D48" s="1">
        <v>2425</v>
      </c>
      <c r="E48" s="1">
        <v>8480</v>
      </c>
      <c r="F48" s="1">
        <v>1453</v>
      </c>
      <c r="G48" s="1">
        <v>2470</v>
      </c>
      <c r="H48" s="1">
        <v>574</v>
      </c>
      <c r="I48" s="1">
        <v>59</v>
      </c>
      <c r="J48" s="1">
        <v>288</v>
      </c>
      <c r="K48" s="1">
        <f t="shared" si="5"/>
        <v>1549</v>
      </c>
      <c r="L48" s="1">
        <v>1476</v>
      </c>
      <c r="M48" s="1">
        <v>1840</v>
      </c>
      <c r="N48" s="1">
        <f t="shared" si="6"/>
        <v>2694</v>
      </c>
      <c r="O48" s="10">
        <f t="shared" si="7"/>
        <v>1822.2434547076391</v>
      </c>
      <c r="P48" s="10">
        <f t="shared" si="8"/>
        <v>0.18302967604536352</v>
      </c>
      <c r="Q48" s="10">
        <f t="shared" si="9"/>
        <v>6.9004541002743451</v>
      </c>
      <c r="R48" s="1"/>
      <c r="S48" s="1"/>
    </row>
    <row r="49" spans="1:19" x14ac:dyDescent="0.2">
      <c r="A49" s="1">
        <v>48</v>
      </c>
      <c r="B49" s="2" t="s">
        <v>123</v>
      </c>
      <c r="C49" s="1" t="s">
        <v>47</v>
      </c>
      <c r="D49" s="1">
        <v>2792</v>
      </c>
      <c r="E49" s="1">
        <v>10430</v>
      </c>
      <c r="F49" s="1">
        <v>1736</v>
      </c>
      <c r="G49" s="1">
        <v>3430</v>
      </c>
      <c r="H49" s="1">
        <v>640</v>
      </c>
      <c r="I49" s="1">
        <v>252</v>
      </c>
      <c r="J49" s="1">
        <v>101</v>
      </c>
      <c r="K49" s="1">
        <f t="shared" si="5"/>
        <v>2437</v>
      </c>
      <c r="L49" s="1">
        <v>963</v>
      </c>
      <c r="M49" s="1">
        <v>327</v>
      </c>
      <c r="N49" s="1">
        <f t="shared" si="6"/>
        <v>5710</v>
      </c>
      <c r="O49" s="10">
        <f t="shared" si="7"/>
        <v>1816.9251260453921</v>
      </c>
      <c r="P49" s="10">
        <f t="shared" si="8"/>
        <v>0.15947732169274045</v>
      </c>
      <c r="Q49" s="10">
        <f t="shared" si="9"/>
        <v>5.9661847631460745</v>
      </c>
      <c r="R49" s="1"/>
      <c r="S49" s="1"/>
    </row>
    <row r="50" spans="1:19" x14ac:dyDescent="0.2">
      <c r="A50" s="1">
        <v>49</v>
      </c>
      <c r="B50" s="2" t="s">
        <v>142</v>
      </c>
      <c r="C50" s="1" t="s">
        <v>57</v>
      </c>
      <c r="D50" s="1">
        <v>2549</v>
      </c>
      <c r="E50" s="1">
        <v>9459</v>
      </c>
      <c r="F50" s="1">
        <v>1627</v>
      </c>
      <c r="G50" s="1">
        <v>3152</v>
      </c>
      <c r="H50" s="1">
        <v>605</v>
      </c>
      <c r="I50" s="1">
        <v>191</v>
      </c>
      <c r="J50" s="1">
        <v>113</v>
      </c>
      <c r="K50" s="1">
        <f t="shared" si="5"/>
        <v>2243</v>
      </c>
      <c r="L50" s="1">
        <v>1091</v>
      </c>
      <c r="M50" s="1">
        <v>376</v>
      </c>
      <c r="N50" s="1">
        <f t="shared" si="6"/>
        <v>4840</v>
      </c>
      <c r="O50" s="10">
        <f t="shared" si="7"/>
        <v>1805.5195158913268</v>
      </c>
      <c r="P50" s="10">
        <f t="shared" si="8"/>
        <v>0.17113929060581295</v>
      </c>
      <c r="Q50" s="10">
        <f t="shared" si="9"/>
        <v>6.4791388815315969</v>
      </c>
      <c r="R50" s="1"/>
      <c r="S50" s="1"/>
    </row>
    <row r="51" spans="1:19" x14ac:dyDescent="0.2">
      <c r="A51" s="1">
        <v>49</v>
      </c>
      <c r="B51" s="2" t="s">
        <v>117</v>
      </c>
      <c r="C51" s="1" t="s">
        <v>39</v>
      </c>
      <c r="D51" s="1">
        <v>2850</v>
      </c>
      <c r="E51" s="1">
        <v>10876</v>
      </c>
      <c r="F51" s="1">
        <v>1844</v>
      </c>
      <c r="G51" s="1">
        <v>3060</v>
      </c>
      <c r="H51" s="1">
        <v>668</v>
      </c>
      <c r="I51" s="1">
        <v>55</v>
      </c>
      <c r="J51" s="1">
        <v>291</v>
      </c>
      <c r="K51" s="1">
        <f t="shared" si="5"/>
        <v>2046</v>
      </c>
      <c r="L51" s="1">
        <v>1160</v>
      </c>
      <c r="M51" s="1">
        <v>1753</v>
      </c>
      <c r="N51" s="1">
        <f t="shared" si="6"/>
        <v>4903</v>
      </c>
      <c r="O51" s="10">
        <f t="shared" si="7"/>
        <v>1804.40355521219</v>
      </c>
      <c r="P51" s="10">
        <f t="shared" si="8"/>
        <v>0.14991721130044783</v>
      </c>
      <c r="Q51" s="10">
        <f t="shared" si="9"/>
        <v>5.4669710075026714</v>
      </c>
      <c r="R51" s="1"/>
      <c r="S51" s="1"/>
    </row>
    <row r="52" spans="1:19" x14ac:dyDescent="0.2">
      <c r="A52" s="1">
        <v>51</v>
      </c>
      <c r="B52" s="2" t="s">
        <v>192</v>
      </c>
      <c r="C52" s="1" t="s">
        <v>62</v>
      </c>
      <c r="D52" s="1">
        <v>2588</v>
      </c>
      <c r="E52" s="1">
        <v>8197</v>
      </c>
      <c r="F52" s="1">
        <v>1229</v>
      </c>
      <c r="G52" s="1">
        <v>2211</v>
      </c>
      <c r="H52" s="1">
        <v>353</v>
      </c>
      <c r="I52" s="1">
        <v>46</v>
      </c>
      <c r="J52" s="1">
        <v>521</v>
      </c>
      <c r="K52" s="1">
        <f t="shared" si="5"/>
        <v>1291</v>
      </c>
      <c r="L52" s="1">
        <v>1345</v>
      </c>
      <c r="M52" s="1">
        <v>1550</v>
      </c>
      <c r="N52" s="1">
        <f t="shared" si="6"/>
        <v>3091</v>
      </c>
      <c r="O52" s="10">
        <f t="shared" si="7"/>
        <v>1796.1391311045572</v>
      </c>
      <c r="P52" s="10">
        <f t="shared" si="8"/>
        <v>0.18823507976362996</v>
      </c>
      <c r="Q52" s="10">
        <f t="shared" si="9"/>
        <v>6.9763763380935533</v>
      </c>
      <c r="R52" s="1"/>
      <c r="S52" s="1"/>
    </row>
    <row r="53" spans="1:19" x14ac:dyDescent="0.2">
      <c r="A53" s="1">
        <v>52</v>
      </c>
      <c r="B53" s="2" t="s">
        <v>136</v>
      </c>
      <c r="C53" s="1" t="s">
        <v>64</v>
      </c>
      <c r="D53" s="1">
        <v>2586</v>
      </c>
      <c r="E53" s="1">
        <v>9768</v>
      </c>
      <c r="F53" s="1">
        <v>1582</v>
      </c>
      <c r="G53" s="1">
        <v>2725</v>
      </c>
      <c r="H53" s="1">
        <v>565</v>
      </c>
      <c r="I53" s="1">
        <v>78</v>
      </c>
      <c r="J53" s="1">
        <v>435</v>
      </c>
      <c r="K53" s="1">
        <f t="shared" si="5"/>
        <v>1647</v>
      </c>
      <c r="L53" s="1">
        <v>1084</v>
      </c>
      <c r="M53" s="1">
        <v>1795</v>
      </c>
      <c r="N53" s="1">
        <f t="shared" si="6"/>
        <v>4164</v>
      </c>
      <c r="O53" s="10">
        <f t="shared" si="7"/>
        <v>1793.5927255600895</v>
      </c>
      <c r="P53" s="10">
        <f t="shared" si="8"/>
        <v>0.16527761938445351</v>
      </c>
      <c r="Q53" s="10">
        <f t="shared" si="9"/>
        <v>6.0288103391520247</v>
      </c>
      <c r="R53" s="1"/>
      <c r="S53" s="1"/>
    </row>
    <row r="54" spans="1:19" x14ac:dyDescent="0.2">
      <c r="A54" s="1">
        <v>53</v>
      </c>
      <c r="B54" s="2" t="s">
        <v>165</v>
      </c>
      <c r="C54" s="1" t="s">
        <v>39</v>
      </c>
      <c r="D54" s="1">
        <v>2323</v>
      </c>
      <c r="E54" s="1">
        <v>8860</v>
      </c>
      <c r="F54" s="1">
        <v>1775</v>
      </c>
      <c r="G54" s="1">
        <v>2839</v>
      </c>
      <c r="H54" s="1">
        <v>574</v>
      </c>
      <c r="I54" s="1">
        <v>146</v>
      </c>
      <c r="J54" s="1">
        <v>184</v>
      </c>
      <c r="K54" s="1">
        <f t="shared" si="5"/>
        <v>1935</v>
      </c>
      <c r="L54" s="1">
        <v>1186</v>
      </c>
      <c r="M54" s="1">
        <v>372</v>
      </c>
      <c r="N54" s="1">
        <f t="shared" si="6"/>
        <v>4463</v>
      </c>
      <c r="O54" s="10">
        <f t="shared" si="7"/>
        <v>1791.9799465267263</v>
      </c>
      <c r="P54" s="10">
        <f t="shared" si="8"/>
        <v>0.17837745834428889</v>
      </c>
      <c r="Q54" s="10">
        <f t="shared" si="9"/>
        <v>6.745832056717818</v>
      </c>
      <c r="R54" s="1"/>
      <c r="S54" s="1"/>
    </row>
    <row r="55" spans="1:19" x14ac:dyDescent="0.2">
      <c r="A55" s="1">
        <v>54</v>
      </c>
      <c r="B55" s="2" t="s">
        <v>161</v>
      </c>
      <c r="C55" s="1" t="s">
        <v>57</v>
      </c>
      <c r="D55" s="1">
        <v>2606</v>
      </c>
      <c r="E55" s="1">
        <v>8996</v>
      </c>
      <c r="F55" s="1">
        <v>1470</v>
      </c>
      <c r="G55" s="1">
        <v>2446</v>
      </c>
      <c r="H55" s="1">
        <v>483</v>
      </c>
      <c r="I55" s="1">
        <v>73</v>
      </c>
      <c r="J55" s="1">
        <v>385</v>
      </c>
      <c r="K55" s="1">
        <f t="shared" si="5"/>
        <v>1505</v>
      </c>
      <c r="L55" s="1">
        <v>1391</v>
      </c>
      <c r="M55" s="1">
        <v>1697</v>
      </c>
      <c r="N55" s="1">
        <f t="shared" si="6"/>
        <v>3462</v>
      </c>
      <c r="O55" s="10">
        <f t="shared" si="7"/>
        <v>1788.5031152924521</v>
      </c>
      <c r="P55" s="10">
        <f t="shared" si="8"/>
        <v>0.17218668675194493</v>
      </c>
      <c r="Q55" s="10">
        <f t="shared" si="9"/>
        <v>6.3664150066150906</v>
      </c>
      <c r="R55" s="1"/>
      <c r="S55" s="1"/>
    </row>
    <row r="56" spans="1:19" x14ac:dyDescent="0.2">
      <c r="A56" s="1">
        <v>55</v>
      </c>
      <c r="B56" s="2" t="s">
        <v>131</v>
      </c>
      <c r="C56" s="1" t="s">
        <v>119</v>
      </c>
      <c r="D56" s="1">
        <v>2830</v>
      </c>
      <c r="E56" s="1">
        <v>9908</v>
      </c>
      <c r="F56" s="1">
        <v>1299</v>
      </c>
      <c r="G56" s="1">
        <v>2866</v>
      </c>
      <c r="H56" s="1">
        <v>488</v>
      </c>
      <c r="I56" s="1">
        <v>49</v>
      </c>
      <c r="J56" s="1">
        <v>384</v>
      </c>
      <c r="K56" s="1">
        <f t="shared" si="5"/>
        <v>1945</v>
      </c>
      <c r="L56" s="1">
        <v>1062</v>
      </c>
      <c r="M56" s="1">
        <v>1441</v>
      </c>
      <c r="N56" s="1">
        <f t="shared" si="6"/>
        <v>4539</v>
      </c>
      <c r="O56" s="10">
        <f t="shared" si="7"/>
        <v>1766.5281420939777</v>
      </c>
      <c r="P56" s="10">
        <f t="shared" si="8"/>
        <v>0.16103264741057227</v>
      </c>
      <c r="Q56" s="10">
        <f t="shared" si="9"/>
        <v>5.9047163436930772</v>
      </c>
      <c r="R56" s="1"/>
      <c r="S56" s="1"/>
    </row>
    <row r="57" spans="1:19" x14ac:dyDescent="0.2">
      <c r="A57" s="1">
        <v>56</v>
      </c>
      <c r="B57" s="2" t="s">
        <v>149</v>
      </c>
      <c r="C57" s="1" t="s">
        <v>114</v>
      </c>
      <c r="D57" s="1">
        <v>2488</v>
      </c>
      <c r="E57" s="1">
        <v>9350</v>
      </c>
      <c r="F57" s="1">
        <v>1410</v>
      </c>
      <c r="G57" s="1">
        <v>2711</v>
      </c>
      <c r="H57" s="1">
        <v>434</v>
      </c>
      <c r="I57" s="1">
        <v>88</v>
      </c>
      <c r="J57" s="1">
        <v>426</v>
      </c>
      <c r="K57" s="1">
        <f t="shared" si="5"/>
        <v>1763</v>
      </c>
      <c r="L57" s="1">
        <v>1045</v>
      </c>
      <c r="M57" s="1">
        <v>1046</v>
      </c>
      <c r="N57" s="1">
        <f t="shared" si="6"/>
        <v>4548</v>
      </c>
      <c r="O57" s="10">
        <f t="shared" si="7"/>
        <v>1765.4629635910273</v>
      </c>
      <c r="P57" s="10">
        <f t="shared" si="8"/>
        <v>0.16983770693516376</v>
      </c>
      <c r="Q57" s="10">
        <f t="shared" si="9"/>
        <v>6.2425282878948103</v>
      </c>
      <c r="R57" s="1"/>
      <c r="S57" s="1"/>
    </row>
    <row r="58" spans="1:19" x14ac:dyDescent="0.2">
      <c r="A58" s="1">
        <v>57</v>
      </c>
      <c r="B58" s="2" t="s">
        <v>156</v>
      </c>
      <c r="C58" s="1" t="s">
        <v>55</v>
      </c>
      <c r="D58" s="1">
        <v>2591</v>
      </c>
      <c r="E58" s="1">
        <v>9157</v>
      </c>
      <c r="F58" s="1">
        <v>1412</v>
      </c>
      <c r="G58" s="1">
        <v>2591</v>
      </c>
      <c r="H58" s="1">
        <v>596</v>
      </c>
      <c r="I58" s="1">
        <v>68</v>
      </c>
      <c r="J58" s="1">
        <v>354</v>
      </c>
      <c r="K58" s="1">
        <f t="shared" si="5"/>
        <v>1573</v>
      </c>
      <c r="L58" s="1">
        <v>1155</v>
      </c>
      <c r="M58" s="1">
        <v>1218</v>
      </c>
      <c r="N58" s="1">
        <f t="shared" si="6"/>
        <v>4193</v>
      </c>
      <c r="O58" s="10">
        <f t="shared" si="7"/>
        <v>1758.5145208951569</v>
      </c>
      <c r="P58" s="10">
        <f t="shared" si="8"/>
        <v>0.17053088837229993</v>
      </c>
      <c r="Q58" s="10">
        <f t="shared" si="9"/>
        <v>6.2769324259038406</v>
      </c>
      <c r="R58" s="1"/>
      <c r="S58" s="1"/>
    </row>
    <row r="59" spans="1:19" x14ac:dyDescent="0.2">
      <c r="A59" s="1">
        <v>58</v>
      </c>
      <c r="B59" s="2" t="s">
        <v>161</v>
      </c>
      <c r="C59" s="1" t="s">
        <v>40</v>
      </c>
      <c r="D59" s="1">
        <v>2687</v>
      </c>
      <c r="E59" s="1">
        <v>8973</v>
      </c>
      <c r="F59" s="1">
        <v>1344</v>
      </c>
      <c r="G59" s="1">
        <v>2223</v>
      </c>
      <c r="H59" s="1">
        <v>329</v>
      </c>
      <c r="I59" s="1">
        <v>36</v>
      </c>
      <c r="J59" s="1">
        <v>414</v>
      </c>
      <c r="K59" s="1">
        <f t="shared" si="5"/>
        <v>1444</v>
      </c>
      <c r="L59" s="1">
        <v>1605</v>
      </c>
      <c r="M59" s="1">
        <v>1410</v>
      </c>
      <c r="N59" s="1">
        <f t="shared" si="6"/>
        <v>3735</v>
      </c>
      <c r="O59" s="10">
        <f t="shared" si="7"/>
        <v>1749.4445734806061</v>
      </c>
      <c r="P59" s="10">
        <f t="shared" si="8"/>
        <v>0.16538519318213329</v>
      </c>
      <c r="Q59" s="10">
        <f t="shared" si="9"/>
        <v>6.0813533286546537</v>
      </c>
      <c r="R59" s="1"/>
      <c r="S59" s="1"/>
    </row>
    <row r="60" spans="1:19" x14ac:dyDescent="0.2">
      <c r="A60" s="1">
        <v>59</v>
      </c>
      <c r="B60" s="2" t="s">
        <v>138</v>
      </c>
      <c r="C60" s="1" t="s">
        <v>114</v>
      </c>
      <c r="D60" s="1">
        <v>2951</v>
      </c>
      <c r="E60" s="1">
        <v>9720</v>
      </c>
      <c r="F60" s="1">
        <v>1189</v>
      </c>
      <c r="G60" s="1">
        <v>2716</v>
      </c>
      <c r="H60" s="1">
        <v>499</v>
      </c>
      <c r="I60" s="1">
        <v>47</v>
      </c>
      <c r="J60" s="1">
        <v>292</v>
      </c>
      <c r="K60" s="1">
        <f t="shared" si="5"/>
        <v>1878</v>
      </c>
      <c r="L60" s="1">
        <v>1255</v>
      </c>
      <c r="M60" s="1">
        <v>888</v>
      </c>
      <c r="N60" s="1">
        <f t="shared" si="6"/>
        <v>4861</v>
      </c>
      <c r="O60" s="10">
        <f t="shared" si="7"/>
        <v>1729.1241820485259</v>
      </c>
      <c r="P60" s="10">
        <f t="shared" si="8"/>
        <v>0.1575511783187723</v>
      </c>
      <c r="Q60" s="10">
        <f t="shared" si="9"/>
        <v>5.7930312165024151</v>
      </c>
      <c r="R60" s="1"/>
      <c r="S60" s="1"/>
    </row>
    <row r="61" spans="1:19" x14ac:dyDescent="0.2">
      <c r="A61" s="1">
        <v>60</v>
      </c>
      <c r="B61" s="2" t="s">
        <v>227</v>
      </c>
      <c r="C61" s="1" t="s">
        <v>119</v>
      </c>
      <c r="D61" s="1">
        <v>2055</v>
      </c>
      <c r="E61" s="1">
        <v>7213</v>
      </c>
      <c r="F61" s="1">
        <v>1219</v>
      </c>
      <c r="G61" s="1">
        <v>2247</v>
      </c>
      <c r="H61" s="1">
        <v>514</v>
      </c>
      <c r="I61" s="1">
        <v>15</v>
      </c>
      <c r="J61" s="1">
        <v>309</v>
      </c>
      <c r="K61" s="1">
        <f t="shared" si="5"/>
        <v>1409</v>
      </c>
      <c r="L61" s="1">
        <v>1283</v>
      </c>
      <c r="M61" s="1">
        <v>1202</v>
      </c>
      <c r="N61" s="1">
        <f t="shared" si="6"/>
        <v>2481</v>
      </c>
      <c r="O61" s="10">
        <f t="shared" si="7"/>
        <v>1724.4754481166601</v>
      </c>
      <c r="P61" s="10">
        <f t="shared" si="8"/>
        <v>0.20297498212295906</v>
      </c>
      <c r="Q61" s="10">
        <f t="shared" si="9"/>
        <v>7.7573425900763961</v>
      </c>
      <c r="R61" s="1"/>
      <c r="S61" s="1"/>
    </row>
    <row r="62" spans="1:19" x14ac:dyDescent="0.2">
      <c r="A62" s="1">
        <v>61</v>
      </c>
      <c r="B62" s="2" t="s">
        <v>225</v>
      </c>
      <c r="C62" s="1" t="s">
        <v>62</v>
      </c>
      <c r="D62" s="1">
        <v>2260</v>
      </c>
      <c r="E62" s="1">
        <v>7267</v>
      </c>
      <c r="F62" s="1">
        <v>1227</v>
      </c>
      <c r="G62" s="1">
        <v>2010</v>
      </c>
      <c r="H62" s="1">
        <v>405</v>
      </c>
      <c r="I62" s="1">
        <v>9</v>
      </c>
      <c r="J62" s="1">
        <v>440</v>
      </c>
      <c r="K62" s="1">
        <f t="shared" si="5"/>
        <v>1156</v>
      </c>
      <c r="L62" s="1">
        <v>1366</v>
      </c>
      <c r="M62" s="1">
        <v>1572</v>
      </c>
      <c r="N62" s="1">
        <f t="shared" si="6"/>
        <v>2319</v>
      </c>
      <c r="O62" s="10">
        <f t="shared" si="7"/>
        <v>1712.3942156437001</v>
      </c>
      <c r="P62" s="10">
        <f t="shared" si="8"/>
        <v>0.1983544788189158</v>
      </c>
      <c r="Q62" s="10">
        <f t="shared" si="9"/>
        <v>7.4499074800974991</v>
      </c>
      <c r="R62" s="1"/>
      <c r="S62" s="1"/>
    </row>
    <row r="63" spans="1:19" x14ac:dyDescent="0.2">
      <c r="A63" s="1">
        <v>62</v>
      </c>
      <c r="B63" s="2" t="s">
        <v>167</v>
      </c>
      <c r="C63" s="1" t="s">
        <v>57</v>
      </c>
      <c r="D63" s="1">
        <v>2354</v>
      </c>
      <c r="E63" s="1">
        <v>8813</v>
      </c>
      <c r="F63" s="1">
        <v>1475</v>
      </c>
      <c r="G63" s="1">
        <v>2408</v>
      </c>
      <c r="H63" s="1">
        <v>379</v>
      </c>
      <c r="I63" s="1">
        <v>45</v>
      </c>
      <c r="J63" s="1">
        <v>609</v>
      </c>
      <c r="K63" s="1">
        <f t="shared" si="5"/>
        <v>1375</v>
      </c>
      <c r="L63" s="1">
        <v>929</v>
      </c>
      <c r="M63" s="1">
        <v>2306</v>
      </c>
      <c r="N63" s="1">
        <f t="shared" si="6"/>
        <v>3170</v>
      </c>
      <c r="O63" s="10">
        <f t="shared" si="7"/>
        <v>1708.8098317748406</v>
      </c>
      <c r="P63" s="10">
        <f t="shared" si="8"/>
        <v>0.17540647010622465</v>
      </c>
      <c r="Q63" s="10">
        <f t="shared" si="9"/>
        <v>6.3582234662308998</v>
      </c>
      <c r="R63" s="1"/>
      <c r="S63" s="1"/>
    </row>
    <row r="64" spans="1:19" x14ac:dyDescent="0.2">
      <c r="A64" s="1">
        <v>63</v>
      </c>
      <c r="B64" s="2" t="s">
        <v>111</v>
      </c>
      <c r="C64" s="1" t="s">
        <v>47</v>
      </c>
      <c r="D64" s="1">
        <v>2856</v>
      </c>
      <c r="E64" s="1">
        <v>11008</v>
      </c>
      <c r="F64" s="1">
        <v>1632</v>
      </c>
      <c r="G64" s="1">
        <v>3142</v>
      </c>
      <c r="H64" s="1">
        <v>583</v>
      </c>
      <c r="I64" s="1">
        <v>126</v>
      </c>
      <c r="J64" s="1">
        <v>251</v>
      </c>
      <c r="K64" s="1">
        <f t="shared" si="5"/>
        <v>2182</v>
      </c>
      <c r="L64" s="1">
        <v>966</v>
      </c>
      <c r="M64" s="1">
        <v>1350</v>
      </c>
      <c r="N64" s="1">
        <f t="shared" si="6"/>
        <v>5550</v>
      </c>
      <c r="O64" s="10">
        <f t="shared" si="7"/>
        <v>1685.9711939295021</v>
      </c>
      <c r="P64" s="10">
        <f t="shared" si="8"/>
        <v>0.14080267195001689</v>
      </c>
      <c r="Q64" s="10">
        <f t="shared" si="9"/>
        <v>5.1059371469938721</v>
      </c>
      <c r="R64" s="1"/>
      <c r="S64" s="1"/>
    </row>
    <row r="65" spans="1:19" x14ac:dyDescent="0.2">
      <c r="A65" s="1">
        <v>64</v>
      </c>
      <c r="B65" s="2" t="s">
        <v>194</v>
      </c>
      <c r="C65" s="1" t="s">
        <v>57</v>
      </c>
      <c r="D65" s="1">
        <v>2147</v>
      </c>
      <c r="E65" s="1">
        <v>8155</v>
      </c>
      <c r="F65" s="1">
        <v>1328</v>
      </c>
      <c r="G65" s="1">
        <v>2590</v>
      </c>
      <c r="H65" s="1">
        <v>477</v>
      </c>
      <c r="I65" s="1">
        <v>46</v>
      </c>
      <c r="J65" s="1">
        <v>449</v>
      </c>
      <c r="K65" s="1">
        <f t="shared" si="5"/>
        <v>1618</v>
      </c>
      <c r="L65" s="1">
        <v>737</v>
      </c>
      <c r="M65" s="1">
        <v>985</v>
      </c>
      <c r="N65" s="1">
        <f t="shared" si="6"/>
        <v>3843</v>
      </c>
      <c r="O65" s="10">
        <f t="shared" si="7"/>
        <v>1683.4982491309147</v>
      </c>
      <c r="P65" s="10">
        <f t="shared" si="8"/>
        <v>0.18932728847626121</v>
      </c>
      <c r="Q65" s="10">
        <f t="shared" si="9"/>
        <v>7.0244639814517287</v>
      </c>
      <c r="R65" s="1"/>
      <c r="S65" s="1"/>
    </row>
    <row r="66" spans="1:19" x14ac:dyDescent="0.2">
      <c r="A66" s="1">
        <v>65</v>
      </c>
      <c r="B66" s="2" t="s">
        <v>175</v>
      </c>
      <c r="C66" s="1" t="s">
        <v>55</v>
      </c>
      <c r="D66" s="1">
        <v>2287</v>
      </c>
      <c r="E66" s="1">
        <v>8656</v>
      </c>
      <c r="F66" s="1">
        <v>1482</v>
      </c>
      <c r="G66" s="1">
        <v>2735</v>
      </c>
      <c r="H66" s="1">
        <v>500</v>
      </c>
      <c r="I66" s="1">
        <v>173</v>
      </c>
      <c r="J66" s="1">
        <v>248</v>
      </c>
      <c r="K66" s="1">
        <f t="shared" ref="K66:K97" si="10">G66-H66-I66-J66</f>
        <v>1814</v>
      </c>
      <c r="L66" s="1">
        <v>949</v>
      </c>
      <c r="M66" s="1">
        <v>585</v>
      </c>
      <c r="N66" s="1">
        <f t="shared" ref="N66:N97" si="11">E66-G66-L66-M66</f>
        <v>4387</v>
      </c>
      <c r="O66" s="10">
        <f t="shared" ref="O66:O97" si="12">0.0255*(E66+L66)+$W$4*H66+$W$5*I66+$W$6*J66+$W$7*K66+$W$8*L66+$W$9*M66+$W$10*N66</f>
        <v>1665.4099749392678</v>
      </c>
      <c r="P66" s="10">
        <f t="shared" ref="P66:P97" si="13">O66/(E66+L66)</f>
        <v>0.17338989848404662</v>
      </c>
      <c r="Q66" s="10">
        <f t="shared" ref="Q66:Q97" si="14">P66*27*(1+((G66+L66)/(E66+L66)))</f>
        <v>6.4771281359470461</v>
      </c>
      <c r="R66" s="1"/>
      <c r="S66" s="1"/>
    </row>
    <row r="67" spans="1:19" x14ac:dyDescent="0.2">
      <c r="A67" s="1">
        <v>66</v>
      </c>
      <c r="B67" s="2" t="s">
        <v>252</v>
      </c>
      <c r="C67" s="1" t="s">
        <v>62</v>
      </c>
      <c r="D67" s="1">
        <v>1874</v>
      </c>
      <c r="E67" s="1">
        <v>6187</v>
      </c>
      <c r="F67" s="1">
        <v>1167</v>
      </c>
      <c r="G67" s="1">
        <v>1626</v>
      </c>
      <c r="H67" s="1">
        <v>252</v>
      </c>
      <c r="I67" s="1">
        <v>6</v>
      </c>
      <c r="J67" s="1">
        <v>583</v>
      </c>
      <c r="K67" s="1">
        <f t="shared" si="10"/>
        <v>785</v>
      </c>
      <c r="L67" s="1">
        <v>1317</v>
      </c>
      <c r="M67" s="1">
        <v>1596</v>
      </c>
      <c r="N67" s="1">
        <f t="shared" si="11"/>
        <v>1648</v>
      </c>
      <c r="O67" s="10">
        <f t="shared" si="12"/>
        <v>1660.4476063806103</v>
      </c>
      <c r="P67" s="10">
        <f t="shared" si="13"/>
        <v>0.22127500085029456</v>
      </c>
      <c r="Q67" s="10">
        <f t="shared" si="14"/>
        <v>8.317539740783813</v>
      </c>
      <c r="R67" s="1"/>
      <c r="S67" s="1"/>
    </row>
    <row r="68" spans="1:19" x14ac:dyDescent="0.2">
      <c r="A68" s="1">
        <v>67</v>
      </c>
      <c r="B68" s="2" t="s">
        <v>224</v>
      </c>
      <c r="C68" s="1" t="s">
        <v>62</v>
      </c>
      <c r="D68" s="1">
        <v>2035</v>
      </c>
      <c r="E68" s="1">
        <v>7283</v>
      </c>
      <c r="F68" s="1">
        <v>1241</v>
      </c>
      <c r="G68" s="1">
        <v>2038</v>
      </c>
      <c r="H68" s="1">
        <v>483</v>
      </c>
      <c r="I68" s="1">
        <v>18</v>
      </c>
      <c r="J68" s="1">
        <v>473</v>
      </c>
      <c r="K68" s="1">
        <f t="shared" si="10"/>
        <v>1064</v>
      </c>
      <c r="L68" s="1">
        <v>1109</v>
      </c>
      <c r="M68" s="1">
        <v>1745</v>
      </c>
      <c r="N68" s="1">
        <f t="shared" si="11"/>
        <v>2391</v>
      </c>
      <c r="O68" s="10">
        <f t="shared" si="12"/>
        <v>1655.403751627852</v>
      </c>
      <c r="P68" s="10">
        <f t="shared" si="13"/>
        <v>0.19725974161437704</v>
      </c>
      <c r="Q68" s="10">
        <f t="shared" si="14"/>
        <v>7.3232679074337472</v>
      </c>
      <c r="R68" s="1"/>
      <c r="S68" s="1"/>
    </row>
    <row r="69" spans="1:19" x14ac:dyDescent="0.2">
      <c r="A69" s="1">
        <v>68</v>
      </c>
      <c r="B69" s="2" t="s">
        <v>168</v>
      </c>
      <c r="C69" s="1" t="s">
        <v>55</v>
      </c>
      <c r="D69" s="1">
        <v>2215</v>
      </c>
      <c r="E69" s="1">
        <v>8759</v>
      </c>
      <c r="F69" s="1">
        <v>1507</v>
      </c>
      <c r="G69" s="1">
        <v>2927</v>
      </c>
      <c r="H69" s="1">
        <v>539</v>
      </c>
      <c r="I69" s="1">
        <v>149</v>
      </c>
      <c r="J69" s="1">
        <v>307</v>
      </c>
      <c r="K69" s="1">
        <f t="shared" si="10"/>
        <v>1932</v>
      </c>
      <c r="L69" s="1">
        <v>615</v>
      </c>
      <c r="M69" s="1">
        <v>737</v>
      </c>
      <c r="N69" s="1">
        <f t="shared" si="11"/>
        <v>4480</v>
      </c>
      <c r="O69" s="10">
        <f t="shared" si="12"/>
        <v>1654.0961985834983</v>
      </c>
      <c r="P69" s="10">
        <f t="shared" si="13"/>
        <v>0.17645574979555134</v>
      </c>
      <c r="Q69" s="10">
        <f t="shared" si="14"/>
        <v>6.5645153123215509</v>
      </c>
      <c r="R69" s="1"/>
      <c r="S69" s="1"/>
    </row>
    <row r="70" spans="1:19" x14ac:dyDescent="0.2">
      <c r="A70" s="1">
        <v>69</v>
      </c>
      <c r="B70" s="2" t="s">
        <v>164</v>
      </c>
      <c r="C70" s="1" t="s">
        <v>55</v>
      </c>
      <c r="D70" s="1">
        <v>2502</v>
      </c>
      <c r="E70" s="1">
        <v>8872</v>
      </c>
      <c r="F70" s="1">
        <v>1571</v>
      </c>
      <c r="G70" s="1">
        <v>2605</v>
      </c>
      <c r="H70" s="1">
        <v>430</v>
      </c>
      <c r="I70" s="1">
        <v>113</v>
      </c>
      <c r="J70" s="1">
        <v>170</v>
      </c>
      <c r="K70" s="1">
        <f t="shared" si="10"/>
        <v>1892</v>
      </c>
      <c r="L70" s="1">
        <v>1330</v>
      </c>
      <c r="M70" s="1">
        <v>966</v>
      </c>
      <c r="N70" s="1">
        <f t="shared" si="11"/>
        <v>3971</v>
      </c>
      <c r="O70" s="10">
        <f t="shared" si="12"/>
        <v>1640.3084269144829</v>
      </c>
      <c r="P70" s="10">
        <f t="shared" si="13"/>
        <v>0.16078302557483659</v>
      </c>
      <c r="Q70" s="10">
        <f t="shared" si="14"/>
        <v>6.0155577415104444</v>
      </c>
      <c r="R70" s="1"/>
      <c r="S70" s="1"/>
    </row>
    <row r="71" spans="1:19" x14ac:dyDescent="0.2">
      <c r="A71" s="1">
        <v>70</v>
      </c>
      <c r="B71" s="2" t="s">
        <v>151</v>
      </c>
      <c r="C71" s="1" t="s">
        <v>57</v>
      </c>
      <c r="D71" s="1">
        <v>2440</v>
      </c>
      <c r="E71" s="1">
        <v>9288</v>
      </c>
      <c r="F71" s="1">
        <v>1383</v>
      </c>
      <c r="G71" s="1">
        <v>3141</v>
      </c>
      <c r="H71" s="1">
        <v>543</v>
      </c>
      <c r="I71" s="1">
        <v>85</v>
      </c>
      <c r="J71" s="1">
        <v>135</v>
      </c>
      <c r="K71" s="1">
        <f t="shared" si="10"/>
        <v>2378</v>
      </c>
      <c r="L71" s="1">
        <v>790</v>
      </c>
      <c r="M71" s="1">
        <v>434</v>
      </c>
      <c r="N71" s="1">
        <f t="shared" si="11"/>
        <v>4923</v>
      </c>
      <c r="O71" s="10">
        <f t="shared" si="12"/>
        <v>1633.5720183381413</v>
      </c>
      <c r="P71" s="10">
        <f t="shared" si="13"/>
        <v>0.16209287739017081</v>
      </c>
      <c r="Q71" s="10">
        <f t="shared" si="14"/>
        <v>6.0835975612909685</v>
      </c>
      <c r="R71" s="1"/>
      <c r="S71" s="1"/>
    </row>
    <row r="72" spans="1:19" x14ac:dyDescent="0.2">
      <c r="A72" s="1">
        <v>71</v>
      </c>
      <c r="B72" s="2" t="s">
        <v>159</v>
      </c>
      <c r="C72" s="1" t="s">
        <v>62</v>
      </c>
      <c r="D72" s="1">
        <v>2276</v>
      </c>
      <c r="E72" s="1">
        <v>9101</v>
      </c>
      <c r="F72" s="1">
        <v>1719</v>
      </c>
      <c r="G72" s="1">
        <v>3011</v>
      </c>
      <c r="H72" s="1">
        <v>528</v>
      </c>
      <c r="I72" s="1">
        <v>124</v>
      </c>
      <c r="J72" s="1">
        <v>97</v>
      </c>
      <c r="K72" s="1">
        <f t="shared" si="10"/>
        <v>2262</v>
      </c>
      <c r="L72" s="1">
        <v>952</v>
      </c>
      <c r="M72" s="1">
        <v>294</v>
      </c>
      <c r="N72" s="1">
        <f t="shared" si="11"/>
        <v>4844</v>
      </c>
      <c r="O72" s="10">
        <f t="shared" si="12"/>
        <v>1630.8294185597156</v>
      </c>
      <c r="P72" s="10">
        <f t="shared" si="13"/>
        <v>0.16222315911267438</v>
      </c>
      <c r="Q72" s="10">
        <f t="shared" si="14"/>
        <v>6.1066780612083544</v>
      </c>
      <c r="R72" s="1"/>
      <c r="S72" s="1"/>
    </row>
    <row r="73" spans="1:19" x14ac:dyDescent="0.2">
      <c r="A73" s="1">
        <v>72</v>
      </c>
      <c r="B73" s="2" t="s">
        <v>135</v>
      </c>
      <c r="C73" s="1" t="s">
        <v>62</v>
      </c>
      <c r="D73" s="1">
        <v>2777</v>
      </c>
      <c r="E73" s="1">
        <v>9778</v>
      </c>
      <c r="F73" s="1">
        <v>1272</v>
      </c>
      <c r="G73" s="1">
        <v>2732</v>
      </c>
      <c r="H73" s="1">
        <v>505</v>
      </c>
      <c r="I73" s="1">
        <v>79</v>
      </c>
      <c r="J73" s="1">
        <v>379</v>
      </c>
      <c r="K73" s="1">
        <f t="shared" si="10"/>
        <v>1769</v>
      </c>
      <c r="L73" s="1">
        <v>925</v>
      </c>
      <c r="M73" s="1">
        <v>1867</v>
      </c>
      <c r="N73" s="1">
        <f t="shared" si="11"/>
        <v>4254</v>
      </c>
      <c r="O73" s="10">
        <f t="shared" si="12"/>
        <v>1629.1902909482098</v>
      </c>
      <c r="P73" s="10">
        <f t="shared" si="13"/>
        <v>0.15221809688388394</v>
      </c>
      <c r="Q73" s="10">
        <f t="shared" si="14"/>
        <v>5.5141549587797334</v>
      </c>
      <c r="R73" s="1"/>
      <c r="S73" s="1"/>
    </row>
    <row r="74" spans="1:19" x14ac:dyDescent="0.2">
      <c r="A74" s="1">
        <v>72</v>
      </c>
      <c r="B74" s="2" t="s">
        <v>217</v>
      </c>
      <c r="C74" s="1" t="s">
        <v>62</v>
      </c>
      <c r="D74" s="1">
        <v>2234</v>
      </c>
      <c r="E74" s="1">
        <v>7592</v>
      </c>
      <c r="F74" s="1">
        <v>1139</v>
      </c>
      <c r="G74" s="1">
        <v>2239</v>
      </c>
      <c r="H74" s="1">
        <v>500</v>
      </c>
      <c r="I74" s="1">
        <v>13</v>
      </c>
      <c r="J74" s="1">
        <v>255</v>
      </c>
      <c r="K74" s="1">
        <f t="shared" si="10"/>
        <v>1471</v>
      </c>
      <c r="L74" s="1">
        <v>1275</v>
      </c>
      <c r="M74" s="1">
        <v>1016</v>
      </c>
      <c r="N74" s="1">
        <f t="shared" si="11"/>
        <v>3062</v>
      </c>
      <c r="O74" s="10">
        <f t="shared" si="12"/>
        <v>1625.6665345496317</v>
      </c>
      <c r="P74" s="10">
        <f t="shared" si="13"/>
        <v>0.18333895731923217</v>
      </c>
      <c r="Q74" s="10">
        <f t="shared" si="14"/>
        <v>6.9119014351386214</v>
      </c>
      <c r="R74" s="1"/>
      <c r="S74" s="1"/>
    </row>
    <row r="75" spans="1:19" x14ac:dyDescent="0.2">
      <c r="A75" s="1">
        <v>74</v>
      </c>
      <c r="B75" s="2" t="s">
        <v>145</v>
      </c>
      <c r="C75" s="1" t="s">
        <v>62</v>
      </c>
      <c r="D75" s="1">
        <v>2528</v>
      </c>
      <c r="E75" s="1">
        <v>9421</v>
      </c>
      <c r="F75" s="1">
        <v>1305</v>
      </c>
      <c r="G75" s="1">
        <v>2583</v>
      </c>
      <c r="H75" s="1">
        <v>407</v>
      </c>
      <c r="I75" s="1">
        <v>90</v>
      </c>
      <c r="J75" s="1">
        <v>512</v>
      </c>
      <c r="K75" s="1">
        <f t="shared" si="10"/>
        <v>1574</v>
      </c>
      <c r="L75" s="1">
        <v>763</v>
      </c>
      <c r="M75" s="1">
        <v>1236</v>
      </c>
      <c r="N75" s="1">
        <f t="shared" si="11"/>
        <v>4839</v>
      </c>
      <c r="O75" s="10">
        <f t="shared" si="12"/>
        <v>1615.86365263892</v>
      </c>
      <c r="P75" s="10">
        <f t="shared" si="13"/>
        <v>0.15866689440680676</v>
      </c>
      <c r="Q75" s="10">
        <f t="shared" si="14"/>
        <v>5.6915360561420432</v>
      </c>
      <c r="R75" s="1"/>
      <c r="S75" s="1"/>
    </row>
    <row r="76" spans="1:19" x14ac:dyDescent="0.2">
      <c r="A76" s="1">
        <v>75</v>
      </c>
      <c r="B76" s="2" t="s">
        <v>174</v>
      </c>
      <c r="C76" s="1" t="s">
        <v>119</v>
      </c>
      <c r="D76" s="1">
        <v>2436</v>
      </c>
      <c r="E76" s="1">
        <v>8673</v>
      </c>
      <c r="F76" s="1">
        <v>1240</v>
      </c>
      <c r="G76" s="1">
        <v>2380</v>
      </c>
      <c r="H76" s="1">
        <v>424</v>
      </c>
      <c r="I76" s="1">
        <v>30</v>
      </c>
      <c r="J76" s="1">
        <v>350</v>
      </c>
      <c r="K76" s="1">
        <f t="shared" si="10"/>
        <v>1576</v>
      </c>
      <c r="L76" s="1">
        <v>1194</v>
      </c>
      <c r="M76" s="1">
        <v>1698</v>
      </c>
      <c r="N76" s="1">
        <f t="shared" si="11"/>
        <v>3401</v>
      </c>
      <c r="O76" s="10">
        <f t="shared" si="12"/>
        <v>1610.8659839587135</v>
      </c>
      <c r="P76" s="10">
        <f t="shared" si="13"/>
        <v>0.16325792884957063</v>
      </c>
      <c r="Q76" s="10">
        <f t="shared" si="14"/>
        <v>6.004605775312772</v>
      </c>
      <c r="R76" s="1"/>
      <c r="S76" s="1"/>
    </row>
    <row r="77" spans="1:19" x14ac:dyDescent="0.2">
      <c r="A77" s="1">
        <v>76</v>
      </c>
      <c r="B77" s="2" t="s">
        <v>150</v>
      </c>
      <c r="C77" s="1" t="s">
        <v>62</v>
      </c>
      <c r="D77" s="1">
        <v>2469</v>
      </c>
      <c r="E77" s="1">
        <v>9315</v>
      </c>
      <c r="F77" s="1">
        <v>1424</v>
      </c>
      <c r="G77" s="1">
        <v>3053</v>
      </c>
      <c r="H77" s="1">
        <v>445</v>
      </c>
      <c r="I77" s="1">
        <v>112</v>
      </c>
      <c r="J77" s="1">
        <v>92</v>
      </c>
      <c r="K77" s="1">
        <f t="shared" si="10"/>
        <v>2404</v>
      </c>
      <c r="L77" s="1">
        <v>1018</v>
      </c>
      <c r="M77" s="1">
        <v>1028</v>
      </c>
      <c r="N77" s="1">
        <f t="shared" si="11"/>
        <v>4216</v>
      </c>
      <c r="O77" s="10">
        <f t="shared" si="12"/>
        <v>1603.5561252037951</v>
      </c>
      <c r="P77" s="10">
        <f t="shared" si="13"/>
        <v>0.15518785688607326</v>
      </c>
      <c r="Q77" s="10">
        <f t="shared" si="14"/>
        <v>5.8408786456836328</v>
      </c>
      <c r="R77" s="1"/>
      <c r="S77" s="1"/>
    </row>
    <row r="78" spans="1:19" x14ac:dyDescent="0.2">
      <c r="A78" s="1">
        <v>77</v>
      </c>
      <c r="B78" s="2" t="s">
        <v>213</v>
      </c>
      <c r="C78" s="1" t="s">
        <v>57</v>
      </c>
      <c r="D78" s="1">
        <v>2147</v>
      </c>
      <c r="E78" s="1">
        <v>7787</v>
      </c>
      <c r="F78" s="1">
        <v>1291</v>
      </c>
      <c r="G78" s="1">
        <v>2660</v>
      </c>
      <c r="H78" s="1">
        <v>542</v>
      </c>
      <c r="I78" s="1">
        <v>151</v>
      </c>
      <c r="J78" s="1">
        <v>183</v>
      </c>
      <c r="K78" s="1">
        <f t="shared" si="10"/>
        <v>1784</v>
      </c>
      <c r="L78" s="1">
        <v>856</v>
      </c>
      <c r="M78" s="1">
        <v>550</v>
      </c>
      <c r="N78" s="1">
        <f t="shared" si="11"/>
        <v>3721</v>
      </c>
      <c r="O78" s="10">
        <f t="shared" si="12"/>
        <v>1602.080409023662</v>
      </c>
      <c r="P78" s="10">
        <f t="shared" si="13"/>
        <v>0.18536161159593451</v>
      </c>
      <c r="Q78" s="10">
        <f t="shared" si="14"/>
        <v>7.0407172921050698</v>
      </c>
      <c r="R78" s="1"/>
      <c r="S78" s="1"/>
    </row>
    <row r="79" spans="1:19" x14ac:dyDescent="0.2">
      <c r="A79" s="1">
        <v>78</v>
      </c>
      <c r="B79" s="2" t="s">
        <v>160</v>
      </c>
      <c r="C79" s="1" t="s">
        <v>39</v>
      </c>
      <c r="D79" s="1">
        <v>2379</v>
      </c>
      <c r="E79" s="1">
        <v>9073</v>
      </c>
      <c r="F79" s="1">
        <v>1508</v>
      </c>
      <c r="G79" s="1">
        <v>2724</v>
      </c>
      <c r="H79" s="1">
        <v>504</v>
      </c>
      <c r="I79" s="1">
        <v>80</v>
      </c>
      <c r="J79" s="1">
        <v>210</v>
      </c>
      <c r="K79" s="1">
        <f t="shared" si="10"/>
        <v>1930</v>
      </c>
      <c r="L79" s="1">
        <v>1032</v>
      </c>
      <c r="M79" s="1">
        <v>1140</v>
      </c>
      <c r="N79" s="1">
        <f t="shared" si="11"/>
        <v>4177</v>
      </c>
      <c r="O79" s="10">
        <f t="shared" si="12"/>
        <v>1591.8601474890693</v>
      </c>
      <c r="P79" s="10">
        <f t="shared" si="13"/>
        <v>0.15753192948926958</v>
      </c>
      <c r="Q79" s="10">
        <f t="shared" si="14"/>
        <v>5.834324791248954</v>
      </c>
      <c r="R79" s="1"/>
      <c r="S79" s="1"/>
    </row>
    <row r="80" spans="1:19" x14ac:dyDescent="0.2">
      <c r="A80" s="1">
        <v>79</v>
      </c>
      <c r="B80" s="2" t="s">
        <v>166</v>
      </c>
      <c r="C80" s="1" t="s">
        <v>47</v>
      </c>
      <c r="D80" s="1">
        <v>2422</v>
      </c>
      <c r="E80" s="1">
        <v>8856</v>
      </c>
      <c r="F80" s="1">
        <v>1319</v>
      </c>
      <c r="G80" s="1">
        <v>2749</v>
      </c>
      <c r="H80" s="1">
        <v>440</v>
      </c>
      <c r="I80" s="1">
        <v>102</v>
      </c>
      <c r="J80" s="1">
        <v>45</v>
      </c>
      <c r="K80" s="1">
        <f t="shared" si="10"/>
        <v>2162</v>
      </c>
      <c r="L80" s="1">
        <v>1302</v>
      </c>
      <c r="M80" s="1">
        <v>528</v>
      </c>
      <c r="N80" s="1">
        <f t="shared" si="11"/>
        <v>4277</v>
      </c>
      <c r="O80" s="10">
        <f t="shared" si="12"/>
        <v>1591.4276148531576</v>
      </c>
      <c r="P80" s="10">
        <f t="shared" si="13"/>
        <v>0.15666741630765482</v>
      </c>
      <c r="Q80" s="10">
        <f t="shared" si="14"/>
        <v>5.916947981346488</v>
      </c>
      <c r="R80" s="1"/>
      <c r="S80" s="1"/>
    </row>
    <row r="81" spans="1:19" x14ac:dyDescent="0.2">
      <c r="A81" s="1">
        <v>80</v>
      </c>
      <c r="B81" s="2" t="s">
        <v>209</v>
      </c>
      <c r="C81" s="1" t="s">
        <v>55</v>
      </c>
      <c r="D81" s="1">
        <v>2360</v>
      </c>
      <c r="E81" s="1">
        <v>7927</v>
      </c>
      <c r="F81" s="1">
        <v>1195</v>
      </c>
      <c r="G81" s="1">
        <v>2232</v>
      </c>
      <c r="H81" s="1">
        <v>423</v>
      </c>
      <c r="I81" s="1">
        <v>55</v>
      </c>
      <c r="J81" s="1">
        <v>475</v>
      </c>
      <c r="K81" s="1">
        <f t="shared" si="10"/>
        <v>1279</v>
      </c>
      <c r="L81" s="1">
        <v>937</v>
      </c>
      <c r="M81" s="1">
        <v>1936</v>
      </c>
      <c r="N81" s="1">
        <f t="shared" si="11"/>
        <v>2822</v>
      </c>
      <c r="O81" s="10">
        <f t="shared" si="12"/>
        <v>1591.1500836385683</v>
      </c>
      <c r="P81" s="10">
        <f t="shared" si="13"/>
        <v>0.17950700402059661</v>
      </c>
      <c r="Q81" s="10">
        <f t="shared" si="14"/>
        <v>6.5794460788871447</v>
      </c>
      <c r="R81" s="1"/>
      <c r="S81" s="1"/>
    </row>
    <row r="82" spans="1:19" x14ac:dyDescent="0.2">
      <c r="A82" s="1">
        <v>81</v>
      </c>
      <c r="B82" s="2" t="s">
        <v>247</v>
      </c>
      <c r="C82" s="1" t="s">
        <v>62</v>
      </c>
      <c r="D82" s="1">
        <v>1879</v>
      </c>
      <c r="E82" s="1">
        <v>6491</v>
      </c>
      <c r="F82" s="1">
        <v>1146</v>
      </c>
      <c r="G82" s="1">
        <v>1905</v>
      </c>
      <c r="H82" s="1">
        <v>422</v>
      </c>
      <c r="I82" s="1">
        <v>30</v>
      </c>
      <c r="J82" s="1">
        <v>366</v>
      </c>
      <c r="K82" s="1">
        <f t="shared" si="10"/>
        <v>1087</v>
      </c>
      <c r="L82" s="1">
        <v>1201</v>
      </c>
      <c r="M82" s="1">
        <v>1300</v>
      </c>
      <c r="N82" s="1">
        <f t="shared" si="11"/>
        <v>2085</v>
      </c>
      <c r="O82" s="10">
        <f t="shared" si="12"/>
        <v>1583.2661397420238</v>
      </c>
      <c r="P82" s="10">
        <f t="shared" si="13"/>
        <v>0.20583283147972228</v>
      </c>
      <c r="Q82" s="10">
        <f t="shared" si="14"/>
        <v>7.8015780923800193</v>
      </c>
      <c r="R82" s="1"/>
      <c r="S82" s="1"/>
    </row>
    <row r="83" spans="1:19" x14ac:dyDescent="0.2">
      <c r="A83" s="1">
        <v>82</v>
      </c>
      <c r="B83" s="2" t="s">
        <v>239</v>
      </c>
      <c r="C83" s="1" t="s">
        <v>57</v>
      </c>
      <c r="D83" s="1">
        <v>1988</v>
      </c>
      <c r="E83" s="1">
        <v>6907</v>
      </c>
      <c r="F83" s="1">
        <v>1355</v>
      </c>
      <c r="G83" s="1">
        <v>2160</v>
      </c>
      <c r="H83" s="1">
        <v>471</v>
      </c>
      <c r="I83" s="1">
        <v>62</v>
      </c>
      <c r="J83" s="1">
        <v>383</v>
      </c>
      <c r="K83" s="1">
        <f t="shared" si="10"/>
        <v>1244</v>
      </c>
      <c r="L83" s="1">
        <v>913</v>
      </c>
      <c r="M83" s="1">
        <v>1231</v>
      </c>
      <c r="N83" s="1">
        <f t="shared" si="11"/>
        <v>2603</v>
      </c>
      <c r="O83" s="10">
        <f t="shared" si="12"/>
        <v>1580.0807674622624</v>
      </c>
      <c r="P83" s="10">
        <f t="shared" si="13"/>
        <v>0.20205636412560901</v>
      </c>
      <c r="Q83" s="10">
        <f t="shared" si="14"/>
        <v>7.5993605254919432</v>
      </c>
      <c r="R83" s="1"/>
      <c r="S83" s="1"/>
    </row>
    <row r="84" spans="1:19" x14ac:dyDescent="0.2">
      <c r="A84" s="1">
        <v>83</v>
      </c>
      <c r="B84" s="2" t="s">
        <v>137</v>
      </c>
      <c r="C84" s="1" t="s">
        <v>64</v>
      </c>
      <c r="D84" s="1">
        <v>2490</v>
      </c>
      <c r="E84" s="1">
        <v>9736</v>
      </c>
      <c r="F84" s="1">
        <v>1668</v>
      </c>
      <c r="G84" s="1">
        <v>2769</v>
      </c>
      <c r="H84" s="1">
        <v>522</v>
      </c>
      <c r="I84" s="1">
        <v>109</v>
      </c>
      <c r="J84" s="1">
        <v>235</v>
      </c>
      <c r="K84" s="1">
        <f t="shared" si="10"/>
        <v>1903</v>
      </c>
      <c r="L84" s="1">
        <v>1003</v>
      </c>
      <c r="M84" s="1">
        <v>1257</v>
      </c>
      <c r="N84" s="1">
        <f t="shared" si="11"/>
        <v>4707</v>
      </c>
      <c r="O84" s="10">
        <f t="shared" si="12"/>
        <v>1576.5337729422472</v>
      </c>
      <c r="P84" s="10">
        <f t="shared" si="13"/>
        <v>0.14680452304146077</v>
      </c>
      <c r="Q84" s="10">
        <f t="shared" si="14"/>
        <v>5.3559522966826716</v>
      </c>
      <c r="R84" s="1"/>
      <c r="S84" s="1"/>
    </row>
    <row r="85" spans="1:19" x14ac:dyDescent="0.2">
      <c r="A85" s="1">
        <v>84</v>
      </c>
      <c r="B85" s="2" t="s">
        <v>186</v>
      </c>
      <c r="C85" s="1" t="s">
        <v>62</v>
      </c>
      <c r="D85" s="1">
        <v>2349</v>
      </c>
      <c r="E85" s="1">
        <v>8393</v>
      </c>
      <c r="F85" s="1">
        <v>1162</v>
      </c>
      <c r="G85" s="1">
        <v>2340</v>
      </c>
      <c r="H85" s="1">
        <v>410</v>
      </c>
      <c r="I85" s="1">
        <v>8</v>
      </c>
      <c r="J85" s="1">
        <v>439</v>
      </c>
      <c r="K85" s="1">
        <f t="shared" si="10"/>
        <v>1483</v>
      </c>
      <c r="L85" s="1">
        <v>921</v>
      </c>
      <c r="M85" s="1">
        <v>1391</v>
      </c>
      <c r="N85" s="1">
        <f t="shared" si="11"/>
        <v>3741</v>
      </c>
      <c r="O85" s="10">
        <f t="shared" si="12"/>
        <v>1564.4901194856739</v>
      </c>
      <c r="P85" s="10">
        <f t="shared" si="13"/>
        <v>0.16797188313138006</v>
      </c>
      <c r="Q85" s="10">
        <f t="shared" si="14"/>
        <v>6.1231107601655372</v>
      </c>
      <c r="R85" s="1"/>
      <c r="S85" s="1"/>
    </row>
    <row r="86" spans="1:19" x14ac:dyDescent="0.2">
      <c r="A86" s="1">
        <v>85</v>
      </c>
      <c r="B86" s="2" t="s">
        <v>149</v>
      </c>
      <c r="C86" s="1" t="s">
        <v>64</v>
      </c>
      <c r="D86" s="1">
        <v>2076</v>
      </c>
      <c r="E86" s="1">
        <v>7869</v>
      </c>
      <c r="F86" s="1">
        <v>1366</v>
      </c>
      <c r="G86" s="1">
        <v>2336</v>
      </c>
      <c r="H86" s="1">
        <v>449</v>
      </c>
      <c r="I86" s="1">
        <v>55</v>
      </c>
      <c r="J86" s="1">
        <v>287</v>
      </c>
      <c r="K86" s="1">
        <f t="shared" si="10"/>
        <v>1545</v>
      </c>
      <c r="L86" s="1">
        <v>1069</v>
      </c>
      <c r="M86" s="1">
        <v>1212</v>
      </c>
      <c r="N86" s="1">
        <f t="shared" si="11"/>
        <v>3252</v>
      </c>
      <c r="O86" s="10">
        <f t="shared" si="12"/>
        <v>1560.0955561121657</v>
      </c>
      <c r="P86" s="10">
        <f t="shared" si="13"/>
        <v>0.17454638130590353</v>
      </c>
      <c r="Q86" s="10">
        <f t="shared" si="14"/>
        <v>6.5081116111419455</v>
      </c>
      <c r="R86" s="1"/>
      <c r="S86" s="1"/>
    </row>
    <row r="87" spans="1:19" x14ac:dyDescent="0.2">
      <c r="A87" s="1">
        <v>86</v>
      </c>
      <c r="B87" s="2" t="s">
        <v>180</v>
      </c>
      <c r="C87" s="1" t="s">
        <v>39</v>
      </c>
      <c r="D87" s="1">
        <v>2298</v>
      </c>
      <c r="E87" s="1">
        <v>8498</v>
      </c>
      <c r="F87" s="1">
        <v>1320</v>
      </c>
      <c r="G87" s="1">
        <v>2461</v>
      </c>
      <c r="H87" s="1">
        <v>560</v>
      </c>
      <c r="I87" s="1">
        <v>47</v>
      </c>
      <c r="J87" s="1">
        <v>377</v>
      </c>
      <c r="K87" s="1">
        <f t="shared" si="10"/>
        <v>1477</v>
      </c>
      <c r="L87" s="1">
        <v>801</v>
      </c>
      <c r="M87" s="1">
        <v>1522</v>
      </c>
      <c r="N87" s="1">
        <f t="shared" si="11"/>
        <v>3714</v>
      </c>
      <c r="O87" s="10">
        <f t="shared" si="12"/>
        <v>1559.4218201326851</v>
      </c>
      <c r="P87" s="10">
        <f t="shared" si="13"/>
        <v>0.16769779762691528</v>
      </c>
      <c r="Q87" s="10">
        <f t="shared" si="14"/>
        <v>6.1161635629396098</v>
      </c>
      <c r="R87" s="1"/>
      <c r="S87" s="1"/>
    </row>
    <row r="88" spans="1:19" x14ac:dyDescent="0.2">
      <c r="A88" s="1">
        <v>87</v>
      </c>
      <c r="B88" s="2" t="s">
        <v>184</v>
      </c>
      <c r="C88" s="1" t="s">
        <v>55</v>
      </c>
      <c r="D88" s="1">
        <v>2066</v>
      </c>
      <c r="E88" s="1">
        <v>8421</v>
      </c>
      <c r="F88" s="1">
        <v>1720</v>
      </c>
      <c r="G88" s="1">
        <v>2850</v>
      </c>
      <c r="H88" s="1">
        <v>320</v>
      </c>
      <c r="I88" s="1">
        <v>182</v>
      </c>
      <c r="J88" s="1">
        <v>75</v>
      </c>
      <c r="K88" s="1">
        <f t="shared" si="10"/>
        <v>2273</v>
      </c>
      <c r="L88" s="1">
        <v>1029</v>
      </c>
      <c r="M88" s="1">
        <v>230</v>
      </c>
      <c r="N88" s="1">
        <f t="shared" si="11"/>
        <v>4312</v>
      </c>
      <c r="O88" s="10">
        <f t="shared" si="12"/>
        <v>1549.7232809362135</v>
      </c>
      <c r="P88" s="10">
        <f t="shared" si="13"/>
        <v>0.1639918815805517</v>
      </c>
      <c r="Q88" s="10">
        <f t="shared" si="14"/>
        <v>6.2452793988204958</v>
      </c>
      <c r="R88" s="1"/>
      <c r="S88" s="1"/>
    </row>
    <row r="89" spans="1:19" x14ac:dyDescent="0.2">
      <c r="A89" s="1">
        <v>88</v>
      </c>
      <c r="B89" s="2" t="s">
        <v>230</v>
      </c>
      <c r="C89" s="1" t="s">
        <v>64</v>
      </c>
      <c r="D89" s="1">
        <v>2143</v>
      </c>
      <c r="E89" s="1">
        <v>7161</v>
      </c>
      <c r="F89" s="1">
        <v>1259</v>
      </c>
      <c r="G89" s="1">
        <v>2116</v>
      </c>
      <c r="H89" s="1">
        <v>358</v>
      </c>
      <c r="I89" s="1">
        <v>85</v>
      </c>
      <c r="J89" s="1">
        <v>407</v>
      </c>
      <c r="K89" s="1">
        <f t="shared" si="10"/>
        <v>1266</v>
      </c>
      <c r="L89" s="1">
        <v>971</v>
      </c>
      <c r="M89" s="1">
        <v>1237</v>
      </c>
      <c r="N89" s="1">
        <f t="shared" si="11"/>
        <v>2837</v>
      </c>
      <c r="O89" s="10">
        <f t="shared" si="12"/>
        <v>1545.8713438881446</v>
      </c>
      <c r="P89" s="10">
        <f t="shared" si="13"/>
        <v>0.1900973123325313</v>
      </c>
      <c r="Q89" s="10">
        <f t="shared" si="14"/>
        <v>7.0810313785764949</v>
      </c>
      <c r="R89" s="1"/>
      <c r="S89" s="1"/>
    </row>
    <row r="90" spans="1:19" x14ac:dyDescent="0.2">
      <c r="A90" s="1">
        <v>89</v>
      </c>
      <c r="B90" s="2" t="s">
        <v>140</v>
      </c>
      <c r="C90" s="1" t="s">
        <v>39</v>
      </c>
      <c r="D90" s="1">
        <v>2480</v>
      </c>
      <c r="E90" s="1">
        <v>9589</v>
      </c>
      <c r="F90" s="1">
        <v>1504</v>
      </c>
      <c r="G90" s="1">
        <v>3252</v>
      </c>
      <c r="H90" s="1">
        <v>657</v>
      </c>
      <c r="I90" s="1">
        <v>163</v>
      </c>
      <c r="J90" s="1">
        <v>82</v>
      </c>
      <c r="K90" s="1">
        <f t="shared" si="10"/>
        <v>2350</v>
      </c>
      <c r="L90" s="1">
        <v>516</v>
      </c>
      <c r="M90" s="1">
        <v>85</v>
      </c>
      <c r="N90" s="1">
        <f t="shared" si="11"/>
        <v>5736</v>
      </c>
      <c r="O90" s="10">
        <f t="shared" si="12"/>
        <v>1542.5723419771355</v>
      </c>
      <c r="P90" s="10">
        <f t="shared" si="13"/>
        <v>0.15265436338220045</v>
      </c>
      <c r="Q90" s="10">
        <f t="shared" si="14"/>
        <v>5.6585747200825534</v>
      </c>
      <c r="R90" s="1"/>
      <c r="S90" s="1"/>
    </row>
    <row r="91" spans="1:19" x14ac:dyDescent="0.2">
      <c r="A91" s="1">
        <v>90</v>
      </c>
      <c r="B91" s="2" t="s">
        <v>130</v>
      </c>
      <c r="C91" s="1" t="s">
        <v>57</v>
      </c>
      <c r="D91" s="1">
        <v>2627</v>
      </c>
      <c r="E91" s="1">
        <v>9927</v>
      </c>
      <c r="F91" s="1">
        <v>1373</v>
      </c>
      <c r="G91" s="1">
        <v>2774</v>
      </c>
      <c r="H91" s="1">
        <v>503</v>
      </c>
      <c r="I91" s="1">
        <v>98</v>
      </c>
      <c r="J91" s="1">
        <v>438</v>
      </c>
      <c r="K91" s="1">
        <f t="shared" si="10"/>
        <v>1735</v>
      </c>
      <c r="L91" s="1">
        <v>589</v>
      </c>
      <c r="M91" s="1">
        <v>1509</v>
      </c>
      <c r="N91" s="1">
        <f t="shared" si="11"/>
        <v>5055</v>
      </c>
      <c r="O91" s="10">
        <f t="shared" si="12"/>
        <v>1539.1653170190079</v>
      </c>
      <c r="P91" s="10">
        <f t="shared" si="13"/>
        <v>0.14636414197594219</v>
      </c>
      <c r="Q91" s="10">
        <f t="shared" si="14"/>
        <v>5.2156213403452591</v>
      </c>
      <c r="R91" s="1"/>
      <c r="S91" s="1"/>
    </row>
    <row r="92" spans="1:19" x14ac:dyDescent="0.2">
      <c r="A92" s="1">
        <v>91</v>
      </c>
      <c r="B92" s="2" t="s">
        <v>243</v>
      </c>
      <c r="C92" s="1" t="s">
        <v>64</v>
      </c>
      <c r="D92" s="1">
        <v>1736</v>
      </c>
      <c r="E92" s="1">
        <v>6821</v>
      </c>
      <c r="F92" s="1">
        <v>1390</v>
      </c>
      <c r="G92" s="1">
        <v>2214</v>
      </c>
      <c r="H92" s="1">
        <v>389</v>
      </c>
      <c r="I92" s="1">
        <v>131</v>
      </c>
      <c r="J92" s="1">
        <v>361</v>
      </c>
      <c r="K92" s="1">
        <f t="shared" si="10"/>
        <v>1333</v>
      </c>
      <c r="L92" s="1">
        <v>790</v>
      </c>
      <c r="M92" s="1">
        <v>369</v>
      </c>
      <c r="N92" s="1">
        <f t="shared" si="11"/>
        <v>3448</v>
      </c>
      <c r="O92" s="10">
        <f t="shared" si="12"/>
        <v>1536.9163366764064</v>
      </c>
      <c r="P92" s="10">
        <f t="shared" si="13"/>
        <v>0.20193356151312658</v>
      </c>
      <c r="Q92" s="10">
        <f t="shared" si="14"/>
        <v>7.6041477332110956</v>
      </c>
      <c r="R92" s="1"/>
      <c r="S92" s="1"/>
    </row>
    <row r="93" spans="1:19" x14ac:dyDescent="0.2">
      <c r="A93" s="1">
        <v>92</v>
      </c>
      <c r="B93" s="2" t="s">
        <v>196</v>
      </c>
      <c r="C93" s="1" t="s">
        <v>40</v>
      </c>
      <c r="D93" s="1">
        <v>2243</v>
      </c>
      <c r="E93" s="1">
        <v>8143</v>
      </c>
      <c r="F93" s="1">
        <v>1138</v>
      </c>
      <c r="G93" s="1">
        <v>2254</v>
      </c>
      <c r="H93" s="1">
        <v>365</v>
      </c>
      <c r="I93" s="1">
        <v>67</v>
      </c>
      <c r="J93" s="1">
        <v>342</v>
      </c>
      <c r="K93" s="1">
        <f t="shared" si="10"/>
        <v>1480</v>
      </c>
      <c r="L93" s="1">
        <v>1108</v>
      </c>
      <c r="M93" s="1">
        <v>1343</v>
      </c>
      <c r="N93" s="1">
        <f t="shared" si="11"/>
        <v>3438</v>
      </c>
      <c r="O93" s="10">
        <f t="shared" si="12"/>
        <v>1531.7154352628345</v>
      </c>
      <c r="P93" s="10">
        <f t="shared" si="13"/>
        <v>0.16557295808699973</v>
      </c>
      <c r="Q93" s="10">
        <f t="shared" si="14"/>
        <v>6.0951287914264247</v>
      </c>
      <c r="R93" s="1"/>
      <c r="S93" s="1"/>
    </row>
    <row r="94" spans="1:19" x14ac:dyDescent="0.2">
      <c r="A94" s="1">
        <v>93</v>
      </c>
      <c r="B94" s="2" t="s">
        <v>178</v>
      </c>
      <c r="C94" s="1" t="s">
        <v>39</v>
      </c>
      <c r="D94" s="1">
        <v>2390</v>
      </c>
      <c r="E94" s="1">
        <v>8570</v>
      </c>
      <c r="F94" s="1">
        <v>1386</v>
      </c>
      <c r="G94" s="1">
        <v>2369</v>
      </c>
      <c r="H94" s="1">
        <v>420</v>
      </c>
      <c r="I94" s="1">
        <v>65</v>
      </c>
      <c r="J94" s="1">
        <v>244</v>
      </c>
      <c r="K94" s="1">
        <f t="shared" si="10"/>
        <v>1640</v>
      </c>
      <c r="L94" s="1">
        <v>1197</v>
      </c>
      <c r="M94" s="1">
        <v>1099</v>
      </c>
      <c r="N94" s="1">
        <f t="shared" si="11"/>
        <v>3905</v>
      </c>
      <c r="O94" s="10">
        <f t="shared" si="12"/>
        <v>1530.1274396574495</v>
      </c>
      <c r="P94" s="10">
        <f t="shared" si="13"/>
        <v>0.15666299167169545</v>
      </c>
      <c r="Q94" s="10">
        <f t="shared" si="14"/>
        <v>5.7742671275606963</v>
      </c>
      <c r="R94" s="1"/>
      <c r="S94" s="1"/>
    </row>
    <row r="95" spans="1:19" x14ac:dyDescent="0.2">
      <c r="A95" s="1">
        <v>94</v>
      </c>
      <c r="B95" s="2" t="s">
        <v>201</v>
      </c>
      <c r="C95" s="1" t="s">
        <v>62</v>
      </c>
      <c r="D95" s="1">
        <v>2245</v>
      </c>
      <c r="E95" s="1">
        <v>8065</v>
      </c>
      <c r="F95" s="1">
        <v>1179</v>
      </c>
      <c r="G95" s="1">
        <v>2445</v>
      </c>
      <c r="H95" s="1">
        <v>511</v>
      </c>
      <c r="I95" s="1">
        <v>45</v>
      </c>
      <c r="J95" s="1">
        <v>173</v>
      </c>
      <c r="K95" s="1">
        <f t="shared" si="10"/>
        <v>1716</v>
      </c>
      <c r="L95" s="1">
        <v>1075</v>
      </c>
      <c r="M95" s="1">
        <v>642</v>
      </c>
      <c r="N95" s="1">
        <f t="shared" si="11"/>
        <v>3903</v>
      </c>
      <c r="O95" s="10">
        <f t="shared" si="12"/>
        <v>1528.078621731182</v>
      </c>
      <c r="P95" s="10">
        <f t="shared" si="13"/>
        <v>0.16718584482835688</v>
      </c>
      <c r="Q95" s="10">
        <f t="shared" si="14"/>
        <v>6.2524579298937581</v>
      </c>
      <c r="R95" s="1"/>
      <c r="S95" s="1"/>
    </row>
    <row r="96" spans="1:19" x14ac:dyDescent="0.2">
      <c r="A96" s="1">
        <v>95</v>
      </c>
      <c r="B96" s="2" t="s">
        <v>144</v>
      </c>
      <c r="C96" s="1" t="s">
        <v>57</v>
      </c>
      <c r="D96" s="1">
        <v>2433</v>
      </c>
      <c r="E96" s="1">
        <v>9454</v>
      </c>
      <c r="F96" s="1">
        <v>1416</v>
      </c>
      <c r="G96" s="1">
        <v>3000</v>
      </c>
      <c r="H96" s="1">
        <v>440</v>
      </c>
      <c r="I96" s="1">
        <v>166</v>
      </c>
      <c r="J96" s="1">
        <v>240</v>
      </c>
      <c r="K96" s="1">
        <f t="shared" si="10"/>
        <v>2154</v>
      </c>
      <c r="L96" s="1">
        <v>621</v>
      </c>
      <c r="M96" s="1">
        <v>1230</v>
      </c>
      <c r="N96" s="1">
        <f t="shared" si="11"/>
        <v>4603</v>
      </c>
      <c r="O96" s="10">
        <f t="shared" si="12"/>
        <v>1511.507704397771</v>
      </c>
      <c r="P96" s="10">
        <f t="shared" si="13"/>
        <v>0.15002557860027504</v>
      </c>
      <c r="Q96" s="10">
        <f t="shared" si="14"/>
        <v>5.5065269242434658</v>
      </c>
      <c r="R96" s="1"/>
      <c r="S96" s="1"/>
    </row>
    <row r="97" spans="1:19" x14ac:dyDescent="0.2">
      <c r="A97" s="1">
        <v>96</v>
      </c>
      <c r="B97" s="2" t="s">
        <v>148</v>
      </c>
      <c r="C97" s="1" t="s">
        <v>57</v>
      </c>
      <c r="D97" s="1">
        <v>2466</v>
      </c>
      <c r="E97" s="1">
        <v>9358</v>
      </c>
      <c r="F97" s="1">
        <v>1272</v>
      </c>
      <c r="G97" s="1">
        <v>2712</v>
      </c>
      <c r="H97" s="1">
        <v>526</v>
      </c>
      <c r="I97" s="1">
        <v>75</v>
      </c>
      <c r="J97" s="1">
        <v>339</v>
      </c>
      <c r="K97" s="1">
        <f t="shared" si="10"/>
        <v>1772</v>
      </c>
      <c r="L97" s="1">
        <v>683</v>
      </c>
      <c r="M97" s="1">
        <v>1537</v>
      </c>
      <c r="N97" s="1">
        <f t="shared" si="11"/>
        <v>4426</v>
      </c>
      <c r="O97" s="10">
        <f t="shared" si="12"/>
        <v>1507.6373312020257</v>
      </c>
      <c r="P97" s="10">
        <f t="shared" si="13"/>
        <v>0.15014812580440451</v>
      </c>
      <c r="Q97" s="10">
        <f t="shared" si="14"/>
        <v>5.4247122691281184</v>
      </c>
      <c r="R97" s="1"/>
      <c r="S97" s="1"/>
    </row>
    <row r="98" spans="1:19" x14ac:dyDescent="0.2">
      <c r="A98" s="1">
        <v>97</v>
      </c>
      <c r="B98" s="2" t="s">
        <v>212</v>
      </c>
      <c r="C98" s="1" t="s">
        <v>62</v>
      </c>
      <c r="D98" s="1">
        <v>1997</v>
      </c>
      <c r="E98" s="1">
        <v>7794</v>
      </c>
      <c r="F98" s="1">
        <v>1620</v>
      </c>
      <c r="G98" s="1">
        <v>2467</v>
      </c>
      <c r="H98" s="1">
        <v>441</v>
      </c>
      <c r="I98" s="1">
        <v>233</v>
      </c>
      <c r="J98" s="1">
        <v>138</v>
      </c>
      <c r="K98" s="1">
        <f t="shared" ref="K98:K129" si="15">G98-H98-I98-J98</f>
        <v>1655</v>
      </c>
      <c r="L98" s="1">
        <v>1002</v>
      </c>
      <c r="M98" s="1">
        <v>449</v>
      </c>
      <c r="N98" s="1">
        <f t="shared" ref="N98:N129" si="16">E98-G98-L98-M98</f>
        <v>3876</v>
      </c>
      <c r="O98" s="10">
        <f t="shared" ref="O98:O129" si="17">0.0255*(E98+L98)+$W$4*H98+$W$5*I98+$W$6*J98+$W$7*K98+$W$8*L98+$W$9*M98+$W$10*N98</f>
        <v>1503.8553200886945</v>
      </c>
      <c r="P98" s="10">
        <f t="shared" ref="P98:P129" si="18">O98/(E98+L98)</f>
        <v>0.17097036381181155</v>
      </c>
      <c r="Q98" s="10">
        <f t="shared" ref="Q98:Q129" si="19">P98*27*(1+((G98+L98)/(E98+L98)))</f>
        <v>6.4367543006025985</v>
      </c>
      <c r="R98" s="1"/>
      <c r="S98" s="1"/>
    </row>
    <row r="99" spans="1:19" x14ac:dyDescent="0.2">
      <c r="A99" s="1">
        <v>98</v>
      </c>
      <c r="B99" s="2" t="s">
        <v>246</v>
      </c>
      <c r="C99" s="1" t="s">
        <v>57</v>
      </c>
      <c r="D99" s="1">
        <v>1847</v>
      </c>
      <c r="E99" s="1">
        <v>6527</v>
      </c>
      <c r="F99" s="1">
        <v>1121</v>
      </c>
      <c r="G99" s="1">
        <v>1897</v>
      </c>
      <c r="H99" s="1">
        <v>411</v>
      </c>
      <c r="I99" s="1">
        <v>55</v>
      </c>
      <c r="J99" s="1">
        <v>287</v>
      </c>
      <c r="K99" s="1">
        <f t="shared" si="15"/>
        <v>1144</v>
      </c>
      <c r="L99" s="1">
        <v>1183</v>
      </c>
      <c r="M99" s="1">
        <v>835</v>
      </c>
      <c r="N99" s="1">
        <f t="shared" si="16"/>
        <v>2612</v>
      </c>
      <c r="O99" s="10">
        <f t="shared" si="17"/>
        <v>1499.5875399447532</v>
      </c>
      <c r="P99" s="10">
        <f t="shared" si="18"/>
        <v>0.19449903241825592</v>
      </c>
      <c r="Q99" s="10">
        <f t="shared" si="19"/>
        <v>7.3493389253450712</v>
      </c>
      <c r="R99" s="1"/>
      <c r="S99" s="1"/>
    </row>
    <row r="100" spans="1:19" x14ac:dyDescent="0.2">
      <c r="A100" s="1">
        <v>98</v>
      </c>
      <c r="B100" s="2" t="s">
        <v>84</v>
      </c>
      <c r="C100" s="1" t="s">
        <v>55</v>
      </c>
      <c r="D100" s="1">
        <v>1863</v>
      </c>
      <c r="E100" s="1">
        <v>6920</v>
      </c>
      <c r="F100" s="1">
        <v>1239</v>
      </c>
      <c r="G100" s="1">
        <v>2051</v>
      </c>
      <c r="H100" s="1">
        <v>396</v>
      </c>
      <c r="I100" s="1">
        <v>95</v>
      </c>
      <c r="J100" s="1">
        <v>288</v>
      </c>
      <c r="K100" s="1">
        <f t="shared" si="15"/>
        <v>1272</v>
      </c>
      <c r="L100" s="1">
        <v>1075</v>
      </c>
      <c r="M100" s="1">
        <v>851</v>
      </c>
      <c r="N100" s="1">
        <f t="shared" si="16"/>
        <v>2943</v>
      </c>
      <c r="O100" s="10">
        <f t="shared" si="17"/>
        <v>1493.2557796412711</v>
      </c>
      <c r="P100" s="10">
        <f t="shared" si="18"/>
        <v>0.18677370602142229</v>
      </c>
      <c r="Q100" s="10">
        <f t="shared" si="19"/>
        <v>7.0146316930499575</v>
      </c>
      <c r="R100" s="1"/>
      <c r="S100" s="1"/>
    </row>
    <row r="101" spans="1:19" x14ac:dyDescent="0.2">
      <c r="A101" s="1">
        <v>100</v>
      </c>
      <c r="B101" s="2" t="s">
        <v>241</v>
      </c>
      <c r="C101" s="1" t="s">
        <v>64</v>
      </c>
      <c r="D101" s="1">
        <v>2011</v>
      </c>
      <c r="E101" s="1">
        <v>6858</v>
      </c>
      <c r="F101" s="1">
        <v>1251</v>
      </c>
      <c r="G101" s="1">
        <v>1949</v>
      </c>
      <c r="H101" s="1">
        <v>437</v>
      </c>
      <c r="I101" s="1">
        <v>25</v>
      </c>
      <c r="J101" s="1">
        <v>393</v>
      </c>
      <c r="K101" s="1">
        <f t="shared" si="15"/>
        <v>1094</v>
      </c>
      <c r="L101" s="1">
        <v>998</v>
      </c>
      <c r="M101" s="1">
        <v>1729</v>
      </c>
      <c r="N101" s="1">
        <f t="shared" si="16"/>
        <v>2182</v>
      </c>
      <c r="O101" s="10">
        <f t="shared" si="17"/>
        <v>1488.2570787189547</v>
      </c>
      <c r="P101" s="10">
        <f t="shared" si="18"/>
        <v>0.18944209250495861</v>
      </c>
      <c r="Q101" s="10">
        <f t="shared" si="19"/>
        <v>7.0336887708679789</v>
      </c>
      <c r="R101" s="1"/>
      <c r="S101" s="1"/>
    </row>
    <row r="102" spans="1:19" x14ac:dyDescent="0.2">
      <c r="A102" s="1">
        <v>101</v>
      </c>
      <c r="B102" s="2" t="s">
        <v>218</v>
      </c>
      <c r="C102" s="1" t="s">
        <v>47</v>
      </c>
      <c r="D102" s="1">
        <v>2124</v>
      </c>
      <c r="E102" s="1">
        <v>7579</v>
      </c>
      <c r="F102" s="1">
        <v>1232</v>
      </c>
      <c r="G102" s="1">
        <v>2285</v>
      </c>
      <c r="H102" s="1">
        <v>515</v>
      </c>
      <c r="I102" s="1">
        <v>118</v>
      </c>
      <c r="J102" s="1">
        <v>170</v>
      </c>
      <c r="K102" s="1">
        <f t="shared" si="15"/>
        <v>1482</v>
      </c>
      <c r="L102" s="1">
        <v>1059</v>
      </c>
      <c r="M102" s="1">
        <v>700</v>
      </c>
      <c r="N102" s="1">
        <f t="shared" si="16"/>
        <v>3535</v>
      </c>
      <c r="O102" s="10">
        <f t="shared" si="17"/>
        <v>1488.1770790866181</v>
      </c>
      <c r="P102" s="10">
        <f t="shared" si="18"/>
        <v>0.17228259771783028</v>
      </c>
      <c r="Q102" s="10">
        <f t="shared" si="19"/>
        <v>6.4524001294380815</v>
      </c>
      <c r="R102" s="1"/>
      <c r="S102" s="1"/>
    </row>
    <row r="103" spans="1:19" x14ac:dyDescent="0.2">
      <c r="A103" s="1">
        <v>102</v>
      </c>
      <c r="B103" s="2" t="s">
        <v>240</v>
      </c>
      <c r="C103" s="1" t="s">
        <v>55</v>
      </c>
      <c r="D103" s="1">
        <v>2001</v>
      </c>
      <c r="E103" s="1">
        <v>6883</v>
      </c>
      <c r="F103" s="1">
        <v>1097</v>
      </c>
      <c r="G103" s="1">
        <v>1631</v>
      </c>
      <c r="H103" s="1">
        <v>334</v>
      </c>
      <c r="I103" s="1">
        <v>10</v>
      </c>
      <c r="J103" s="1">
        <v>462</v>
      </c>
      <c r="K103" s="1">
        <f t="shared" si="15"/>
        <v>825</v>
      </c>
      <c r="L103" s="1">
        <v>1317</v>
      </c>
      <c r="M103" s="1">
        <v>2379</v>
      </c>
      <c r="N103" s="1">
        <f t="shared" si="16"/>
        <v>1556</v>
      </c>
      <c r="O103" s="10">
        <f t="shared" si="17"/>
        <v>1485.3977264735493</v>
      </c>
      <c r="P103" s="10">
        <f t="shared" si="18"/>
        <v>0.18114606420409138</v>
      </c>
      <c r="Q103" s="10">
        <f t="shared" si="19"/>
        <v>6.6492976513627671</v>
      </c>
      <c r="R103" s="1"/>
      <c r="S103" s="1"/>
    </row>
    <row r="104" spans="1:19" x14ac:dyDescent="0.2">
      <c r="A104" s="1">
        <v>103</v>
      </c>
      <c r="B104" s="2" t="s">
        <v>120</v>
      </c>
      <c r="C104" s="1" t="s">
        <v>40</v>
      </c>
      <c r="D104" s="1">
        <v>2896</v>
      </c>
      <c r="E104" s="1">
        <v>10654</v>
      </c>
      <c r="F104" s="1">
        <v>1232</v>
      </c>
      <c r="G104" s="1">
        <v>2848</v>
      </c>
      <c r="H104" s="1">
        <v>482</v>
      </c>
      <c r="I104" s="1">
        <v>68</v>
      </c>
      <c r="J104" s="1">
        <v>268</v>
      </c>
      <c r="K104" s="1">
        <f t="shared" si="15"/>
        <v>2030</v>
      </c>
      <c r="L104" s="1">
        <v>860</v>
      </c>
      <c r="M104" s="1">
        <v>990</v>
      </c>
      <c r="N104" s="1">
        <f t="shared" si="16"/>
        <v>5956</v>
      </c>
      <c r="O104" s="10">
        <f t="shared" si="17"/>
        <v>1480.1748659695922</v>
      </c>
      <c r="P104" s="10">
        <f t="shared" si="18"/>
        <v>0.12855435695410736</v>
      </c>
      <c r="Q104" s="10">
        <f t="shared" si="19"/>
        <v>4.5887675336109428</v>
      </c>
      <c r="R104" s="1"/>
      <c r="S104" s="1"/>
    </row>
    <row r="105" spans="1:19" x14ac:dyDescent="0.2">
      <c r="A105" s="1">
        <v>104</v>
      </c>
      <c r="B105" s="2" t="s">
        <v>141</v>
      </c>
      <c r="C105" s="1" t="s">
        <v>57</v>
      </c>
      <c r="D105" s="1">
        <v>2517</v>
      </c>
      <c r="E105" s="1">
        <v>9570</v>
      </c>
      <c r="F105" s="1">
        <v>1391</v>
      </c>
      <c r="G105" s="1">
        <v>2961</v>
      </c>
      <c r="H105" s="1">
        <v>458</v>
      </c>
      <c r="I105" s="1">
        <v>309</v>
      </c>
      <c r="J105" s="1">
        <v>97</v>
      </c>
      <c r="K105" s="1">
        <f t="shared" si="15"/>
        <v>2097</v>
      </c>
      <c r="L105" s="1">
        <v>760</v>
      </c>
      <c r="M105" s="1">
        <v>104</v>
      </c>
      <c r="N105" s="1">
        <f t="shared" si="16"/>
        <v>5745</v>
      </c>
      <c r="O105" s="10">
        <f t="shared" si="17"/>
        <v>1474.8014281581377</v>
      </c>
      <c r="P105" s="10">
        <f t="shared" si="18"/>
        <v>0.14276877329701237</v>
      </c>
      <c r="Q105" s="10">
        <f t="shared" si="19"/>
        <v>5.2432903104647313</v>
      </c>
      <c r="R105" s="1"/>
      <c r="S105" s="1"/>
    </row>
    <row r="106" spans="1:19" x14ac:dyDescent="0.2">
      <c r="A106" s="1">
        <v>105</v>
      </c>
      <c r="B106" s="2" t="s">
        <v>242</v>
      </c>
      <c r="C106" s="1" t="s">
        <v>57</v>
      </c>
      <c r="D106" s="1">
        <v>1994</v>
      </c>
      <c r="E106" s="1">
        <v>6847</v>
      </c>
      <c r="F106" s="1">
        <v>1118</v>
      </c>
      <c r="G106" s="1">
        <v>1826</v>
      </c>
      <c r="H106" s="1">
        <v>332</v>
      </c>
      <c r="I106" s="1">
        <v>39</v>
      </c>
      <c r="J106" s="1">
        <v>340</v>
      </c>
      <c r="K106" s="1">
        <f t="shared" si="15"/>
        <v>1115</v>
      </c>
      <c r="L106" s="1">
        <v>1262</v>
      </c>
      <c r="M106" s="1">
        <v>1441</v>
      </c>
      <c r="N106" s="1">
        <f t="shared" si="16"/>
        <v>2318</v>
      </c>
      <c r="O106" s="10">
        <f t="shared" si="17"/>
        <v>1473.4078515612377</v>
      </c>
      <c r="P106" s="10">
        <f t="shared" si="18"/>
        <v>0.18170031465794029</v>
      </c>
      <c r="Q106" s="10">
        <f t="shared" si="19"/>
        <v>6.7741345945337104</v>
      </c>
      <c r="R106" s="1"/>
      <c r="S106" s="1"/>
    </row>
    <row r="107" spans="1:19" x14ac:dyDescent="0.2">
      <c r="A107" s="1">
        <v>106</v>
      </c>
      <c r="B107" s="2" t="s">
        <v>248</v>
      </c>
      <c r="C107" s="1" t="s">
        <v>62</v>
      </c>
      <c r="D107" s="1">
        <v>1884</v>
      </c>
      <c r="E107" s="1">
        <v>6443</v>
      </c>
      <c r="F107" s="1">
        <v>1118</v>
      </c>
      <c r="G107" s="1">
        <v>2011</v>
      </c>
      <c r="H107" s="1">
        <v>367</v>
      </c>
      <c r="I107" s="1">
        <v>83</v>
      </c>
      <c r="J107" s="1">
        <v>359</v>
      </c>
      <c r="K107" s="1">
        <f t="shared" si="15"/>
        <v>1202</v>
      </c>
      <c r="L107" s="1">
        <v>856</v>
      </c>
      <c r="M107" s="1">
        <v>524</v>
      </c>
      <c r="N107" s="1">
        <f t="shared" si="16"/>
        <v>3052</v>
      </c>
      <c r="O107" s="10">
        <f t="shared" si="17"/>
        <v>1470.4151661286983</v>
      </c>
      <c r="P107" s="10">
        <f t="shared" si="18"/>
        <v>0.20145433156989975</v>
      </c>
      <c r="Q107" s="10">
        <f t="shared" si="19"/>
        <v>7.5757758375077717</v>
      </c>
      <c r="R107" s="1"/>
      <c r="S107" s="1"/>
    </row>
    <row r="108" spans="1:19" x14ac:dyDescent="0.2">
      <c r="A108" s="1">
        <v>107</v>
      </c>
      <c r="B108" s="2" t="s">
        <v>238</v>
      </c>
      <c r="C108" s="1" t="s">
        <v>70</v>
      </c>
      <c r="D108" s="1">
        <v>1912</v>
      </c>
      <c r="E108" s="1">
        <v>6911</v>
      </c>
      <c r="F108" s="1">
        <v>1048</v>
      </c>
      <c r="G108" s="1">
        <v>2127</v>
      </c>
      <c r="H108" s="1">
        <v>344</v>
      </c>
      <c r="I108" s="1">
        <v>8</v>
      </c>
      <c r="J108" s="1">
        <v>427</v>
      </c>
      <c r="K108" s="1">
        <f t="shared" si="15"/>
        <v>1348</v>
      </c>
      <c r="L108" s="1">
        <v>759</v>
      </c>
      <c r="M108" s="1">
        <v>1113</v>
      </c>
      <c r="N108" s="1">
        <f t="shared" si="16"/>
        <v>2912</v>
      </c>
      <c r="O108" s="10">
        <f t="shared" si="17"/>
        <v>1468.2133523558305</v>
      </c>
      <c r="P108" s="10">
        <f t="shared" si="18"/>
        <v>0.19142286210636641</v>
      </c>
      <c r="Q108" s="10">
        <f t="shared" si="19"/>
        <v>7.1131437776609792</v>
      </c>
      <c r="R108" s="1"/>
      <c r="S108" s="1"/>
    </row>
    <row r="109" spans="1:19" x14ac:dyDescent="0.2">
      <c r="A109" s="1">
        <v>108</v>
      </c>
      <c r="B109" s="2" t="s">
        <v>162</v>
      </c>
      <c r="C109" s="1" t="s">
        <v>40</v>
      </c>
      <c r="D109" s="1">
        <v>2700</v>
      </c>
      <c r="E109" s="1">
        <v>8986</v>
      </c>
      <c r="F109" s="1">
        <v>1193</v>
      </c>
      <c r="G109" s="1">
        <v>2225</v>
      </c>
      <c r="H109" s="1">
        <v>328</v>
      </c>
      <c r="I109" s="1">
        <v>28</v>
      </c>
      <c r="J109" s="1">
        <v>390</v>
      </c>
      <c r="K109" s="1">
        <f t="shared" si="15"/>
        <v>1479</v>
      </c>
      <c r="L109" s="1">
        <v>1088</v>
      </c>
      <c r="M109" s="1">
        <v>1209</v>
      </c>
      <c r="N109" s="1">
        <f t="shared" si="16"/>
        <v>4464</v>
      </c>
      <c r="O109" s="10">
        <f t="shared" si="17"/>
        <v>1460.6428633850505</v>
      </c>
      <c r="P109" s="10">
        <f t="shared" si="18"/>
        <v>0.14499135034594507</v>
      </c>
      <c r="Q109" s="10">
        <f t="shared" si="19"/>
        <v>5.2022015675195057</v>
      </c>
      <c r="R109" s="1"/>
      <c r="S109" s="1"/>
    </row>
    <row r="110" spans="1:19" x14ac:dyDescent="0.2">
      <c r="A110" s="1">
        <v>109</v>
      </c>
      <c r="B110" s="2" t="s">
        <v>229</v>
      </c>
      <c r="C110" s="1" t="s">
        <v>62</v>
      </c>
      <c r="D110" s="1">
        <v>1976</v>
      </c>
      <c r="E110" s="1">
        <v>7173</v>
      </c>
      <c r="F110" s="1">
        <v>1186</v>
      </c>
      <c r="G110" s="1">
        <v>2176</v>
      </c>
      <c r="H110" s="1">
        <v>440</v>
      </c>
      <c r="I110" s="1">
        <v>47</v>
      </c>
      <c r="J110" s="1">
        <v>284</v>
      </c>
      <c r="K110" s="1">
        <f t="shared" si="15"/>
        <v>1405</v>
      </c>
      <c r="L110" s="1">
        <v>937</v>
      </c>
      <c r="M110" s="1">
        <v>1190</v>
      </c>
      <c r="N110" s="1">
        <f t="shared" si="16"/>
        <v>2870</v>
      </c>
      <c r="O110" s="10">
        <f t="shared" si="17"/>
        <v>1460.3855354421898</v>
      </c>
      <c r="P110" s="10">
        <f t="shared" si="18"/>
        <v>0.18007219919139208</v>
      </c>
      <c r="Q110" s="10">
        <f t="shared" si="19"/>
        <v>6.7281945587145282</v>
      </c>
      <c r="R110" s="1"/>
      <c r="S110" s="1"/>
    </row>
    <row r="111" spans="1:19" x14ac:dyDescent="0.2">
      <c r="A111" s="1">
        <v>110</v>
      </c>
      <c r="B111" s="2" t="s">
        <v>139</v>
      </c>
      <c r="C111" s="1" t="s">
        <v>70</v>
      </c>
      <c r="D111" s="1">
        <v>2543</v>
      </c>
      <c r="E111" s="1">
        <v>9592</v>
      </c>
      <c r="F111" s="1">
        <v>1354</v>
      </c>
      <c r="G111" s="1">
        <v>2844</v>
      </c>
      <c r="H111" s="1">
        <v>572</v>
      </c>
      <c r="I111" s="1">
        <v>51</v>
      </c>
      <c r="J111" s="1">
        <v>311</v>
      </c>
      <c r="K111" s="1">
        <f t="shared" si="15"/>
        <v>1910</v>
      </c>
      <c r="L111" s="1">
        <v>513</v>
      </c>
      <c r="M111" s="1">
        <v>1474</v>
      </c>
      <c r="N111" s="1">
        <f t="shared" si="16"/>
        <v>4761</v>
      </c>
      <c r="O111" s="10">
        <f t="shared" si="17"/>
        <v>1456.9410544779068</v>
      </c>
      <c r="P111" s="10">
        <f t="shared" si="18"/>
        <v>0.14418021320909519</v>
      </c>
      <c r="Q111" s="10">
        <f t="shared" si="19"/>
        <v>5.1861216047464298</v>
      </c>
      <c r="R111" s="1"/>
      <c r="S111" s="1"/>
    </row>
    <row r="112" spans="1:19" x14ac:dyDescent="0.2">
      <c r="A112" s="1">
        <v>110</v>
      </c>
      <c r="B112" s="2" t="s">
        <v>219</v>
      </c>
      <c r="C112" s="1" t="s">
        <v>55</v>
      </c>
      <c r="D112" s="1">
        <v>1835</v>
      </c>
      <c r="E112" s="1">
        <v>7505</v>
      </c>
      <c r="F112" s="1">
        <v>1599</v>
      </c>
      <c r="G112" s="1">
        <v>2596</v>
      </c>
      <c r="H112" s="1">
        <v>522</v>
      </c>
      <c r="I112" s="1">
        <v>185</v>
      </c>
      <c r="J112" s="1">
        <v>101</v>
      </c>
      <c r="K112" s="1">
        <f t="shared" si="15"/>
        <v>1788</v>
      </c>
      <c r="L112" s="1">
        <v>741</v>
      </c>
      <c r="M112" s="1">
        <v>244</v>
      </c>
      <c r="N112" s="1">
        <f t="shared" si="16"/>
        <v>3924</v>
      </c>
      <c r="O112" s="10">
        <f t="shared" si="17"/>
        <v>1456.4717822382047</v>
      </c>
      <c r="P112" s="10">
        <f t="shared" si="18"/>
        <v>0.17662767186977985</v>
      </c>
      <c r="Q112" s="10">
        <f t="shared" si="19"/>
        <v>6.698849712372887</v>
      </c>
      <c r="R112" s="1"/>
      <c r="S112" s="1"/>
    </row>
    <row r="113" spans="1:19" x14ac:dyDescent="0.2">
      <c r="A113" s="1">
        <v>112</v>
      </c>
      <c r="B113" s="2" t="s">
        <v>206</v>
      </c>
      <c r="C113" s="1" t="s">
        <v>57</v>
      </c>
      <c r="D113" s="1">
        <v>2380</v>
      </c>
      <c r="E113" s="1">
        <v>7946</v>
      </c>
      <c r="F113" s="1">
        <v>1247</v>
      </c>
      <c r="G113" s="1">
        <v>2383</v>
      </c>
      <c r="H113" s="1">
        <v>413</v>
      </c>
      <c r="I113" s="1">
        <v>148</v>
      </c>
      <c r="J113" s="1">
        <v>169</v>
      </c>
      <c r="K113" s="1">
        <f t="shared" si="15"/>
        <v>1653</v>
      </c>
      <c r="L113" s="1">
        <v>1018</v>
      </c>
      <c r="M113" s="1">
        <v>538</v>
      </c>
      <c r="N113" s="1">
        <f t="shared" si="16"/>
        <v>4007</v>
      </c>
      <c r="O113" s="10">
        <f t="shared" si="17"/>
        <v>1454.3421219724432</v>
      </c>
      <c r="P113" s="10">
        <f t="shared" si="18"/>
        <v>0.16224253926510968</v>
      </c>
      <c r="Q113" s="10">
        <f t="shared" si="19"/>
        <v>6.0425572229309665</v>
      </c>
      <c r="R113" s="1"/>
      <c r="S113" s="1"/>
    </row>
    <row r="114" spans="1:19" x14ac:dyDescent="0.2">
      <c r="A114" s="1">
        <v>113</v>
      </c>
      <c r="B114" s="2" t="s">
        <v>228</v>
      </c>
      <c r="C114" s="1" t="s">
        <v>114</v>
      </c>
      <c r="D114" s="1">
        <v>2082</v>
      </c>
      <c r="E114" s="1">
        <v>7189</v>
      </c>
      <c r="F114" s="1">
        <v>985</v>
      </c>
      <c r="G114" s="1">
        <v>2029</v>
      </c>
      <c r="H114" s="1">
        <v>317</v>
      </c>
      <c r="I114" s="1">
        <v>25</v>
      </c>
      <c r="J114" s="1">
        <v>246</v>
      </c>
      <c r="K114" s="1">
        <f t="shared" si="15"/>
        <v>1441</v>
      </c>
      <c r="L114" s="1">
        <v>1263</v>
      </c>
      <c r="M114" s="1">
        <v>1246</v>
      </c>
      <c r="N114" s="1">
        <f t="shared" si="16"/>
        <v>2651</v>
      </c>
      <c r="O114" s="10">
        <f t="shared" si="17"/>
        <v>1452.6097023157006</v>
      </c>
      <c r="P114" s="10">
        <f t="shared" si="18"/>
        <v>0.17186579535207058</v>
      </c>
      <c r="Q114" s="10">
        <f t="shared" si="19"/>
        <v>6.4477734638662278</v>
      </c>
      <c r="R114" s="1"/>
      <c r="S114" s="1"/>
    </row>
    <row r="115" spans="1:19" x14ac:dyDescent="0.2">
      <c r="A115" s="1">
        <v>114</v>
      </c>
      <c r="B115" s="2" t="s">
        <v>170</v>
      </c>
      <c r="C115" s="1" t="s">
        <v>70</v>
      </c>
      <c r="D115" s="1">
        <v>2499</v>
      </c>
      <c r="E115" s="1">
        <v>8756</v>
      </c>
      <c r="F115" s="1">
        <v>1276</v>
      </c>
      <c r="G115" s="1">
        <v>2356</v>
      </c>
      <c r="H115" s="1">
        <v>421</v>
      </c>
      <c r="I115" s="1">
        <v>47</v>
      </c>
      <c r="J115" s="1">
        <v>376</v>
      </c>
      <c r="K115" s="1">
        <f t="shared" si="15"/>
        <v>1512</v>
      </c>
      <c r="L115" s="1">
        <v>849</v>
      </c>
      <c r="M115" s="1">
        <v>1386</v>
      </c>
      <c r="N115" s="1">
        <f t="shared" si="16"/>
        <v>4165</v>
      </c>
      <c r="O115" s="10">
        <f t="shared" si="17"/>
        <v>1450.1615282456905</v>
      </c>
      <c r="P115" s="10">
        <f t="shared" si="18"/>
        <v>0.15097985718330978</v>
      </c>
      <c r="Q115" s="10">
        <f t="shared" si="19"/>
        <v>5.4366895579376733</v>
      </c>
      <c r="R115" s="1"/>
      <c r="S115" s="1"/>
    </row>
    <row r="116" spans="1:19" x14ac:dyDescent="0.2">
      <c r="A116" s="1">
        <v>115</v>
      </c>
      <c r="B116" s="2" t="s">
        <v>190</v>
      </c>
      <c r="C116" s="1" t="s">
        <v>55</v>
      </c>
      <c r="D116" s="1">
        <v>2089</v>
      </c>
      <c r="E116" s="1">
        <v>8225</v>
      </c>
      <c r="F116" s="1">
        <v>1249</v>
      </c>
      <c r="G116" s="1">
        <v>2452</v>
      </c>
      <c r="H116" s="1">
        <v>373</v>
      </c>
      <c r="I116" s="1">
        <v>79</v>
      </c>
      <c r="J116" s="1">
        <v>382</v>
      </c>
      <c r="K116" s="1">
        <f t="shared" si="15"/>
        <v>1618</v>
      </c>
      <c r="L116" s="1">
        <v>670</v>
      </c>
      <c r="M116" s="1">
        <v>1423</v>
      </c>
      <c r="N116" s="1">
        <f t="shared" si="16"/>
        <v>3680</v>
      </c>
      <c r="O116" s="10">
        <f t="shared" si="17"/>
        <v>1448.3419255139197</v>
      </c>
      <c r="P116" s="10">
        <f t="shared" si="18"/>
        <v>0.16282652338548845</v>
      </c>
      <c r="Q116" s="10">
        <f t="shared" si="19"/>
        <v>5.9393514278956934</v>
      </c>
      <c r="R116" s="1"/>
      <c r="S116" s="1"/>
    </row>
    <row r="117" spans="1:19" x14ac:dyDescent="0.2">
      <c r="A117" s="1">
        <v>116</v>
      </c>
      <c r="B117" s="2" t="s">
        <v>210</v>
      </c>
      <c r="C117" s="1" t="s">
        <v>119</v>
      </c>
      <c r="D117" s="1">
        <v>2344</v>
      </c>
      <c r="E117" s="1">
        <v>7853</v>
      </c>
      <c r="F117" s="1">
        <v>1188</v>
      </c>
      <c r="G117" s="1">
        <v>2099</v>
      </c>
      <c r="H117" s="1">
        <v>360</v>
      </c>
      <c r="I117" s="1">
        <v>28</v>
      </c>
      <c r="J117" s="1">
        <v>275</v>
      </c>
      <c r="K117" s="1">
        <f t="shared" si="15"/>
        <v>1436</v>
      </c>
      <c r="L117" s="1">
        <v>1197</v>
      </c>
      <c r="M117" s="1">
        <v>1127</v>
      </c>
      <c r="N117" s="1">
        <f t="shared" si="16"/>
        <v>3430</v>
      </c>
      <c r="O117" s="10">
        <f t="shared" si="17"/>
        <v>1448.3295880066732</v>
      </c>
      <c r="P117" s="10">
        <f t="shared" si="18"/>
        <v>0.16003641856427328</v>
      </c>
      <c r="Q117" s="10">
        <f t="shared" si="19"/>
        <v>5.8946806449781199</v>
      </c>
      <c r="R117" s="1"/>
      <c r="S117" s="1"/>
    </row>
    <row r="118" spans="1:19" x14ac:dyDescent="0.2">
      <c r="A118" s="1">
        <v>117</v>
      </c>
      <c r="B118" s="2" t="s">
        <v>146</v>
      </c>
      <c r="C118" s="1" t="s">
        <v>64</v>
      </c>
      <c r="D118" s="1">
        <v>2583</v>
      </c>
      <c r="E118" s="1">
        <v>9397</v>
      </c>
      <c r="F118" s="1">
        <v>1443</v>
      </c>
      <c r="G118" s="1">
        <v>2548</v>
      </c>
      <c r="H118" s="1">
        <v>449</v>
      </c>
      <c r="I118" s="1">
        <v>124</v>
      </c>
      <c r="J118" s="1">
        <v>304</v>
      </c>
      <c r="K118" s="1">
        <f t="shared" si="15"/>
        <v>1671</v>
      </c>
      <c r="L118" s="1">
        <v>844</v>
      </c>
      <c r="M118" s="1">
        <v>1299</v>
      </c>
      <c r="N118" s="1">
        <f t="shared" si="16"/>
        <v>4706</v>
      </c>
      <c r="O118" s="10">
        <f t="shared" si="17"/>
        <v>1448.1251066370037</v>
      </c>
      <c r="P118" s="10">
        <f t="shared" si="18"/>
        <v>0.14140465839634836</v>
      </c>
      <c r="Q118" s="10">
        <f t="shared" si="19"/>
        <v>5.0824901976145158</v>
      </c>
      <c r="R118" s="1"/>
      <c r="S118" s="1"/>
    </row>
    <row r="119" spans="1:19" x14ac:dyDescent="0.2">
      <c r="A119" s="1">
        <v>118</v>
      </c>
      <c r="B119" s="2" t="s">
        <v>222</v>
      </c>
      <c r="C119" s="1" t="s">
        <v>40</v>
      </c>
      <c r="D119" s="1">
        <v>2109</v>
      </c>
      <c r="E119" s="1">
        <v>7346</v>
      </c>
      <c r="F119" s="1">
        <v>1215</v>
      </c>
      <c r="G119" s="1">
        <v>1863</v>
      </c>
      <c r="H119" s="1">
        <v>337</v>
      </c>
      <c r="I119" s="1">
        <v>56</v>
      </c>
      <c r="J119" s="1">
        <v>139</v>
      </c>
      <c r="K119" s="1">
        <f t="shared" si="15"/>
        <v>1331</v>
      </c>
      <c r="L119" s="1">
        <v>1614</v>
      </c>
      <c r="M119" s="1">
        <v>920</v>
      </c>
      <c r="N119" s="1">
        <f t="shared" si="16"/>
        <v>2949</v>
      </c>
      <c r="O119" s="10">
        <f t="shared" si="17"/>
        <v>1444.9233919743911</v>
      </c>
      <c r="P119" s="10">
        <f t="shared" si="18"/>
        <v>0.1612637714257133</v>
      </c>
      <c r="Q119" s="10">
        <f t="shared" si="19"/>
        <v>6.0437737925204358</v>
      </c>
      <c r="R119" s="1"/>
      <c r="S119" s="1"/>
    </row>
    <row r="120" spans="1:19" x14ac:dyDescent="0.2">
      <c r="A120" s="1">
        <v>119</v>
      </c>
      <c r="B120" s="2" t="s">
        <v>205</v>
      </c>
      <c r="C120" s="1" t="s">
        <v>64</v>
      </c>
      <c r="D120" s="1">
        <v>2180</v>
      </c>
      <c r="E120" s="1">
        <v>7960</v>
      </c>
      <c r="F120" s="1">
        <v>1197</v>
      </c>
      <c r="G120" s="1">
        <v>2111</v>
      </c>
      <c r="H120" s="1">
        <v>350</v>
      </c>
      <c r="I120" s="1">
        <v>39</v>
      </c>
      <c r="J120" s="1">
        <v>398</v>
      </c>
      <c r="K120" s="1">
        <f t="shared" si="15"/>
        <v>1324</v>
      </c>
      <c r="L120" s="1">
        <v>986</v>
      </c>
      <c r="M120" s="1">
        <v>1748</v>
      </c>
      <c r="N120" s="1">
        <f t="shared" si="16"/>
        <v>3115</v>
      </c>
      <c r="O120" s="10">
        <f t="shared" si="17"/>
        <v>1441.33247538052</v>
      </c>
      <c r="P120" s="10">
        <f t="shared" si="18"/>
        <v>0.16111474126766376</v>
      </c>
      <c r="Q120" s="10">
        <f t="shared" si="19"/>
        <v>5.8560507920114944</v>
      </c>
      <c r="R120" s="1"/>
      <c r="S120" s="1"/>
    </row>
    <row r="121" spans="1:19" x14ac:dyDescent="0.2">
      <c r="A121" s="1">
        <v>120</v>
      </c>
      <c r="B121" s="2" t="s">
        <v>172</v>
      </c>
      <c r="C121" s="1" t="s">
        <v>70</v>
      </c>
      <c r="D121" s="1">
        <v>2456</v>
      </c>
      <c r="E121" s="1">
        <v>8680</v>
      </c>
      <c r="F121" s="1">
        <v>1074</v>
      </c>
      <c r="G121" s="1">
        <v>2472</v>
      </c>
      <c r="H121" s="1">
        <v>483</v>
      </c>
      <c r="I121" s="1">
        <v>47</v>
      </c>
      <c r="J121" s="1">
        <v>248</v>
      </c>
      <c r="K121" s="1">
        <f t="shared" si="15"/>
        <v>1694</v>
      </c>
      <c r="L121" s="1">
        <v>855</v>
      </c>
      <c r="M121" s="1">
        <v>694</v>
      </c>
      <c r="N121" s="1">
        <f t="shared" si="16"/>
        <v>4659</v>
      </c>
      <c r="O121" s="10">
        <f t="shared" si="17"/>
        <v>1437.7440570070185</v>
      </c>
      <c r="P121" s="10">
        <f t="shared" si="18"/>
        <v>0.15078595249155935</v>
      </c>
      <c r="Q121" s="10">
        <f t="shared" si="19"/>
        <v>5.4917714594183309</v>
      </c>
      <c r="R121" s="1"/>
      <c r="S121" s="1"/>
    </row>
    <row r="122" spans="1:19" x14ac:dyDescent="0.2">
      <c r="A122" s="1">
        <v>121</v>
      </c>
      <c r="B122" s="2" t="s">
        <v>171</v>
      </c>
      <c r="C122" s="1" t="s">
        <v>62</v>
      </c>
      <c r="D122" s="1">
        <v>2409</v>
      </c>
      <c r="E122" s="1">
        <v>8731</v>
      </c>
      <c r="F122" s="1">
        <v>1196</v>
      </c>
      <c r="G122" s="1">
        <v>2495</v>
      </c>
      <c r="H122" s="1">
        <v>490</v>
      </c>
      <c r="I122" s="1">
        <v>120</v>
      </c>
      <c r="J122" s="1">
        <v>172</v>
      </c>
      <c r="K122" s="1">
        <f t="shared" si="15"/>
        <v>1713</v>
      </c>
      <c r="L122" s="1">
        <v>955</v>
      </c>
      <c r="M122" s="1">
        <v>869</v>
      </c>
      <c r="N122" s="1">
        <f t="shared" si="16"/>
        <v>4412</v>
      </c>
      <c r="O122" s="10">
        <f t="shared" si="17"/>
        <v>1430.4110358364132</v>
      </c>
      <c r="P122" s="10">
        <f t="shared" si="18"/>
        <v>0.14767819903328652</v>
      </c>
      <c r="Q122" s="10">
        <f t="shared" si="19"/>
        <v>5.4075286194026218</v>
      </c>
      <c r="R122" s="1"/>
      <c r="S122" s="1"/>
    </row>
    <row r="123" spans="1:19" x14ac:dyDescent="0.2">
      <c r="A123" s="1">
        <v>122</v>
      </c>
      <c r="B123" s="2" t="s">
        <v>157</v>
      </c>
      <c r="C123" s="1" t="s">
        <v>39</v>
      </c>
      <c r="D123" s="1">
        <v>2311</v>
      </c>
      <c r="E123" s="1">
        <v>9112</v>
      </c>
      <c r="F123" s="1">
        <v>1532</v>
      </c>
      <c r="G123" s="1">
        <v>2880</v>
      </c>
      <c r="H123" s="1">
        <v>466</v>
      </c>
      <c r="I123" s="1">
        <v>138</v>
      </c>
      <c r="J123" s="1">
        <v>105</v>
      </c>
      <c r="K123" s="1">
        <f t="shared" si="15"/>
        <v>2171</v>
      </c>
      <c r="L123" s="1">
        <v>728</v>
      </c>
      <c r="M123" s="1">
        <v>272</v>
      </c>
      <c r="N123" s="1">
        <f t="shared" si="16"/>
        <v>5232</v>
      </c>
      <c r="O123" s="10">
        <f t="shared" si="17"/>
        <v>1428.9817778468607</v>
      </c>
      <c r="P123" s="10">
        <f t="shared" si="18"/>
        <v>0.14522172539094114</v>
      </c>
      <c r="Q123" s="10">
        <f t="shared" si="19"/>
        <v>5.3586816669257278</v>
      </c>
      <c r="R123" s="1"/>
      <c r="S123" s="1"/>
    </row>
    <row r="124" spans="1:19" x14ac:dyDescent="0.2">
      <c r="A124" s="1">
        <v>123</v>
      </c>
      <c r="B124" s="2" t="s">
        <v>220</v>
      </c>
      <c r="C124" s="1" t="s">
        <v>40</v>
      </c>
      <c r="D124" s="1">
        <v>2038</v>
      </c>
      <c r="E124" s="1">
        <v>7398</v>
      </c>
      <c r="F124" s="1">
        <v>1211</v>
      </c>
      <c r="G124" s="1">
        <v>2077</v>
      </c>
      <c r="H124" s="1">
        <v>517</v>
      </c>
      <c r="I124" s="1">
        <v>43</v>
      </c>
      <c r="J124" s="1">
        <v>316</v>
      </c>
      <c r="K124" s="1">
        <f t="shared" si="15"/>
        <v>1201</v>
      </c>
      <c r="L124" s="1">
        <v>899</v>
      </c>
      <c r="M124" s="1">
        <v>1410</v>
      </c>
      <c r="N124" s="1">
        <f t="shared" si="16"/>
        <v>3012</v>
      </c>
      <c r="O124" s="10">
        <f t="shared" si="17"/>
        <v>1424.2291733330667</v>
      </c>
      <c r="P124" s="10">
        <f t="shared" si="18"/>
        <v>0.17165592061384435</v>
      </c>
      <c r="Q124" s="10">
        <f t="shared" si="19"/>
        <v>6.2971054854955311</v>
      </c>
      <c r="R124" s="1"/>
      <c r="S124" s="1"/>
    </row>
    <row r="125" spans="1:19" x14ac:dyDescent="0.2">
      <c r="A125" s="1">
        <v>124</v>
      </c>
      <c r="B125" s="2" t="s">
        <v>158</v>
      </c>
      <c r="C125" s="1" t="s">
        <v>55</v>
      </c>
      <c r="D125" s="1">
        <v>2410</v>
      </c>
      <c r="E125" s="1">
        <v>9106</v>
      </c>
      <c r="F125" s="1">
        <v>1289</v>
      </c>
      <c r="G125" s="1">
        <v>2884</v>
      </c>
      <c r="H125" s="1">
        <v>476</v>
      </c>
      <c r="I125" s="1">
        <v>172</v>
      </c>
      <c r="J125" s="1">
        <v>132</v>
      </c>
      <c r="K125" s="1">
        <f t="shared" si="15"/>
        <v>2104</v>
      </c>
      <c r="L125" s="1">
        <v>650</v>
      </c>
      <c r="M125" s="1">
        <v>559</v>
      </c>
      <c r="N125" s="1">
        <f t="shared" si="16"/>
        <v>5013</v>
      </c>
      <c r="O125" s="10">
        <f t="shared" si="17"/>
        <v>1420.8365367506437</v>
      </c>
      <c r="P125" s="10">
        <f t="shared" si="18"/>
        <v>0.14563720138895486</v>
      </c>
      <c r="Q125" s="10">
        <f t="shared" si="19"/>
        <v>5.3566007558834228</v>
      </c>
      <c r="R125" s="1"/>
      <c r="S125" s="1"/>
    </row>
    <row r="126" spans="1:19" x14ac:dyDescent="0.2">
      <c r="A126" s="1">
        <v>125</v>
      </c>
      <c r="B126" s="2" t="s">
        <v>187</v>
      </c>
      <c r="C126" s="1" t="s">
        <v>64</v>
      </c>
      <c r="D126" s="1">
        <v>2189</v>
      </c>
      <c r="E126" s="1">
        <v>8365</v>
      </c>
      <c r="F126" s="1">
        <v>1322</v>
      </c>
      <c r="G126" s="1">
        <v>2574</v>
      </c>
      <c r="H126" s="1">
        <v>317</v>
      </c>
      <c r="I126" s="1">
        <v>109</v>
      </c>
      <c r="J126" s="1">
        <v>29</v>
      </c>
      <c r="K126" s="1">
        <f t="shared" si="15"/>
        <v>2119</v>
      </c>
      <c r="L126" s="1">
        <v>1198</v>
      </c>
      <c r="M126" s="1">
        <v>571</v>
      </c>
      <c r="N126" s="1">
        <f t="shared" si="16"/>
        <v>4022</v>
      </c>
      <c r="O126" s="10">
        <f t="shared" si="17"/>
        <v>1419.9368037553384</v>
      </c>
      <c r="P126" s="10">
        <f t="shared" si="18"/>
        <v>0.14848235948502964</v>
      </c>
      <c r="Q126" s="10">
        <f t="shared" si="19"/>
        <v>5.5903305574388265</v>
      </c>
      <c r="R126" s="1"/>
      <c r="S126" s="1"/>
    </row>
    <row r="127" spans="1:19" x14ac:dyDescent="0.2">
      <c r="A127" s="1">
        <v>126</v>
      </c>
      <c r="B127" s="2" t="s">
        <v>199</v>
      </c>
      <c r="C127" s="1" t="s">
        <v>39</v>
      </c>
      <c r="D127" s="1">
        <v>2078</v>
      </c>
      <c r="E127" s="1">
        <v>8112</v>
      </c>
      <c r="F127" s="1">
        <v>1188</v>
      </c>
      <c r="G127" s="1">
        <v>2470</v>
      </c>
      <c r="H127" s="1">
        <v>534</v>
      </c>
      <c r="I127" s="1">
        <v>33</v>
      </c>
      <c r="J127" s="1">
        <v>311</v>
      </c>
      <c r="K127" s="1">
        <f t="shared" si="15"/>
        <v>1592</v>
      </c>
      <c r="L127" s="1">
        <v>582</v>
      </c>
      <c r="M127" s="1">
        <v>1096</v>
      </c>
      <c r="N127" s="1">
        <f t="shared" si="16"/>
        <v>3964</v>
      </c>
      <c r="O127" s="10">
        <f t="shared" si="17"/>
        <v>1417.1344918233538</v>
      </c>
      <c r="P127" s="10">
        <f t="shared" si="18"/>
        <v>0.16300143683268389</v>
      </c>
      <c r="Q127" s="10">
        <f t="shared" si="19"/>
        <v>5.9460089348966001</v>
      </c>
      <c r="R127" s="1"/>
      <c r="S127" s="1"/>
    </row>
    <row r="128" spans="1:19" x14ac:dyDescent="0.2">
      <c r="A128" s="1">
        <v>127</v>
      </c>
      <c r="B128" s="2" t="s">
        <v>153</v>
      </c>
      <c r="C128" s="1" t="s">
        <v>57</v>
      </c>
      <c r="D128" s="1">
        <v>2404</v>
      </c>
      <c r="E128" s="1">
        <v>9269</v>
      </c>
      <c r="F128" s="1">
        <v>1513</v>
      </c>
      <c r="G128" s="1">
        <v>2987</v>
      </c>
      <c r="H128" s="1">
        <v>498</v>
      </c>
      <c r="I128" s="1">
        <v>184</v>
      </c>
      <c r="J128" s="1">
        <v>34</v>
      </c>
      <c r="K128" s="1">
        <f t="shared" si="15"/>
        <v>2271</v>
      </c>
      <c r="L128" s="1">
        <v>708</v>
      </c>
      <c r="M128" s="1">
        <v>275</v>
      </c>
      <c r="N128" s="1">
        <f t="shared" si="16"/>
        <v>5299</v>
      </c>
      <c r="O128" s="10">
        <f t="shared" si="17"/>
        <v>1410.8169795977315</v>
      </c>
      <c r="P128" s="10">
        <f t="shared" si="18"/>
        <v>0.14140693390776099</v>
      </c>
      <c r="Q128" s="10">
        <f t="shared" si="19"/>
        <v>5.2319856881273452</v>
      </c>
      <c r="R128" s="1"/>
      <c r="S128" s="1"/>
    </row>
    <row r="129" spans="1:19" x14ac:dyDescent="0.2">
      <c r="A129" s="1">
        <v>128</v>
      </c>
      <c r="B129" s="2" t="s">
        <v>207</v>
      </c>
      <c r="C129" s="1" t="s">
        <v>47</v>
      </c>
      <c r="D129" s="1">
        <v>2180</v>
      </c>
      <c r="E129" s="1">
        <v>7937</v>
      </c>
      <c r="F129" s="1">
        <v>1329</v>
      </c>
      <c r="G129" s="1">
        <v>2340</v>
      </c>
      <c r="H129" s="1">
        <v>441</v>
      </c>
      <c r="I129" s="1">
        <v>76</v>
      </c>
      <c r="J129" s="1">
        <v>198</v>
      </c>
      <c r="K129" s="1">
        <f t="shared" si="15"/>
        <v>1625</v>
      </c>
      <c r="L129" s="1">
        <v>939</v>
      </c>
      <c r="M129" s="1">
        <v>817</v>
      </c>
      <c r="N129" s="1">
        <f t="shared" si="16"/>
        <v>3841</v>
      </c>
      <c r="O129" s="10">
        <f t="shared" si="17"/>
        <v>1409.8230604334071</v>
      </c>
      <c r="P129" s="10">
        <f t="shared" si="18"/>
        <v>0.15883540563693185</v>
      </c>
      <c r="Q129" s="10">
        <f t="shared" si="19"/>
        <v>5.8728478592785578</v>
      </c>
      <c r="R129" s="1"/>
      <c r="S129" s="1"/>
    </row>
    <row r="130" spans="1:19" x14ac:dyDescent="0.2">
      <c r="A130" s="1">
        <v>129</v>
      </c>
      <c r="B130" s="2" t="s">
        <v>197</v>
      </c>
      <c r="C130" s="1" t="s">
        <v>40</v>
      </c>
      <c r="D130" s="1">
        <v>2194</v>
      </c>
      <c r="E130" s="1">
        <v>8136</v>
      </c>
      <c r="F130" s="1">
        <v>1098</v>
      </c>
      <c r="G130" s="1">
        <v>2303</v>
      </c>
      <c r="H130" s="1">
        <v>495</v>
      </c>
      <c r="I130" s="1">
        <v>24</v>
      </c>
      <c r="J130" s="1">
        <v>386</v>
      </c>
      <c r="K130" s="1">
        <f t="shared" ref="K130:K150" si="20">G130-H130-I130-J130</f>
        <v>1398</v>
      </c>
      <c r="L130" s="1">
        <v>633</v>
      </c>
      <c r="M130" s="1">
        <v>1238</v>
      </c>
      <c r="N130" s="1">
        <f t="shared" ref="N130:N150" si="21">E130-G130-L130-M130</f>
        <v>3962</v>
      </c>
      <c r="O130" s="10">
        <f t="shared" ref="O130:O150" si="22">0.0255*(E130+L130)+$W$4*H130+$W$5*I130+$W$6*J130+$W$7*K130+$W$8*L130+$W$9*M130+$W$10*N130</f>
        <v>1406.5530303667772</v>
      </c>
      <c r="P130" s="10">
        <f t="shared" ref="P130:P150" si="23">O130/(E130+L130)</f>
        <v>0.16040061926864832</v>
      </c>
      <c r="Q130" s="10">
        <f t="shared" ref="Q130:Q150" si="24">P130*27*(1+((G130+L130)/(E130+L130)))</f>
        <v>5.7808427084692982</v>
      </c>
      <c r="R130" s="1"/>
      <c r="S130" s="1"/>
    </row>
    <row r="131" spans="1:19" x14ac:dyDescent="0.2">
      <c r="A131" s="1">
        <v>130</v>
      </c>
      <c r="B131" s="2" t="s">
        <v>231</v>
      </c>
      <c r="C131" s="1" t="s">
        <v>57</v>
      </c>
      <c r="D131" s="1">
        <v>1887</v>
      </c>
      <c r="E131" s="1">
        <v>7057</v>
      </c>
      <c r="F131" s="1">
        <v>1186</v>
      </c>
      <c r="G131" s="1">
        <v>1877</v>
      </c>
      <c r="H131" s="1">
        <v>340</v>
      </c>
      <c r="I131" s="1">
        <v>14</v>
      </c>
      <c r="J131" s="1">
        <v>462</v>
      </c>
      <c r="K131" s="1">
        <f t="shared" si="20"/>
        <v>1061</v>
      </c>
      <c r="L131" s="1">
        <v>906</v>
      </c>
      <c r="M131" s="1">
        <v>1942</v>
      </c>
      <c r="N131" s="1">
        <f t="shared" si="21"/>
        <v>2332</v>
      </c>
      <c r="O131" s="10">
        <f t="shared" si="22"/>
        <v>1406.1303815423612</v>
      </c>
      <c r="P131" s="10">
        <f t="shared" si="23"/>
        <v>0.17658299404023123</v>
      </c>
      <c r="Q131" s="10">
        <f t="shared" si="24"/>
        <v>6.4340252488786591</v>
      </c>
      <c r="R131" s="1"/>
      <c r="S131" s="1"/>
    </row>
    <row r="132" spans="1:19" x14ac:dyDescent="0.2">
      <c r="A132" s="1">
        <v>131</v>
      </c>
      <c r="B132" s="2" t="s">
        <v>237</v>
      </c>
      <c r="C132" s="1" t="s">
        <v>62</v>
      </c>
      <c r="D132" s="1">
        <v>1862</v>
      </c>
      <c r="E132" s="1">
        <v>6936</v>
      </c>
      <c r="F132" s="1">
        <v>1099</v>
      </c>
      <c r="G132" s="1">
        <v>1862</v>
      </c>
      <c r="H132" s="1">
        <v>408</v>
      </c>
      <c r="I132" s="1">
        <v>18</v>
      </c>
      <c r="J132" s="1">
        <v>409</v>
      </c>
      <c r="K132" s="1">
        <f t="shared" si="20"/>
        <v>1027</v>
      </c>
      <c r="L132" s="1">
        <v>918</v>
      </c>
      <c r="M132" s="1">
        <v>1441</v>
      </c>
      <c r="N132" s="1">
        <f t="shared" si="21"/>
        <v>2715</v>
      </c>
      <c r="O132" s="10">
        <f t="shared" si="22"/>
        <v>1405.0189068212953</v>
      </c>
      <c r="P132" s="10">
        <f t="shared" si="23"/>
        <v>0.17889214499889169</v>
      </c>
      <c r="Q132" s="10">
        <f t="shared" si="24"/>
        <v>6.5397447017814843</v>
      </c>
      <c r="R132" s="1"/>
      <c r="S132" s="1"/>
    </row>
    <row r="133" spans="1:19" x14ac:dyDescent="0.2">
      <c r="A133" s="1">
        <v>132</v>
      </c>
      <c r="B133" s="2" t="s">
        <v>173</v>
      </c>
      <c r="C133" s="1" t="s">
        <v>47</v>
      </c>
      <c r="D133" s="1">
        <v>2527</v>
      </c>
      <c r="E133" s="1">
        <v>8677</v>
      </c>
      <c r="F133" s="1">
        <v>1285</v>
      </c>
      <c r="G133" s="1">
        <v>2586</v>
      </c>
      <c r="H133" s="1">
        <v>407</v>
      </c>
      <c r="I133" s="1">
        <v>54</v>
      </c>
      <c r="J133" s="1">
        <v>173</v>
      </c>
      <c r="K133" s="1">
        <f t="shared" si="20"/>
        <v>1952</v>
      </c>
      <c r="L133" s="1">
        <v>917</v>
      </c>
      <c r="M133" s="1">
        <v>1341</v>
      </c>
      <c r="N133" s="1">
        <f t="shared" si="21"/>
        <v>3833</v>
      </c>
      <c r="O133" s="10">
        <f t="shared" si="22"/>
        <v>1403.7426954600946</v>
      </c>
      <c r="P133" s="10">
        <f t="shared" si="23"/>
        <v>0.14631464409632006</v>
      </c>
      <c r="Q133" s="10">
        <f t="shared" si="24"/>
        <v>5.3929162112462583</v>
      </c>
      <c r="R133" s="1"/>
      <c r="S133" s="1"/>
    </row>
    <row r="134" spans="1:19" x14ac:dyDescent="0.2">
      <c r="A134" s="1">
        <v>133</v>
      </c>
      <c r="B134" s="2" t="s">
        <v>244</v>
      </c>
      <c r="C134" s="1" t="s">
        <v>62</v>
      </c>
      <c r="D134" s="1">
        <v>1673</v>
      </c>
      <c r="E134" s="1">
        <v>6711</v>
      </c>
      <c r="F134" s="1">
        <v>1523</v>
      </c>
      <c r="G134" s="1">
        <v>2296</v>
      </c>
      <c r="H134" s="1">
        <v>460</v>
      </c>
      <c r="I134" s="1">
        <v>205</v>
      </c>
      <c r="J134" s="1">
        <v>106</v>
      </c>
      <c r="K134" s="1">
        <f t="shared" si="20"/>
        <v>1525</v>
      </c>
      <c r="L134" s="1">
        <v>840</v>
      </c>
      <c r="M134" s="1">
        <v>238</v>
      </c>
      <c r="N134" s="1">
        <f t="shared" si="21"/>
        <v>3337</v>
      </c>
      <c r="O134" s="10">
        <f t="shared" si="22"/>
        <v>1401.2068614418492</v>
      </c>
      <c r="P134" s="10">
        <f t="shared" si="23"/>
        <v>0.18556573453077066</v>
      </c>
      <c r="Q134" s="10">
        <f t="shared" si="24"/>
        <v>7.0910882178677443</v>
      </c>
      <c r="R134" s="1"/>
      <c r="S134" s="1"/>
    </row>
    <row r="135" spans="1:19" x14ac:dyDescent="0.2">
      <c r="A135" s="1">
        <v>134</v>
      </c>
      <c r="B135" s="2" t="s">
        <v>215</v>
      </c>
      <c r="C135" s="1" t="s">
        <v>70</v>
      </c>
      <c r="D135" s="1">
        <v>2158</v>
      </c>
      <c r="E135" s="1">
        <v>7658</v>
      </c>
      <c r="F135" s="1">
        <v>1091</v>
      </c>
      <c r="G135" s="1">
        <v>2048</v>
      </c>
      <c r="H135" s="1">
        <v>381</v>
      </c>
      <c r="I135" s="1">
        <v>24</v>
      </c>
      <c r="J135" s="1">
        <v>389</v>
      </c>
      <c r="K135" s="1">
        <f t="shared" si="20"/>
        <v>1254</v>
      </c>
      <c r="L135" s="1">
        <v>891</v>
      </c>
      <c r="M135" s="1">
        <v>1278</v>
      </c>
      <c r="N135" s="1">
        <f t="shared" si="21"/>
        <v>3441</v>
      </c>
      <c r="O135" s="10">
        <f t="shared" si="22"/>
        <v>1400.6637719646315</v>
      </c>
      <c r="P135" s="10">
        <f t="shared" si="23"/>
        <v>0.16383948671945625</v>
      </c>
      <c r="Q135" s="10">
        <f t="shared" si="24"/>
        <v>5.9444469098951993</v>
      </c>
      <c r="R135" s="1"/>
      <c r="S135" s="1"/>
    </row>
    <row r="136" spans="1:19" x14ac:dyDescent="0.2">
      <c r="A136" s="1">
        <v>135</v>
      </c>
      <c r="B136" s="2" t="s">
        <v>235</v>
      </c>
      <c r="C136" s="1" t="s">
        <v>55</v>
      </c>
      <c r="D136" s="1">
        <v>1903</v>
      </c>
      <c r="E136" s="1">
        <v>7009</v>
      </c>
      <c r="F136" s="1">
        <v>1157</v>
      </c>
      <c r="G136" s="1">
        <v>2096</v>
      </c>
      <c r="H136" s="1">
        <v>468</v>
      </c>
      <c r="I136" s="1">
        <v>32</v>
      </c>
      <c r="J136" s="1">
        <v>316</v>
      </c>
      <c r="K136" s="1">
        <f t="shared" si="20"/>
        <v>1280</v>
      </c>
      <c r="L136" s="1">
        <v>802</v>
      </c>
      <c r="M136" s="1">
        <v>1362</v>
      </c>
      <c r="N136" s="1">
        <f t="shared" si="21"/>
        <v>2749</v>
      </c>
      <c r="O136" s="10">
        <f t="shared" si="22"/>
        <v>1398.3363843366815</v>
      </c>
      <c r="P136" s="10">
        <f t="shared" si="23"/>
        <v>0.17902142930952267</v>
      </c>
      <c r="Q136" s="10">
        <f t="shared" si="24"/>
        <v>6.6269098879584325</v>
      </c>
      <c r="R136" s="1"/>
      <c r="S136" s="1"/>
    </row>
    <row r="137" spans="1:19" x14ac:dyDescent="0.2">
      <c r="A137" s="1">
        <v>136</v>
      </c>
      <c r="B137" s="2" t="s">
        <v>226</v>
      </c>
      <c r="C137" s="1" t="s">
        <v>64</v>
      </c>
      <c r="D137" s="1">
        <v>2000</v>
      </c>
      <c r="E137" s="1">
        <v>7232</v>
      </c>
      <c r="F137" s="1">
        <v>1253</v>
      </c>
      <c r="G137" s="1">
        <v>2107</v>
      </c>
      <c r="H137" s="1">
        <v>402</v>
      </c>
      <c r="I137" s="1">
        <v>63</v>
      </c>
      <c r="J137" s="1">
        <v>352</v>
      </c>
      <c r="K137" s="1">
        <f t="shared" si="20"/>
        <v>1290</v>
      </c>
      <c r="L137" s="1">
        <v>793</v>
      </c>
      <c r="M137" s="1">
        <v>1340</v>
      </c>
      <c r="N137" s="1">
        <f t="shared" si="21"/>
        <v>2992</v>
      </c>
      <c r="O137" s="10">
        <f t="shared" si="22"/>
        <v>1396.1034726303844</v>
      </c>
      <c r="P137" s="10">
        <f t="shared" si="23"/>
        <v>0.17396928007855259</v>
      </c>
      <c r="Q137" s="10">
        <f t="shared" si="24"/>
        <v>6.3945904537284797</v>
      </c>
      <c r="R137" s="1"/>
      <c r="S137" s="1"/>
    </row>
    <row r="138" spans="1:19" x14ac:dyDescent="0.2">
      <c r="A138" s="1">
        <v>137</v>
      </c>
      <c r="B138" s="2" t="s">
        <v>232</v>
      </c>
      <c r="C138" s="1" t="s">
        <v>55</v>
      </c>
      <c r="D138" s="1">
        <v>1942</v>
      </c>
      <c r="E138" s="1">
        <v>7037</v>
      </c>
      <c r="F138" s="1">
        <v>1109</v>
      </c>
      <c r="G138" s="1">
        <v>2134</v>
      </c>
      <c r="H138" s="1">
        <v>421</v>
      </c>
      <c r="I138" s="1">
        <v>39</v>
      </c>
      <c r="J138" s="1">
        <v>332</v>
      </c>
      <c r="K138" s="1">
        <f t="shared" si="20"/>
        <v>1342</v>
      </c>
      <c r="L138" s="1">
        <v>737</v>
      </c>
      <c r="M138" s="1">
        <v>894</v>
      </c>
      <c r="N138" s="1">
        <f t="shared" si="21"/>
        <v>3272</v>
      </c>
      <c r="O138" s="10">
        <f t="shared" si="22"/>
        <v>1395.7332958404281</v>
      </c>
      <c r="P138" s="10">
        <f t="shared" si="23"/>
        <v>0.17953862822747982</v>
      </c>
      <c r="Q138" s="10">
        <f t="shared" si="24"/>
        <v>6.6377791139697857</v>
      </c>
      <c r="R138" s="1"/>
      <c r="S138" s="1"/>
    </row>
    <row r="139" spans="1:19" x14ac:dyDescent="0.2">
      <c r="A139" s="1">
        <v>138</v>
      </c>
      <c r="B139" s="2" t="s">
        <v>208</v>
      </c>
      <c r="C139" s="1" t="s">
        <v>62</v>
      </c>
      <c r="D139" s="1">
        <v>2124</v>
      </c>
      <c r="E139" s="1">
        <v>7927</v>
      </c>
      <c r="F139" s="1">
        <v>1131</v>
      </c>
      <c r="G139" s="1">
        <v>2351</v>
      </c>
      <c r="H139" s="1">
        <v>417</v>
      </c>
      <c r="I139" s="1">
        <v>27</v>
      </c>
      <c r="J139" s="1">
        <v>379</v>
      </c>
      <c r="K139" s="1">
        <f t="shared" si="20"/>
        <v>1528</v>
      </c>
      <c r="L139" s="1">
        <v>588</v>
      </c>
      <c r="M139" s="1">
        <v>1169</v>
      </c>
      <c r="N139" s="1">
        <f t="shared" si="21"/>
        <v>3819</v>
      </c>
      <c r="O139" s="10">
        <f t="shared" si="22"/>
        <v>1391.1897547841429</v>
      </c>
      <c r="P139" s="10">
        <f t="shared" si="23"/>
        <v>0.16338106339214831</v>
      </c>
      <c r="Q139" s="10">
        <f t="shared" si="24"/>
        <v>5.9338697478014097</v>
      </c>
      <c r="R139" s="1"/>
      <c r="S139" s="1"/>
    </row>
    <row r="140" spans="1:19" x14ac:dyDescent="0.2">
      <c r="A140" s="1">
        <v>139</v>
      </c>
      <c r="B140" s="2" t="s">
        <v>221</v>
      </c>
      <c r="C140" s="1" t="s">
        <v>62</v>
      </c>
      <c r="D140" s="1">
        <v>2088</v>
      </c>
      <c r="E140" s="1">
        <v>7370</v>
      </c>
      <c r="F140" s="1">
        <v>1124</v>
      </c>
      <c r="G140" s="1">
        <v>2182</v>
      </c>
      <c r="H140" s="1">
        <v>426</v>
      </c>
      <c r="I140" s="1">
        <v>60</v>
      </c>
      <c r="J140" s="1">
        <v>162</v>
      </c>
      <c r="K140" s="1">
        <f t="shared" si="20"/>
        <v>1534</v>
      </c>
      <c r="L140" s="1">
        <v>1070</v>
      </c>
      <c r="M140" s="1">
        <v>1012</v>
      </c>
      <c r="N140" s="1">
        <f t="shared" si="21"/>
        <v>3106</v>
      </c>
      <c r="O140" s="10">
        <f t="shared" si="22"/>
        <v>1391.0541182668626</v>
      </c>
      <c r="P140" s="10">
        <f t="shared" si="23"/>
        <v>0.1648168386572112</v>
      </c>
      <c r="Q140" s="10">
        <f t="shared" si="24"/>
        <v>6.1646965515003629</v>
      </c>
      <c r="R140" s="1"/>
      <c r="S140" s="1"/>
    </row>
    <row r="141" spans="1:19" x14ac:dyDescent="0.2">
      <c r="A141" s="1">
        <v>140</v>
      </c>
      <c r="B141" s="2" t="s">
        <v>203</v>
      </c>
      <c r="C141" s="1" t="s">
        <v>55</v>
      </c>
      <c r="D141" s="1">
        <v>2099</v>
      </c>
      <c r="E141" s="1">
        <v>7983</v>
      </c>
      <c r="F141" s="1">
        <v>1125</v>
      </c>
      <c r="G141" s="1">
        <v>2273</v>
      </c>
      <c r="H141" s="1">
        <v>469</v>
      </c>
      <c r="I141" s="1">
        <v>19</v>
      </c>
      <c r="J141" s="1">
        <v>358</v>
      </c>
      <c r="K141" s="1">
        <f t="shared" si="20"/>
        <v>1427</v>
      </c>
      <c r="L141" s="1">
        <v>655</v>
      </c>
      <c r="M141" s="1">
        <v>984</v>
      </c>
      <c r="N141" s="1">
        <f t="shared" si="21"/>
        <v>4071</v>
      </c>
      <c r="O141" s="10">
        <f t="shared" si="22"/>
        <v>1382.88766098836</v>
      </c>
      <c r="P141" s="10">
        <f t="shared" si="23"/>
        <v>0.16009350092479277</v>
      </c>
      <c r="Q141" s="10">
        <f t="shared" si="24"/>
        <v>5.7877192238708188</v>
      </c>
      <c r="R141" s="1"/>
      <c r="S141" s="1"/>
    </row>
    <row r="142" spans="1:19" x14ac:dyDescent="0.2">
      <c r="A142" s="1">
        <v>141</v>
      </c>
      <c r="B142" s="2" t="s">
        <v>223</v>
      </c>
      <c r="C142" s="1" t="s">
        <v>57</v>
      </c>
      <c r="D142" s="1">
        <v>2053</v>
      </c>
      <c r="E142" s="1">
        <v>7318</v>
      </c>
      <c r="F142" s="1">
        <v>1041</v>
      </c>
      <c r="G142" s="1">
        <v>2105</v>
      </c>
      <c r="H142" s="1">
        <v>451</v>
      </c>
      <c r="I142" s="1">
        <v>21</v>
      </c>
      <c r="J142" s="1">
        <v>281</v>
      </c>
      <c r="K142" s="1">
        <f t="shared" si="20"/>
        <v>1352</v>
      </c>
      <c r="L142" s="1">
        <v>892</v>
      </c>
      <c r="M142" s="1">
        <v>1166</v>
      </c>
      <c r="N142" s="1">
        <f t="shared" si="21"/>
        <v>3155</v>
      </c>
      <c r="O142" s="10">
        <f t="shared" si="22"/>
        <v>1382.8285526031202</v>
      </c>
      <c r="P142" s="10">
        <f t="shared" si="23"/>
        <v>0.16843222321597079</v>
      </c>
      <c r="Q142" s="10">
        <f t="shared" si="24"/>
        <v>6.2077634580630185</v>
      </c>
      <c r="R142" s="1"/>
      <c r="S142" s="1"/>
    </row>
    <row r="143" spans="1:19" x14ac:dyDescent="0.2">
      <c r="A143" s="1">
        <v>142</v>
      </c>
      <c r="B143" s="2" t="s">
        <v>245</v>
      </c>
      <c r="C143" s="1" t="s">
        <v>62</v>
      </c>
      <c r="D143" s="1">
        <v>2089</v>
      </c>
      <c r="E143" s="1">
        <v>6705</v>
      </c>
      <c r="F143" s="1">
        <v>1046</v>
      </c>
      <c r="G143" s="1">
        <v>1820</v>
      </c>
      <c r="H143" s="1">
        <v>241</v>
      </c>
      <c r="I143" s="1">
        <v>41</v>
      </c>
      <c r="J143" s="1">
        <v>377</v>
      </c>
      <c r="K143" s="1">
        <f t="shared" si="20"/>
        <v>1161</v>
      </c>
      <c r="L143" s="1">
        <v>1043</v>
      </c>
      <c r="M143" s="1">
        <v>1091</v>
      </c>
      <c r="N143" s="1">
        <f t="shared" si="21"/>
        <v>2751</v>
      </c>
      <c r="O143" s="10">
        <f t="shared" si="22"/>
        <v>1381.3350105510331</v>
      </c>
      <c r="P143" s="10">
        <f t="shared" si="23"/>
        <v>0.17828278401536307</v>
      </c>
      <c r="Q143" s="10">
        <f t="shared" si="24"/>
        <v>6.5923441884421106</v>
      </c>
      <c r="R143" s="1"/>
      <c r="S143" s="1"/>
    </row>
    <row r="144" spans="1:19" x14ac:dyDescent="0.2">
      <c r="A144" s="1">
        <v>143</v>
      </c>
      <c r="B144" s="2" t="s">
        <v>216</v>
      </c>
      <c r="C144" s="1" t="s">
        <v>64</v>
      </c>
      <c r="D144" s="1">
        <v>2196</v>
      </c>
      <c r="E144" s="1">
        <v>7599</v>
      </c>
      <c r="F144" s="1">
        <v>1204</v>
      </c>
      <c r="G144" s="1">
        <v>1933</v>
      </c>
      <c r="H144" s="1">
        <v>383</v>
      </c>
      <c r="I144" s="1">
        <v>36</v>
      </c>
      <c r="J144" s="1">
        <v>434</v>
      </c>
      <c r="K144" s="1">
        <f t="shared" si="20"/>
        <v>1080</v>
      </c>
      <c r="L144" s="1">
        <v>891</v>
      </c>
      <c r="M144" s="1">
        <v>1748</v>
      </c>
      <c r="N144" s="1">
        <f t="shared" si="21"/>
        <v>3027</v>
      </c>
      <c r="O144" s="10">
        <f t="shared" si="22"/>
        <v>1378.8705808345674</v>
      </c>
      <c r="P144" s="10">
        <f t="shared" si="23"/>
        <v>0.16241114026319992</v>
      </c>
      <c r="Q144" s="10">
        <f t="shared" si="24"/>
        <v>5.8437020383182308</v>
      </c>
      <c r="R144" s="1"/>
      <c r="S144" s="1"/>
    </row>
    <row r="145" spans="1:19" x14ac:dyDescent="0.2">
      <c r="A145" s="1">
        <v>144</v>
      </c>
      <c r="B145" s="2" t="s">
        <v>233</v>
      </c>
      <c r="C145" s="1" t="s">
        <v>57</v>
      </c>
      <c r="D145" s="1">
        <v>1987</v>
      </c>
      <c r="E145" s="1">
        <v>7033</v>
      </c>
      <c r="F145" s="1">
        <v>1123</v>
      </c>
      <c r="G145" s="1">
        <v>2020</v>
      </c>
      <c r="H145" s="1">
        <v>363</v>
      </c>
      <c r="I145" s="1">
        <v>57</v>
      </c>
      <c r="J145" s="1">
        <v>314</v>
      </c>
      <c r="K145" s="1">
        <f t="shared" si="20"/>
        <v>1286</v>
      </c>
      <c r="L145" s="1">
        <v>890</v>
      </c>
      <c r="M145" s="1">
        <v>1030</v>
      </c>
      <c r="N145" s="1">
        <f t="shared" si="21"/>
        <v>3093</v>
      </c>
      <c r="O145" s="10">
        <f t="shared" si="22"/>
        <v>1370.6030068340744</v>
      </c>
      <c r="P145" s="10">
        <f t="shared" si="23"/>
        <v>0.17299040853642236</v>
      </c>
      <c r="Q145" s="10">
        <f t="shared" si="24"/>
        <v>6.3862347069578078</v>
      </c>
      <c r="R145" s="1"/>
      <c r="S145" s="1"/>
    </row>
    <row r="146" spans="1:19" x14ac:dyDescent="0.2">
      <c r="A146" s="1">
        <v>145</v>
      </c>
      <c r="B146" s="2" t="s">
        <v>234</v>
      </c>
      <c r="C146" s="1" t="s">
        <v>62</v>
      </c>
      <c r="D146" s="1">
        <v>2071</v>
      </c>
      <c r="E146" s="1">
        <v>7030</v>
      </c>
      <c r="F146" s="1">
        <v>1105</v>
      </c>
      <c r="G146" s="1">
        <v>1921</v>
      </c>
      <c r="H146" s="1">
        <v>295</v>
      </c>
      <c r="I146" s="1">
        <v>48</v>
      </c>
      <c r="J146" s="1">
        <v>370</v>
      </c>
      <c r="K146" s="1">
        <f t="shared" si="20"/>
        <v>1208</v>
      </c>
      <c r="L146" s="1">
        <v>943</v>
      </c>
      <c r="M146" s="1">
        <v>1137</v>
      </c>
      <c r="N146" s="1">
        <f t="shared" si="21"/>
        <v>3029</v>
      </c>
      <c r="O146" s="10">
        <f t="shared" si="22"/>
        <v>1369.6337329604921</v>
      </c>
      <c r="P146" s="10">
        <f t="shared" si="23"/>
        <v>0.17178398757813773</v>
      </c>
      <c r="Q146" s="10">
        <f t="shared" si="24"/>
        <v>6.3042547323937681</v>
      </c>
      <c r="R146" s="1"/>
      <c r="S146" s="1"/>
    </row>
    <row r="147" spans="1:19" x14ac:dyDescent="0.2">
      <c r="A147" s="1">
        <v>146</v>
      </c>
      <c r="B147" s="2" t="s">
        <v>251</v>
      </c>
      <c r="C147" s="1" t="s">
        <v>64</v>
      </c>
      <c r="D147" s="1">
        <v>1591</v>
      </c>
      <c r="E147" s="1">
        <v>6269</v>
      </c>
      <c r="F147" s="1">
        <v>1691</v>
      </c>
      <c r="G147" s="1">
        <v>2159</v>
      </c>
      <c r="H147" s="1">
        <v>242</v>
      </c>
      <c r="I147" s="1">
        <v>95</v>
      </c>
      <c r="J147" s="1">
        <v>40</v>
      </c>
      <c r="K147" s="1">
        <f t="shared" si="20"/>
        <v>1782</v>
      </c>
      <c r="L147" s="1">
        <v>1187</v>
      </c>
      <c r="M147" s="1">
        <v>218</v>
      </c>
      <c r="N147" s="1">
        <f t="shared" si="21"/>
        <v>2705</v>
      </c>
      <c r="O147" s="10">
        <f t="shared" si="22"/>
        <v>1368.1148939385603</v>
      </c>
      <c r="P147" s="10">
        <f t="shared" si="23"/>
        <v>0.18349180444454941</v>
      </c>
      <c r="Q147" s="10">
        <f t="shared" si="24"/>
        <v>7.177591031849599</v>
      </c>
      <c r="R147" s="1"/>
      <c r="S147" s="1"/>
    </row>
    <row r="148" spans="1:19" x14ac:dyDescent="0.2">
      <c r="A148" s="1">
        <v>147</v>
      </c>
      <c r="B148" s="2" t="s">
        <v>236</v>
      </c>
      <c r="C148" s="1" t="s">
        <v>62</v>
      </c>
      <c r="D148" s="1">
        <v>1942</v>
      </c>
      <c r="E148" s="1">
        <v>6962</v>
      </c>
      <c r="F148" s="1">
        <v>1081</v>
      </c>
      <c r="G148" s="1">
        <v>1959</v>
      </c>
      <c r="H148" s="1">
        <v>432</v>
      </c>
      <c r="I148" s="1">
        <v>30</v>
      </c>
      <c r="J148" s="1">
        <v>331</v>
      </c>
      <c r="K148" s="1">
        <f t="shared" si="20"/>
        <v>1166</v>
      </c>
      <c r="L148" s="1">
        <v>874</v>
      </c>
      <c r="M148" s="1">
        <v>1622</v>
      </c>
      <c r="N148" s="1">
        <f t="shared" si="21"/>
        <v>2507</v>
      </c>
      <c r="O148" s="10">
        <f t="shared" si="22"/>
        <v>1358.0988579737984</v>
      </c>
      <c r="P148" s="10">
        <f t="shared" si="23"/>
        <v>0.17331532133407332</v>
      </c>
      <c r="Q148" s="10">
        <f t="shared" si="24"/>
        <v>6.3713286637898374</v>
      </c>
      <c r="R148" s="1"/>
      <c r="S148" s="1"/>
    </row>
    <row r="149" spans="1:19" x14ac:dyDescent="0.2">
      <c r="A149" s="1">
        <v>148</v>
      </c>
      <c r="B149" s="2" t="s">
        <v>250</v>
      </c>
      <c r="C149" s="1" t="s">
        <v>62</v>
      </c>
      <c r="D149" s="1">
        <v>1749</v>
      </c>
      <c r="E149" s="1">
        <v>6332</v>
      </c>
      <c r="F149" s="1">
        <v>1099</v>
      </c>
      <c r="G149" s="1">
        <v>1848</v>
      </c>
      <c r="H149" s="1">
        <v>320</v>
      </c>
      <c r="I149" s="1">
        <v>79</v>
      </c>
      <c r="J149" s="1">
        <v>351</v>
      </c>
      <c r="K149" s="1">
        <f t="shared" si="20"/>
        <v>1098</v>
      </c>
      <c r="L149" s="1">
        <v>894</v>
      </c>
      <c r="M149" s="1">
        <v>1556</v>
      </c>
      <c r="N149" s="1">
        <f t="shared" si="21"/>
        <v>2034</v>
      </c>
      <c r="O149" s="10">
        <f t="shared" si="22"/>
        <v>1351.3293878459087</v>
      </c>
      <c r="P149" s="10">
        <f t="shared" si="23"/>
        <v>0.18700932574673523</v>
      </c>
      <c r="Q149" s="10">
        <f t="shared" si="24"/>
        <v>6.9652562820610751</v>
      </c>
      <c r="R149" s="1"/>
      <c r="S149" s="1"/>
    </row>
    <row r="150" spans="1:19" x14ac:dyDescent="0.2">
      <c r="A150" s="1">
        <v>149</v>
      </c>
      <c r="B150" s="2" t="s">
        <v>249</v>
      </c>
      <c r="C150" s="1" t="s">
        <v>64</v>
      </c>
      <c r="D150" s="1">
        <v>1668</v>
      </c>
      <c r="E150" s="1">
        <v>6353</v>
      </c>
      <c r="F150" s="1">
        <v>1224</v>
      </c>
      <c r="G150" s="1">
        <v>2019</v>
      </c>
      <c r="H150" s="1">
        <v>401</v>
      </c>
      <c r="I150" s="1">
        <v>128</v>
      </c>
      <c r="J150" s="1">
        <v>238</v>
      </c>
      <c r="K150" s="1">
        <f t="shared" si="20"/>
        <v>1252</v>
      </c>
      <c r="L150" s="1">
        <v>774</v>
      </c>
      <c r="M150" s="1">
        <v>518</v>
      </c>
      <c r="N150" s="1">
        <f t="shared" si="21"/>
        <v>3042</v>
      </c>
      <c r="O150" s="10">
        <f t="shared" si="22"/>
        <v>1338.1811437420604</v>
      </c>
      <c r="P150" s="10">
        <f t="shared" si="23"/>
        <v>0.18776219219055149</v>
      </c>
      <c r="Q150" s="10">
        <f t="shared" si="24"/>
        <v>7.0562965562392739</v>
      </c>
      <c r="R150" s="1"/>
      <c r="S150" s="1"/>
    </row>
    <row r="151" spans="1:19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">
      <c r="A202" s="3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4"/>
      <c r="R202" s="4"/>
      <c r="S202" s="4"/>
    </row>
    <row r="203" spans="1:19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">
      <c r="A253" s="3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4"/>
      <c r="R253" s="4"/>
      <c r="S253" s="4"/>
    </row>
    <row r="254" spans="1:19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2">
      <c r="A502" s="1"/>
      <c r="B502" s="3"/>
      <c r="C502" s="3"/>
      <c r="D502" s="4"/>
      <c r="E502" s="4"/>
      <c r="F502" s="4"/>
      <c r="G502" s="4"/>
      <c r="H502" s="4"/>
      <c r="I502" s="4"/>
      <c r="J502" s="4"/>
      <c r="K502" s="1"/>
      <c r="L502" s="4"/>
      <c r="M502" s="4"/>
      <c r="N502" s="1"/>
      <c r="O502" s="1"/>
      <c r="P502" s="1"/>
      <c r="Q502" s="1"/>
      <c r="R502" s="1"/>
      <c r="S502" s="1"/>
    </row>
    <row r="503" spans="1:19" x14ac:dyDescent="0.2">
      <c r="A503" s="1"/>
      <c r="B503" s="3"/>
      <c r="C503" s="3"/>
      <c r="D503" s="4"/>
      <c r="E503" s="4"/>
      <c r="F503" s="4"/>
      <c r="G503" s="4"/>
      <c r="H503" s="4"/>
      <c r="I503" s="4"/>
      <c r="J503" s="4"/>
      <c r="K503" s="1"/>
      <c r="L503" s="4"/>
      <c r="M503" s="4"/>
      <c r="N503" s="1"/>
      <c r="O503" s="1"/>
      <c r="P503" s="1"/>
      <c r="Q503" s="1"/>
      <c r="R503" s="1"/>
      <c r="S503" s="1"/>
    </row>
  </sheetData>
  <autoFilter ref="A1:P150" xr:uid="{D18A5E08-B98E-B54C-842E-A9A03248225B}">
    <sortState xmlns:xlrd2="http://schemas.microsoft.com/office/spreadsheetml/2017/richdata2" ref="A2:P150">
      <sortCondition descending="1" ref="O1:O150"/>
    </sortState>
  </autoFilter>
  <sortState xmlns:xlrd2="http://schemas.microsoft.com/office/spreadsheetml/2017/richdata2" ref="A2:A150">
    <sortCondition ref="A2:A150"/>
  </sortState>
  <hyperlinks>
    <hyperlink ref="B10" r:id="rId1" display="http://mlb.mlb.com/team/player.jsp?player_id=121454" xr:uid="{63FFEF14-D57E-C14F-9BF2-B0D61F7F7559}"/>
    <hyperlink ref="B4" r:id="rId2" display="http://mlb.mlb.com/team/player.jsp?player_id=110001" xr:uid="{12E6F518-8BDD-3547-989B-702C46CE7DFF}"/>
    <hyperlink ref="B8" r:id="rId3" display="http://mlb.mlb.com/team/player.jsp?player_id=124650" xr:uid="{6CF4B468-1478-DF40-92D4-2B8AAF3C909B}"/>
    <hyperlink ref="B36" r:id="rId4" display="http://mlb.mlb.com/team/player.jsp?player_id=121222" xr:uid="{F1BCC7E2-70B6-2746-A0E5-38609166D8FD}"/>
    <hyperlink ref="B9" r:id="rId5" display="http://mlb.mlb.com/team/player.jsp?player_id=112431" xr:uid="{7F4A1C00-4A0F-384F-B5AD-5B1666B8B26C}"/>
    <hyperlink ref="B22" r:id="rId6" display="http://mlb.mlb.com/team/player.jsp?player_id=119579" xr:uid="{469E0D23-640C-CC46-B349-0207671FD2E8}"/>
    <hyperlink ref="B43" r:id="rId7" display="http://mlb.mlb.com/team/player.jsp?player_id=116539" xr:uid="{0EABB653-8929-1D48-81F8-7FA1CE831846}"/>
    <hyperlink ref="B46" r:id="rId8" display="http://mlb.mlb.com/team/player.jsp?player_id=134181" xr:uid="{D15DB207-8041-F64D-A2FF-AD79E5849437}"/>
    <hyperlink ref="B64" r:id="rId9" display="http://mlb.mlb.com/team/player.jsp?player_id=124721" xr:uid="{FA716908-3813-474A-9D90-41A772473434}"/>
    <hyperlink ref="B29" r:id="rId10" display="http://mlb.mlb.com/team/player.jsp?player_id=124448" xr:uid="{8DF18567-F03E-7843-926C-911689229F12}"/>
    <hyperlink ref="B5" r:id="rId11" display="http://mlb.mlb.com/team/player.jsp?player_id=119602" xr:uid="{DF79D29B-E376-3344-884F-9D1EB1445FD4}"/>
    <hyperlink ref="B14" r:id="rId12" display="http://mlb.mlb.com/team/player.jsp?player_id=115749" xr:uid="{A279FCEA-BE0A-8B4F-B0B1-D8851ED90D0B}"/>
    <hyperlink ref="B7" r:id="rId13" display="http://mlb.mlb.com/team/player.jsp?player_id=118495" xr:uid="{8491138B-D5E2-A942-B71C-CB87558D1ACC}"/>
    <hyperlink ref="B51" r:id="rId14" display="http://mlb.mlb.com/team/player.jsp?player_id=110987" xr:uid="{408B0902-FEEC-EF4E-B787-5434F5D458F0}"/>
    <hyperlink ref="B47" r:id="rId15" display="http://mlb.mlb.com/team/player.jsp?player_id=119236" xr:uid="{FA2C4F73-A07D-0249-A7D8-9BB1FDA402F1}"/>
    <hyperlink ref="B104" r:id="rId16" display="http://mlb.mlb.com/team/player.jsp?player_id=121301" xr:uid="{C1F30FD9-45B7-6E41-B1B6-B4E55F1BDEDB}"/>
    <hyperlink ref="B11" r:id="rId17" display="http://mlb.mlb.com/team/player.jsp?player_id=121347" xr:uid="{7E2FC050-4918-EA47-AAC7-114B65E3E3B6}"/>
    <hyperlink ref="B17" r:id="rId18" display="http://mlb.mlb.com/team/player.jsp?player_id=120191" xr:uid="{EF7855AC-D121-7F41-AAD8-007D733F2992}"/>
    <hyperlink ref="B49" r:id="rId19" display="http://mlb.mlb.com/team/player.jsp?player_id=123784" xr:uid="{1C9EEA20-95FB-EE4F-AA68-2A74FAD430E7}"/>
    <hyperlink ref="B32" r:id="rId20" display="http://mlb.mlb.com/team/player.jsp?player_id=111437" xr:uid="{5075ADAA-75AC-B540-BF61-DFEF3E9F53D0}"/>
    <hyperlink ref="B13" r:id="rId21" display="http://mlb.mlb.com/team/player.jsp?player_id=405395" xr:uid="{F9F85990-8AFB-224B-935D-D5DD4D716DC5}"/>
    <hyperlink ref="B18" r:id="rId22" display="http://mlb.mlb.com/team/player.jsp?player_id=122566" xr:uid="{24FD8CF9-E90A-CF47-AD64-EAB295401157}"/>
    <hyperlink ref="B30" r:id="rId23" display="http://mlb.mlb.com/team/player.jsp?player_id=116822" xr:uid="{8D018A39-4946-4249-9CB4-B41917A575DC}"/>
    <hyperlink ref="B16" r:id="rId24" display="http://mlb.mlb.com/team/player.jsp?player_id=121311" xr:uid="{ACF7CF9C-8639-AA44-A49F-29EF8D1B8643}"/>
    <hyperlink ref="B35" r:id="rId25" display="http://mlb.mlb.com/team/player.jsp?player_id=112506" xr:uid="{63886B79-9AB7-2A49-A955-5AB59633AB88}"/>
    <hyperlink ref="B91" r:id="rId26" display="http://mlb.mlb.com/team/player.jsp?player_id=113151" xr:uid="{444C7816-F4C7-5743-9BC5-F2CC318440A9}"/>
    <hyperlink ref="B56" r:id="rId27" display="http://mlb.mlb.com/team/player.jsp?player_id=110456" xr:uid="{30E4F079-6D5C-AF43-81C5-ACE0B971BD04}"/>
    <hyperlink ref="B38" r:id="rId28" display="http://mlb.mlb.com/team/player.jsp?player_id=116439" xr:uid="{2EEA04BA-CBBC-B44B-8966-6B1DCB511D2E}"/>
    <hyperlink ref="B2" r:id="rId29" display="http://mlb.mlb.com/team/player.jsp?player_id=111188" xr:uid="{94CC834B-FACD-AF47-8344-142A3FA58337}"/>
    <hyperlink ref="B25" r:id="rId30" display="http://mlb.mlb.com/team/player.jsp?player_id=115135" xr:uid="{41AC638B-1171-A947-9CAD-03A0625639CE}"/>
    <hyperlink ref="B73" r:id="rId31" display="http://mlb.mlb.com/team/player.jsp?player_id=120404" xr:uid="{3D55F86C-DE27-C14A-9C39-44C76FF0A1A0}"/>
    <hyperlink ref="B53" r:id="rId32" display="http://mlb.mlb.com/team/player.jsp?player_id=136860" xr:uid="{8D0D9A83-DD1A-4B40-BA6B-84AB35FC8F09}"/>
    <hyperlink ref="B84" r:id="rId33" display="http://mlb.mlb.com/team/player.jsp?player_id=113028" xr:uid="{8CDBFF67-6611-384F-8659-AC455F4D537F}"/>
    <hyperlink ref="B60" r:id="rId34" display="http://mlb.mlb.com/team/player.jsp?player_id=122699" xr:uid="{06D7BD69-298C-D441-B61C-133CC9F02DA9}"/>
    <hyperlink ref="B111" r:id="rId35" display="http://mlb.mlb.com/team/player.jsp?player_id=121358" xr:uid="{F5877366-7B57-9C40-A626-4B13FD98DC6B}"/>
    <hyperlink ref="B90" r:id="rId36" display="http://mlb.mlb.com/team/player.jsp?player_id=117414" xr:uid="{6D393905-C658-154E-A644-B623F9E614B0}"/>
    <hyperlink ref="B105" r:id="rId37" display="http://mlb.mlb.com/team/player.jsp?player_id=112806" xr:uid="{F79C52F0-089E-5A40-B3E1-1736868D0DB3}"/>
    <hyperlink ref="B50" r:id="rId38" display="http://mlb.mlb.com/team/player.jsp?player_id=123905" xr:uid="{59DD8BA7-82FE-9E45-9F9C-959205436895}"/>
    <hyperlink ref="B12" r:id="rId39" display="http://mlb.mlb.com/team/player.jsp?player_id=120117" xr:uid="{908036A7-A390-3049-9274-FF74D4977847}"/>
    <hyperlink ref="B96" r:id="rId40" display="http://mlb.mlb.com/team/player.jsp?player_id=112391" xr:uid="{2C8C7106-66D7-CC4D-96AF-B95A69B47A9E}"/>
    <hyperlink ref="B75" r:id="rId41" display="http://mlb.mlb.com/team/player.jsp?player_id=110533" xr:uid="{B826825C-C587-954C-BACB-B92707B778D8}"/>
    <hyperlink ref="B118" r:id="rId42" display="http://mlb.mlb.com/team/player.jsp?player_id=114135" xr:uid="{23C6D030-A5A8-7644-BB6B-63A5C17B941F}"/>
    <hyperlink ref="B97" r:id="rId43" display="http://mlb.mlb.com/team/player.jsp?player_id=120225" xr:uid="{D9CA19A2-D69B-4E4B-8843-C41D8B46609B}"/>
    <hyperlink ref="B57" r:id="rId44" display="http://mlb.mlb.com/team/player.jsp?player_id=124290" xr:uid="{94DE3665-3105-5048-8759-269F0100BBDB}"/>
    <hyperlink ref="B77" r:id="rId45" display="http://mlb.mlb.com/team/player.jsp?player_id=111986" xr:uid="{4364B3DC-3A50-0349-BCDB-BD14FB789F5B}"/>
    <hyperlink ref="B71" r:id="rId46" display="http://mlb.mlb.com/team/player.jsp?player_id=115270" xr:uid="{6C76F7B4-CFD1-9640-AC92-8D2696D3AD90}"/>
    <hyperlink ref="B31" r:id="rId47" display="http://mlb.mlb.com/team/player.jsp?player_id=119371" xr:uid="{AF329842-AEF0-674E-B619-DB7AB2350CEF}"/>
    <hyperlink ref="B128" r:id="rId48" display="http://mlb.mlb.com/team/player.jsp?player_id=121137" xr:uid="{7AF82517-064E-1C4F-80D2-6086499037EA}"/>
    <hyperlink ref="B27" r:id="rId49" display="http://mlb.mlb.com/team/player.jsp?player_id=122111" xr:uid="{C9B2BA6D-9408-C946-811E-F98671F2D918}"/>
    <hyperlink ref="B41" r:id="rId50" display="http://mlb.mlb.com/team/player.jsp?player_id=111153" xr:uid="{134FA74E-77C7-CF44-9F29-2593367EF7EE}"/>
    <hyperlink ref="B58" r:id="rId51" display="http://mlb.mlb.com/team/player.jsp?player_id=114935" xr:uid="{BFA44B93-E0E3-D440-81C2-AC4D550F87B4}"/>
    <hyperlink ref="B123" r:id="rId52" display="http://mlb.mlb.com/team/player.jsp?player_id=114448" xr:uid="{FE7A3EE0-6A15-5246-B5A5-11F7AE402883}"/>
    <hyperlink ref="B125" r:id="rId53" display="http://mlb.mlb.com/team/player.jsp?player_id=124134" xr:uid="{13940E70-9DD4-8C49-A6B3-144DEE9AFD26}"/>
    <hyperlink ref="B72" r:id="rId54" display="http://mlb.mlb.com/team/player.jsp?player_id=110284" xr:uid="{A13F0727-2168-3545-ACFD-0F11BAE1E43F}"/>
    <hyperlink ref="B79" r:id="rId55" display="http://mlb.mlb.com/team/player.jsp?player_id=110183" xr:uid="{93DE0174-9B8E-374F-B00F-4137CF73521D}"/>
    <hyperlink ref="B55" r:id="rId56" display="http://mlb.mlb.com/team/player.jsp?player_id=113936" xr:uid="{0E995FE5-D794-8440-9148-FAD76F8170E6}"/>
    <hyperlink ref="B109" r:id="rId57" display="http://mlb.mlb.com/team/player.jsp?player_id=119720" xr:uid="{4B0EC8B5-10C2-7346-93D7-3D34F2B87377}"/>
    <hyperlink ref="B24" r:id="rId58" display="http://mlb.mlb.com/team/player.jsp?player_id=116706" xr:uid="{5A09020E-CF9E-F54C-B1FB-C48CD117331B}"/>
    <hyperlink ref="B59" r:id="rId59" display="http://mlb.mlb.com/team/player.jsp?player_id=113935" xr:uid="{31D54C6D-1E6A-454E-8E2A-80B94297B193}"/>
    <hyperlink ref="B70" r:id="rId60" display="http://mlb.mlb.com/team/player.jsp?player_id=120891" xr:uid="{94F4DD32-A1D2-2841-A1EC-CC83434AEAEF}"/>
    <hyperlink ref="B54" r:id="rId61" display="http://mlb.mlb.com/team/player.jsp?player_id=114682" xr:uid="{701BA35A-4F2F-B248-8277-C7D5023605BA}"/>
    <hyperlink ref="B80" r:id="rId62" display="http://mlb.mlb.com/team/player.jsp?player_id=110297" xr:uid="{01711C63-3854-F14B-9BBA-0A3AE5B8F4AF}"/>
    <hyperlink ref="B63" r:id="rId63" display="http://mlb.mlb.com/team/player.jsp?player_id=122544" xr:uid="{8F5B5BEA-29AF-D949-9E23-10E9BCC7C63A}"/>
    <hyperlink ref="B69" r:id="rId64" display="http://mlb.mlb.com/team/player.jsp?player_id=122240" xr:uid="{687270B6-D1B1-1341-BE7D-7F2A623EBFE4}"/>
    <hyperlink ref="B44" r:id="rId65" display="http://mlb.mlb.com/team/player.jsp?player_id=118730" xr:uid="{A8290ACE-B49D-574D-8EE8-194F9EFB4885}"/>
    <hyperlink ref="B115" r:id="rId66" display="http://mlb.mlb.com/team/player.jsp?player_id=114182" xr:uid="{C607C20E-5EEF-274F-BEF6-07D4CCF92A0C}"/>
    <hyperlink ref="B122" r:id="rId67" display="http://mlb.mlb.com/team/player.jsp?player_id=123711" xr:uid="{C5D7B51C-0242-0344-A6D5-CFF0FC3F3CA3}"/>
    <hyperlink ref="B121" r:id="rId68" display="http://mlb.mlb.com/team/player.jsp?player_id=122247" xr:uid="{CDDDE310-AAD9-B943-BE6D-0680B39F489E}"/>
    <hyperlink ref="B133" r:id="rId69" display="http://mlb.mlb.com/team/player.jsp?player_id=212297" xr:uid="{319DB5AF-03E3-4C4C-BBDB-86D68FE518C6}"/>
    <hyperlink ref="B76" r:id="rId70" display="http://mlb.mlb.com/team/player.jsp?player_id=113099" xr:uid="{15629AF7-FA0D-674F-941F-38BD87317D38}"/>
    <hyperlink ref="B66" r:id="rId71" display="http://mlb.mlb.com/team/player.jsp?player_id=114987" xr:uid="{8E8EFED5-A2EA-D04D-AADE-A782589284B8}"/>
    <hyperlink ref="B28" r:id="rId72" display="http://mlb.mlb.com/team/player.jsp?player_id=120074" xr:uid="{79FE9332-A49C-3F40-8999-F5414A661E4C}"/>
    <hyperlink ref="B94" r:id="rId73" display="http://mlb.mlb.com/team/player.jsp?player_id=124154" xr:uid="{2D93F863-8B83-294A-B4FF-835CDC2DC106}"/>
    <hyperlink ref="B42" r:id="rId74" display="http://mlb.mlb.com/team/player.jsp?player_id=118416" xr:uid="{EAFC3817-FFA5-4A4A-A425-6251EFD3FD68}"/>
    <hyperlink ref="B87" r:id="rId75" display="http://mlb.mlb.com/team/player.jsp?player_id=116999" xr:uid="{39ED8A40-FC4C-654E-83B9-E7BF994B470A}"/>
    <hyperlink ref="B48" r:id="rId76" display="http://mlb.mlb.com/team/player.jsp?player_id=110029" xr:uid="{811B8834-DBCD-2C45-ABE9-648A8F964882}"/>
    <hyperlink ref="B39" r:id="rId77" display="http://mlb.mlb.com/team/player.jsp?player_id=408234" xr:uid="{E36FD526-214D-C044-98D3-B40BCCDFB9F8}"/>
    <hyperlink ref="B21" r:id="rId78" display="http://mlb.mlb.com/team/player.jsp?player_id=123272" xr:uid="{5A4A039B-C763-544A-9302-FA759DB1C95C}"/>
    <hyperlink ref="B88" r:id="rId79" display="http://mlb.mlb.com/team/player.jsp?player_id=111733" xr:uid="{ADCF8640-FA18-1346-A109-E5C867E89111}"/>
    <hyperlink ref="B3" r:id="rId80" display="http://mlb.mlb.com/team/player.jsp?player_id=121578" xr:uid="{1B9E8081-7628-A24F-9F42-908E4ABDC717}"/>
    <hyperlink ref="B85" r:id="rId81" display="http://mlb.mlb.com/team/player.jsp?player_id=117244" xr:uid="{F09A3784-7AE2-E940-A48C-7ED18A769CB5}"/>
    <hyperlink ref="B126" r:id="rId82" display="http://mlb.mlb.com/team/player.jsp?player_id=110349" xr:uid="{D7F8A785-C51F-3748-BA0A-CB883ED11FA5}"/>
    <hyperlink ref="B37" r:id="rId83" display="http://mlb.mlb.com/team/player.jsp?player_id=121836" xr:uid="{439190B8-A96F-1B4A-ADB9-767DF851A0A7}"/>
    <hyperlink ref="B26" r:id="rId84" display="http://mlb.mlb.com/team/player.jsp?player_id=120903" xr:uid="{2CE136D6-5602-C444-9F28-7A8B010F7A17}"/>
    <hyperlink ref="B116" r:id="rId85" display="http://mlb.mlb.com/team/player.jsp?player_id=121140" xr:uid="{AD12027F-BD5A-4E48-BA46-557AC132DD4F}"/>
    <hyperlink ref="B20" r:id="rId86" display="http://mlb.mlb.com/team/player.jsp?player_id=123245" xr:uid="{DFB9122D-3D37-DE4C-B6B9-46C0664EC137}"/>
    <hyperlink ref="B52" r:id="rId87" display="http://mlb.mlb.com/team/player.jsp?player_id=118605" xr:uid="{10198221-5CC6-9E48-AD22-2F0281032ADB}"/>
    <hyperlink ref="B34" r:id="rId88" display="http://mlb.mlb.com/team/player.jsp?player_id=116156" xr:uid="{B3A20E9B-9811-4149-BAE9-38823CB320A9}"/>
    <hyperlink ref="B65" r:id="rId89" display="http://mlb.mlb.com/team/player.jsp?player_id=115223" xr:uid="{4D018857-CE22-5344-A7BC-ACF61078273B}"/>
    <hyperlink ref="B45" r:id="rId90" display="http://mlb.mlb.com/team/player.jsp?player_id=117051" xr:uid="{0E02BB3A-80A5-9141-8150-6473D13E6572}"/>
    <hyperlink ref="B93" r:id="rId91" display="http://mlb.mlb.com/team/player.jsp?player_id=121697" xr:uid="{C71F4FAF-38B3-5941-BDD9-29DF3D0C9916}"/>
    <hyperlink ref="B130" r:id="rId92" display="http://mlb.mlb.com/team/player.jsp?player_id=133380" xr:uid="{97B002D7-1346-C34D-BCBA-3E00742A47DE}"/>
    <hyperlink ref="B19" r:id="rId93" display="http://mlb.mlb.com/team/player.jsp?player_id=114367" xr:uid="{CA924B38-8E68-694C-9266-35E2EBDAB23A}"/>
    <hyperlink ref="B127" r:id="rId94" display="http://mlb.mlb.com/team/player.jsp?player_id=429664" xr:uid="{C015FC9C-537F-BC46-87A3-542E24C88547}"/>
    <hyperlink ref="B23" r:id="rId95" display="http://mlb.mlb.com/team/player.jsp?player_id=118258" xr:uid="{6F42C5B7-5971-9841-8CBA-2D42AEC1395B}"/>
    <hyperlink ref="B95" r:id="rId96" display="http://mlb.mlb.com/team/player.jsp?player_id=115007" xr:uid="{509EC78A-7A84-FC43-91A1-F257146706EC}"/>
    <hyperlink ref="B15" r:id="rId97" display="http://mlb.mlb.com/team/player.jsp?player_id=114680" xr:uid="{7D518306-D667-154A-811E-B064F5279349}"/>
    <hyperlink ref="B141" r:id="rId98" display="http://mlb.mlb.com/team/player.jsp?player_id=150324" xr:uid="{1287B29B-D7F9-4448-B541-FB36F1662B67}"/>
    <hyperlink ref="B33" r:id="rId99" display="http://mlb.mlb.com/team/player.jsp?player_id=115732" xr:uid="{0E38A710-9050-7D48-B125-51490B32E7E8}"/>
    <hyperlink ref="B120" r:id="rId100" display="http://mlb.mlb.com/team/player.jsp?player_id=119545" xr:uid="{81CE821E-07E5-3C42-9343-984B8BDFAE59}"/>
    <hyperlink ref="B113" r:id="rId101" display="http://mlb.mlb.com/team/player.jsp?player_id=122319" xr:uid="{A42EC768-2AEF-754C-B94B-F1A6F85A168C}"/>
    <hyperlink ref="B129" r:id="rId102" display="http://mlb.mlb.com/team/player.jsp?player_id=117501" xr:uid="{D2345682-2238-784E-B456-4875D34E15FF}"/>
    <hyperlink ref="B139" r:id="rId103" display="http://mlb.mlb.com/team/player.jsp?player_id=112157" xr:uid="{E52D264B-CFA0-D941-AB20-EDD5CF22C394}"/>
    <hyperlink ref="B81" r:id="rId104" display="http://mlb.mlb.com/team/player.jsp?player_id=122685" xr:uid="{A671CC7F-FC07-104A-B2D1-20FEAFF125B8}"/>
    <hyperlink ref="B86" r:id="rId105" display="http://mlb.mlb.com/team/player.jsp?player_id=124288" xr:uid="{67003E38-DB6A-CE44-ABCB-A6DDCD79FD0D}"/>
    <hyperlink ref="B117" r:id="rId106" display="http://mlb.mlb.com/team/player.jsp?player_id=113516" xr:uid="{290AA390-4690-7549-8AA1-0DAAE9B39804}"/>
    <hyperlink ref="B40" r:id="rId107" display="http://mlb.mlb.com/team/player.jsp?player_id=110432" xr:uid="{3CAB222D-9241-AA48-AF8A-7A88CEC568E8}"/>
    <hyperlink ref="B98" r:id="rId108" display="http://mlb.mlb.com/team/player.jsp?player_id=112589" xr:uid="{79D5930B-BF8C-9E4A-8E68-E3A1E799E066}"/>
    <hyperlink ref="B78" r:id="rId109" display="http://mlb.mlb.com/team/player.jsp?player_id=115705" xr:uid="{C26F4DA5-55C8-F242-9046-63A784667E5C}"/>
    <hyperlink ref="B6" r:id="rId110" display="http://mlb.mlb.com/team/player.jsp?player_id=124341" xr:uid="{4F6CF4D9-FAB9-A04E-A9B9-13F392A53FA8}"/>
    <hyperlink ref="B135" r:id="rId111" display="http://mlb.mlb.com/team/player.jsp?player_id=110849" xr:uid="{2B1CEF4B-67C7-5F4E-9D84-043FA991A58E}"/>
    <hyperlink ref="B144" r:id="rId112" display="http://mlb.mlb.com/team/player.jsp?player_id=116662" xr:uid="{E649B60B-CDDE-C04E-9347-DF7B627613B8}"/>
    <hyperlink ref="B74" r:id="rId113" display="http://mlb.mlb.com/team/player.jsp?player_id=119976" xr:uid="{DC161FDC-E1CE-2E47-8F7E-0A2CC57747E6}"/>
    <hyperlink ref="B102" r:id="rId114" display="http://mlb.mlb.com/team/player.jsp?player_id=112854" xr:uid="{27D07425-E8B8-E944-9E93-48C10F941107}"/>
    <hyperlink ref="B112" r:id="rId115" display="http://mlb.mlb.com/team/player.jsp?player_id=113218" xr:uid="{8F131AB6-FF61-134B-8583-D6E72419A934}"/>
    <hyperlink ref="B124" r:id="rId116" display="http://mlb.mlb.com/team/player.jsp?player_id=121409" xr:uid="{957DC08F-8F0A-8C45-B3EB-A13FC2CBEB74}"/>
    <hyperlink ref="B140" r:id="rId117" display="http://mlb.mlb.com/team/player.jsp?player_id=115826" xr:uid="{C8FE86A6-CA3D-0048-A81F-50292616D9FF}"/>
    <hyperlink ref="B119" r:id="rId118" display="http://mlb.mlb.com/team/player.jsp?player_id=124682" xr:uid="{78B1B5B5-CD2C-DD4A-97BB-C02B4E434B7A}"/>
    <hyperlink ref="B142" r:id="rId119" display="http://mlb.mlb.com/team/player.jsp?player_id=120028" xr:uid="{ED088448-1A9F-9C48-B1FC-5BC9BB966942}"/>
    <hyperlink ref="B68" r:id="rId120" display="http://mlb.mlb.com/team/player.jsp?player_id=113232" xr:uid="{C91B9831-CEB9-F446-BB6E-B79386D35EA3}"/>
    <hyperlink ref="B62" r:id="rId121" display="http://mlb.mlb.com/team/player.jsp?player_id=114739" xr:uid="{44278627-ADA3-9E4F-9A3A-36839551201E}"/>
    <hyperlink ref="B137" r:id="rId122" display="http://mlb.mlb.com/team/player.jsp?player_id=111736" xr:uid="{3E2D0210-B173-9145-A8ED-0AA81F9B0F1A}"/>
    <hyperlink ref="B61" r:id="rId123" display="http://mlb.mlb.com/team/player.jsp?player_id=118365" xr:uid="{7C14DEFD-5897-1C43-A0DB-2057BD322117}"/>
    <hyperlink ref="B114" r:id="rId124" display="http://mlb.mlb.com/team/player.jsp?player_id=122272" xr:uid="{92BE248E-D70E-864F-BDF1-5354A67E89E2}"/>
    <hyperlink ref="B110" r:id="rId125" display="http://mlb.mlb.com/team/player.jsp?player_id=112345" xr:uid="{7B49B06A-4AC5-C743-ADA1-BD403874E0E4}"/>
    <hyperlink ref="B89" r:id="rId126" display="http://mlb.mlb.com/team/player.jsp?player_id=122488" xr:uid="{9642AED3-124A-4E46-A09A-99C0385CBEBD}"/>
    <hyperlink ref="B131" r:id="rId127" display="http://mlb.mlb.com/team/player.jsp?player_id=111962" xr:uid="{7876659E-11A2-D548-8F2A-0633A7EFAB0C}"/>
    <hyperlink ref="B138" r:id="rId128" display="http://mlb.mlb.com/team/player.jsp?player_id=110189" xr:uid="{4BDD56ED-09DA-5048-9F3B-DA55B8783282}"/>
    <hyperlink ref="B145" r:id="rId129" display="http://mlb.mlb.com/team/player.jsp?player_id=122360" xr:uid="{E5BEF3B5-0582-E94D-BB97-ED793D64BAC5}"/>
    <hyperlink ref="B146" r:id="rId130" display="http://mlb.mlb.com/team/player.jsp?player_id=116008" xr:uid="{FF783159-908A-2241-9723-EF41E007183F}"/>
    <hyperlink ref="B136" r:id="rId131" display="http://mlb.mlb.com/team/player.jsp?player_id=407812" xr:uid="{CD64DB07-323F-F84D-9D0C-5EF862576E88}"/>
    <hyperlink ref="B148" r:id="rId132" display="http://mlb.mlb.com/team/player.jsp?player_id=117601" xr:uid="{B960F9C1-33FE-D94A-8907-0C98C84703D4}"/>
    <hyperlink ref="B132" r:id="rId133" display="http://mlb.mlb.com/team/player.jsp?player_id=407893" xr:uid="{24CB91D1-1028-794B-BA12-D7B1555FA32A}"/>
    <hyperlink ref="B100" r:id="rId134" display="http://mlb.mlb.com/team/player.jsp?player_id=116620" xr:uid="{A3EAE1C1-CD60-EB42-AD30-DDAE384B6A5F}"/>
    <hyperlink ref="B108" r:id="rId135" display="http://mlb.mlb.com/team/player.jsp?player_id=120536" xr:uid="{890F7ADC-5875-554B-BFB2-5BC559A64CF9}"/>
    <hyperlink ref="B83" r:id="rId136" display="http://mlb.mlb.com/team/player.jsp?player_id=123833" xr:uid="{596A81A1-9AC1-5E40-9000-5D4DC270C5E8}"/>
    <hyperlink ref="B103" r:id="rId137" display="http://mlb.mlb.com/team/player.jsp?player_id=276055" xr:uid="{9AFC586C-5D7E-9848-A4B9-FEBE5D7A1760}"/>
    <hyperlink ref="B101" r:id="rId138" display="http://mlb.mlb.com/team/player.jsp?player_id=113744" xr:uid="{0900BACA-0FCB-7843-A180-EDBD8B8844E5}"/>
    <hyperlink ref="B106" r:id="rId139" display="http://mlb.mlb.com/team/player.jsp?player_id=112326" xr:uid="{5D308CBD-C24C-BD44-B231-C38F1E1E6EC0}"/>
    <hyperlink ref="B92" r:id="rId140" display="http://mlb.mlb.com/team/player.jsp?player_id=113376" xr:uid="{84B10570-071A-0847-9B35-6E8ECA2DD5BD}"/>
    <hyperlink ref="B134" r:id="rId141" display="http://mlb.mlb.com/team/player.jsp?player_id=111524" xr:uid="{37D34089-2A1B-EA45-9A0B-554A3F940F61}"/>
    <hyperlink ref="B143" r:id="rId142" display="http://mlb.mlb.com/team/player.jsp?player_id=112090" xr:uid="{945BBBD6-0786-A741-AEE9-9FFE6D25F12C}"/>
    <hyperlink ref="B99" r:id="rId143" display="http://mlb.mlb.com/team/player.jsp?player_id=114789" xr:uid="{6CB498C3-F72D-5447-A819-2CAA229C98C6}"/>
    <hyperlink ref="B82" r:id="rId144" display="http://mlb.mlb.com/team/player.jsp?player_id=204020" xr:uid="{6550D78B-752E-E142-AD86-8DDF0C9E5650}"/>
    <hyperlink ref="B107" r:id="rId145" display="http://mlb.mlb.com/team/player.jsp?player_id=119207" xr:uid="{B39410A5-8CC8-9640-833B-36D544961610}"/>
    <hyperlink ref="B150" r:id="rId146" display="http://mlb.mlb.com/team/player.jsp?player_id=110396" xr:uid="{288DBA57-9C56-3542-830B-89D4924ACEFF}"/>
    <hyperlink ref="B149" r:id="rId147" display="http://mlb.mlb.com/team/player.jsp?player_id=110157" xr:uid="{77491FFB-054C-F449-A43C-D39D6D1E1548}"/>
    <hyperlink ref="B147" r:id="rId148" display="http://mlb.mlb.com/team/player.jsp?player_id=115386" xr:uid="{C8B5C77D-AB85-CC47-A2F7-4A4ED33C66DE}"/>
    <hyperlink ref="B67" r:id="rId149" display="http://mlb.mlb.com/team/player.jsp?player_id=118743" xr:uid="{DBA67E92-297E-BF42-8908-2DC7E22B3F4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658D-3E5D-4742-859E-220843D3705B}">
  <dimension ref="A1:U43"/>
  <sheetViews>
    <sheetView workbookViewId="0">
      <selection activeCell="Q2" sqref="Q2"/>
    </sheetView>
  </sheetViews>
  <sheetFormatPr baseColWidth="10" defaultRowHeight="16" x14ac:dyDescent="0.2"/>
  <cols>
    <col min="16" max="16" width="18" customWidth="1"/>
    <col min="17" max="17" width="12.5" customWidth="1"/>
    <col min="18" max="18" width="18.33203125" customWidth="1"/>
    <col min="19" max="19" width="26.5" customWidth="1"/>
  </cols>
  <sheetData>
    <row r="1" spans="1:21" x14ac:dyDescent="0.2">
      <c r="A1" s="3" t="s">
        <v>32</v>
      </c>
      <c r="B1" s="3" t="s">
        <v>49</v>
      </c>
      <c r="C1" s="3" t="s">
        <v>33</v>
      </c>
      <c r="D1" s="3" t="s">
        <v>50</v>
      </c>
      <c r="E1" s="4" t="s">
        <v>35</v>
      </c>
      <c r="F1" s="4" t="s">
        <v>36</v>
      </c>
      <c r="G1" s="4" t="s">
        <v>51</v>
      </c>
      <c r="H1" s="4" t="s">
        <v>38</v>
      </c>
      <c r="I1" s="4" t="s">
        <v>39</v>
      </c>
      <c r="J1" s="4" t="s">
        <v>40</v>
      </c>
      <c r="K1" s="4" t="s">
        <v>52</v>
      </c>
      <c r="L1" s="4" t="s">
        <v>45</v>
      </c>
      <c r="M1" s="4" t="s">
        <v>42</v>
      </c>
      <c r="N1" s="4" t="s">
        <v>43</v>
      </c>
      <c r="O1" s="4" t="s">
        <v>44</v>
      </c>
      <c r="P1" s="4" t="s">
        <v>100</v>
      </c>
      <c r="Q1" s="4" t="s">
        <v>101</v>
      </c>
      <c r="R1" s="4" t="s">
        <v>279</v>
      </c>
      <c r="S1" s="4"/>
      <c r="T1" s="4"/>
    </row>
    <row r="2" spans="1:21" x14ac:dyDescent="0.2">
      <c r="A2" s="1">
        <v>1</v>
      </c>
      <c r="B2" s="2" t="s">
        <v>53</v>
      </c>
      <c r="C2" s="1" t="s">
        <v>54</v>
      </c>
      <c r="D2" s="1" t="s">
        <v>55</v>
      </c>
      <c r="E2" s="1">
        <v>150</v>
      </c>
      <c r="F2" s="1">
        <v>569</v>
      </c>
      <c r="G2" s="1">
        <v>111</v>
      </c>
      <c r="H2" s="1">
        <v>188</v>
      </c>
      <c r="I2" s="1">
        <v>37</v>
      </c>
      <c r="J2" s="1">
        <v>2</v>
      </c>
      <c r="K2" s="1">
        <v>43</v>
      </c>
      <c r="L2" s="1">
        <f>H2-I2-J2-K2</f>
        <v>106</v>
      </c>
      <c r="M2" s="1">
        <v>69</v>
      </c>
      <c r="N2" s="1">
        <v>146</v>
      </c>
      <c r="O2" s="1">
        <f>F2-N2-H2</f>
        <v>235</v>
      </c>
      <c r="P2" s="1">
        <f>$U$2*((F2+M2)/6192)+$U$3*I2+$U$4*J2+$U$5*K2+$U$6*L2+$U$7*M2+$U$8*N2+$U$9*O2</f>
        <v>133.19605591889115</v>
      </c>
      <c r="Q2" s="10">
        <f>P2/(F2+M2)</f>
        <v>0.20877124752177295</v>
      </c>
      <c r="R2" s="10">
        <f>Q2*27*(1+((H2+M2)/(F2+M2)))</f>
        <v>7.9074564206326698</v>
      </c>
      <c r="T2" s="5" t="s">
        <v>46</v>
      </c>
      <c r="U2" s="5">
        <v>155.18064845377762</v>
      </c>
    </row>
    <row r="3" spans="1:21" x14ac:dyDescent="0.2">
      <c r="A3" s="1">
        <v>2</v>
      </c>
      <c r="B3" s="2" t="s">
        <v>56</v>
      </c>
      <c r="C3" s="1" t="s">
        <v>54</v>
      </c>
      <c r="D3" s="1" t="s">
        <v>57</v>
      </c>
      <c r="E3" s="1">
        <v>136</v>
      </c>
      <c r="F3" s="1">
        <v>520</v>
      </c>
      <c r="G3" s="1">
        <v>129</v>
      </c>
      <c r="H3" s="1">
        <v>180</v>
      </c>
      <c r="I3" s="1">
        <v>47</v>
      </c>
      <c r="J3" s="1">
        <v>5</v>
      </c>
      <c r="K3" s="1">
        <v>32</v>
      </c>
      <c r="L3" s="1">
        <f t="shared" ref="L3:L41" si="0">H3-I3-J3-K3</f>
        <v>96</v>
      </c>
      <c r="M3" s="1">
        <v>81</v>
      </c>
      <c r="N3" s="1">
        <v>91</v>
      </c>
      <c r="O3" s="1">
        <f t="shared" ref="O3:O41" si="1">F3-N3-H3</f>
        <v>249</v>
      </c>
      <c r="P3" s="1">
        <f t="shared" ref="P3:P41" si="2">$U$2*((F3+M3)/6192)+$U$3*I3+$U$4*J3+$U$5*K3+$U$6*L3+$U$7*M3+$U$8*N3+$U$9*O3</f>
        <v>133.22662975879481</v>
      </c>
      <c r="Q3" s="10">
        <f t="shared" ref="Q3:Q19" si="3">P3/(F3+M3)</f>
        <v>0.22167492472345227</v>
      </c>
      <c r="R3" s="10">
        <f t="shared" ref="R3:R19" si="4">Q3*27*(1+((H3+M3)/(F3+M3)))</f>
        <v>8.5844628918695971</v>
      </c>
      <c r="T3" s="5" t="s">
        <v>39</v>
      </c>
      <c r="U3" s="5">
        <v>0.83737292224626592</v>
      </c>
    </row>
    <row r="4" spans="1:21" x14ac:dyDescent="0.2">
      <c r="A4" s="1">
        <v>3</v>
      </c>
      <c r="B4" s="2" t="s">
        <v>58</v>
      </c>
      <c r="C4" s="1" t="s">
        <v>54</v>
      </c>
      <c r="D4" s="1" t="s">
        <v>47</v>
      </c>
      <c r="E4" s="1">
        <v>136</v>
      </c>
      <c r="F4" s="1">
        <v>513</v>
      </c>
      <c r="G4" s="1">
        <v>72</v>
      </c>
      <c r="H4" s="1">
        <v>148</v>
      </c>
      <c r="I4" s="1">
        <v>45</v>
      </c>
      <c r="J4" s="1">
        <v>3</v>
      </c>
      <c r="K4" s="1">
        <v>23</v>
      </c>
      <c r="L4" s="1">
        <f t="shared" si="0"/>
        <v>77</v>
      </c>
      <c r="M4" s="1">
        <v>55</v>
      </c>
      <c r="N4" s="1">
        <v>102</v>
      </c>
      <c r="O4" s="1">
        <f t="shared" si="1"/>
        <v>263</v>
      </c>
      <c r="P4" s="1">
        <f t="shared" si="2"/>
        <v>95.264704027237514</v>
      </c>
      <c r="Q4" s="10">
        <f t="shared" si="3"/>
        <v>0.16771954934372801</v>
      </c>
      <c r="R4" s="10">
        <f t="shared" si="4"/>
        <v>6.1468624272682852</v>
      </c>
      <c r="T4" s="5" t="s">
        <v>40</v>
      </c>
      <c r="U4" s="5">
        <v>0.61747708553766767</v>
      </c>
    </row>
    <row r="5" spans="1:21" x14ac:dyDescent="0.2">
      <c r="A5" s="1">
        <v>4</v>
      </c>
      <c r="B5" s="2" t="s">
        <v>59</v>
      </c>
      <c r="C5" s="1" t="s">
        <v>54</v>
      </c>
      <c r="D5" s="1" t="s">
        <v>40</v>
      </c>
      <c r="E5" s="1">
        <v>121</v>
      </c>
      <c r="F5" s="1">
        <v>450</v>
      </c>
      <c r="G5" s="1">
        <v>59</v>
      </c>
      <c r="H5" s="1">
        <v>108</v>
      </c>
      <c r="I5" s="1">
        <v>24</v>
      </c>
      <c r="J5" s="1">
        <v>0</v>
      </c>
      <c r="K5" s="1">
        <v>21</v>
      </c>
      <c r="L5" s="1">
        <f t="shared" si="0"/>
        <v>63</v>
      </c>
      <c r="M5" s="1">
        <v>38</v>
      </c>
      <c r="N5" s="1">
        <v>121</v>
      </c>
      <c r="O5" s="1">
        <f t="shared" si="1"/>
        <v>221</v>
      </c>
      <c r="P5" s="1">
        <f t="shared" si="2"/>
        <v>60.619128361237031</v>
      </c>
      <c r="Q5" s="10">
        <f t="shared" si="3"/>
        <v>0.12421952533040376</v>
      </c>
      <c r="R5" s="10">
        <f t="shared" si="4"/>
        <v>4.3573562184546137</v>
      </c>
      <c r="T5" s="5" t="s">
        <v>41</v>
      </c>
      <c r="U5" s="5">
        <v>1.4575349021372801</v>
      </c>
    </row>
    <row r="6" spans="1:21" x14ac:dyDescent="0.2">
      <c r="A6" s="1">
        <v>5</v>
      </c>
      <c r="B6" s="2" t="s">
        <v>60</v>
      </c>
      <c r="C6" s="1" t="s">
        <v>54</v>
      </c>
      <c r="D6" s="1" t="s">
        <v>55</v>
      </c>
      <c r="E6" s="1">
        <v>148</v>
      </c>
      <c r="F6" s="1">
        <v>579</v>
      </c>
      <c r="G6" s="1">
        <v>103</v>
      </c>
      <c r="H6" s="1">
        <v>168</v>
      </c>
      <c r="I6" s="1">
        <v>41</v>
      </c>
      <c r="J6" s="1">
        <v>6</v>
      </c>
      <c r="K6" s="1">
        <v>16</v>
      </c>
      <c r="L6" s="1">
        <f t="shared" si="0"/>
        <v>105</v>
      </c>
      <c r="M6" s="1">
        <v>71</v>
      </c>
      <c r="N6" s="1">
        <v>106</v>
      </c>
      <c r="O6" s="1">
        <f t="shared" si="1"/>
        <v>305</v>
      </c>
      <c r="P6" s="1">
        <f t="shared" si="2"/>
        <v>98.079878054355135</v>
      </c>
      <c r="Q6" s="10">
        <f t="shared" si="3"/>
        <v>0.15089212008362329</v>
      </c>
      <c r="R6" s="10">
        <f t="shared" si="4"/>
        <v>5.5720977821033992</v>
      </c>
      <c r="T6" s="5" t="s">
        <v>45</v>
      </c>
      <c r="U6" s="5">
        <v>0.42371933876205153</v>
      </c>
    </row>
    <row r="7" spans="1:21" x14ac:dyDescent="0.2">
      <c r="A7" s="1">
        <v>6</v>
      </c>
      <c r="B7" s="2" t="s">
        <v>61</v>
      </c>
      <c r="C7" s="1" t="s">
        <v>54</v>
      </c>
      <c r="D7" s="1" t="s">
        <v>62</v>
      </c>
      <c r="E7" s="1">
        <v>124</v>
      </c>
      <c r="F7" s="1">
        <v>404</v>
      </c>
      <c r="G7" s="1">
        <v>57</v>
      </c>
      <c r="H7" s="1">
        <v>99</v>
      </c>
      <c r="I7" s="1">
        <v>23</v>
      </c>
      <c r="J7" s="1">
        <v>4</v>
      </c>
      <c r="K7" s="1">
        <v>15</v>
      </c>
      <c r="L7" s="1">
        <f t="shared" si="0"/>
        <v>57</v>
      </c>
      <c r="M7" s="1">
        <v>50</v>
      </c>
      <c r="N7" s="1">
        <v>102</v>
      </c>
      <c r="O7" s="1">
        <f t="shared" si="1"/>
        <v>203</v>
      </c>
      <c r="P7" s="1">
        <f t="shared" si="2"/>
        <v>59.520770983911092</v>
      </c>
      <c r="Q7" s="10">
        <f t="shared" si="3"/>
        <v>0.13110301978835043</v>
      </c>
      <c r="R7" s="10">
        <f t="shared" si="4"/>
        <v>4.7015160025861968</v>
      </c>
      <c r="T7" s="5" t="s">
        <v>42</v>
      </c>
      <c r="U7" s="5">
        <v>0.37766685466028188</v>
      </c>
    </row>
    <row r="8" spans="1:21" x14ac:dyDescent="0.2">
      <c r="A8" s="1">
        <v>7</v>
      </c>
      <c r="B8" s="2" t="s">
        <v>63</v>
      </c>
      <c r="C8" s="1" t="s">
        <v>54</v>
      </c>
      <c r="D8" s="1" t="s">
        <v>64</v>
      </c>
      <c r="E8" s="1">
        <v>144</v>
      </c>
      <c r="F8" s="1">
        <v>474</v>
      </c>
      <c r="G8" s="1">
        <v>76</v>
      </c>
      <c r="H8" s="1">
        <v>111</v>
      </c>
      <c r="I8" s="1">
        <v>33</v>
      </c>
      <c r="J8" s="1">
        <v>4</v>
      </c>
      <c r="K8" s="1">
        <v>13</v>
      </c>
      <c r="L8" s="1">
        <f t="shared" si="0"/>
        <v>61</v>
      </c>
      <c r="M8" s="1">
        <v>46</v>
      </c>
      <c r="N8" s="1">
        <v>137</v>
      </c>
      <c r="O8" s="1">
        <f t="shared" si="1"/>
        <v>226</v>
      </c>
      <c r="P8" s="1">
        <f t="shared" si="2"/>
        <v>59.009330792619124</v>
      </c>
      <c r="Q8" s="10">
        <f t="shared" si="3"/>
        <v>0.11347948229349832</v>
      </c>
      <c r="R8" s="10">
        <f t="shared" si="4"/>
        <v>3.9890220323901069</v>
      </c>
      <c r="T8" s="5" t="s">
        <v>43</v>
      </c>
      <c r="U8" s="5">
        <v>-0.14707788260722346</v>
      </c>
    </row>
    <row r="9" spans="1:21" ht="17" thickBot="1" x14ac:dyDescent="0.25">
      <c r="A9" s="1">
        <v>8</v>
      </c>
      <c r="B9" s="2" t="s">
        <v>65</v>
      </c>
      <c r="C9" s="1" t="s">
        <v>54</v>
      </c>
      <c r="D9" s="1" t="s">
        <v>39</v>
      </c>
      <c r="E9" s="1">
        <v>127</v>
      </c>
      <c r="F9" s="1">
        <v>480</v>
      </c>
      <c r="G9" s="1">
        <v>56</v>
      </c>
      <c r="H9" s="1">
        <v>127</v>
      </c>
      <c r="I9" s="1">
        <v>23</v>
      </c>
      <c r="J9" s="1">
        <v>3</v>
      </c>
      <c r="K9" s="1">
        <v>10</v>
      </c>
      <c r="L9" s="1">
        <f t="shared" si="0"/>
        <v>91</v>
      </c>
      <c r="M9" s="1">
        <v>16</v>
      </c>
      <c r="N9" s="1">
        <v>69</v>
      </c>
      <c r="O9" s="1">
        <f t="shared" si="1"/>
        <v>284</v>
      </c>
      <c r="P9" s="1">
        <f t="shared" si="2"/>
        <v>49.717472531095403</v>
      </c>
      <c r="Q9" s="10">
        <f t="shared" si="3"/>
        <v>0.10023683978043428</v>
      </c>
      <c r="R9" s="10">
        <f t="shared" si="4"/>
        <v>3.4866657192174046</v>
      </c>
      <c r="T9" s="6" t="s">
        <v>44</v>
      </c>
      <c r="U9" s="6">
        <v>-0.11568004148020754</v>
      </c>
    </row>
    <row r="10" spans="1:21" x14ac:dyDescent="0.2">
      <c r="A10" s="1">
        <v>9</v>
      </c>
      <c r="B10" s="2" t="s">
        <v>66</v>
      </c>
      <c r="C10" s="1" t="s">
        <v>54</v>
      </c>
      <c r="D10" s="1" t="s">
        <v>39</v>
      </c>
      <c r="E10" s="1">
        <v>109</v>
      </c>
      <c r="F10" s="1">
        <v>321</v>
      </c>
      <c r="G10" s="1">
        <v>41</v>
      </c>
      <c r="H10" s="1">
        <v>89</v>
      </c>
      <c r="I10" s="1">
        <v>18</v>
      </c>
      <c r="J10" s="1">
        <v>2</v>
      </c>
      <c r="K10" s="1">
        <v>7</v>
      </c>
      <c r="L10" s="1">
        <f t="shared" si="0"/>
        <v>62</v>
      </c>
      <c r="M10" s="1">
        <v>37</v>
      </c>
      <c r="N10" s="1">
        <v>73</v>
      </c>
      <c r="O10" s="1">
        <f t="shared" si="1"/>
        <v>159</v>
      </c>
      <c r="P10" s="1">
        <f t="shared" si="2"/>
        <v>46.596879462056251</v>
      </c>
      <c r="Q10" s="10">
        <f t="shared" si="3"/>
        <v>0.13015888117892807</v>
      </c>
      <c r="R10" s="10">
        <f t="shared" si="4"/>
        <v>4.7511627353246704</v>
      </c>
      <c r="T10" s="1"/>
    </row>
    <row r="11" spans="1:21" x14ac:dyDescent="0.2">
      <c r="A11" s="1">
        <v>9</v>
      </c>
      <c r="B11" s="2" t="s">
        <v>67</v>
      </c>
      <c r="C11" s="1" t="s">
        <v>54</v>
      </c>
      <c r="D11" s="1" t="s">
        <v>62</v>
      </c>
      <c r="E11" s="1">
        <v>50</v>
      </c>
      <c r="F11" s="1">
        <v>136</v>
      </c>
      <c r="G11" s="1">
        <v>19</v>
      </c>
      <c r="H11" s="1">
        <v>38</v>
      </c>
      <c r="I11" s="1">
        <v>8</v>
      </c>
      <c r="J11" s="1">
        <v>1</v>
      </c>
      <c r="K11" s="1">
        <v>7</v>
      </c>
      <c r="L11" s="1">
        <f t="shared" si="0"/>
        <v>22</v>
      </c>
      <c r="M11" s="1">
        <v>22</v>
      </c>
      <c r="N11" s="1">
        <v>27</v>
      </c>
      <c r="O11" s="1">
        <f t="shared" si="1"/>
        <v>71</v>
      </c>
      <c r="P11" s="1">
        <f t="shared" si="2"/>
        <v>26.925028187161935</v>
      </c>
      <c r="Q11" s="10">
        <f t="shared" si="3"/>
        <v>0.17041157080482236</v>
      </c>
      <c r="R11" s="10">
        <f t="shared" si="4"/>
        <v>6.3483702896024328</v>
      </c>
      <c r="T11" s="1"/>
    </row>
    <row r="12" spans="1:21" x14ac:dyDescent="0.2">
      <c r="A12" s="1">
        <v>11</v>
      </c>
      <c r="B12" s="2" t="s">
        <v>68</v>
      </c>
      <c r="C12" s="1" t="s">
        <v>54</v>
      </c>
      <c r="D12" s="1" t="s">
        <v>62</v>
      </c>
      <c r="E12" s="1">
        <v>44</v>
      </c>
      <c r="F12" s="1">
        <v>177</v>
      </c>
      <c r="G12" s="1">
        <v>25</v>
      </c>
      <c r="H12" s="1">
        <v>45</v>
      </c>
      <c r="I12" s="1">
        <v>7</v>
      </c>
      <c r="J12" s="1">
        <v>0</v>
      </c>
      <c r="K12" s="1">
        <v>6</v>
      </c>
      <c r="L12" s="1">
        <f t="shared" si="0"/>
        <v>32</v>
      </c>
      <c r="M12" s="1">
        <v>14</v>
      </c>
      <c r="N12" s="1">
        <v>35</v>
      </c>
      <c r="O12" s="1">
        <f t="shared" si="1"/>
        <v>97</v>
      </c>
      <c r="P12" s="1">
        <f t="shared" si="2"/>
        <v>21.87122633794101</v>
      </c>
      <c r="Q12" s="10">
        <f t="shared" si="3"/>
        <v>0.11450903841853932</v>
      </c>
      <c r="R12" s="10">
        <f t="shared" si="4"/>
        <v>4.0467853891368604</v>
      </c>
      <c r="T12" s="1"/>
    </row>
    <row r="13" spans="1:21" x14ac:dyDescent="0.2">
      <c r="A13" s="1">
        <v>12</v>
      </c>
      <c r="B13" s="2" t="s">
        <v>69</v>
      </c>
      <c r="C13" s="1" t="s">
        <v>54</v>
      </c>
      <c r="D13" s="1" t="s">
        <v>70</v>
      </c>
      <c r="E13" s="1">
        <v>89</v>
      </c>
      <c r="F13" s="1">
        <v>265</v>
      </c>
      <c r="G13" s="1">
        <v>30</v>
      </c>
      <c r="H13" s="1">
        <v>47</v>
      </c>
      <c r="I13" s="1">
        <v>12</v>
      </c>
      <c r="J13" s="1">
        <v>0</v>
      </c>
      <c r="K13" s="1">
        <v>5</v>
      </c>
      <c r="L13" s="1">
        <f t="shared" si="0"/>
        <v>30</v>
      </c>
      <c r="M13" s="1">
        <v>15</v>
      </c>
      <c r="N13" s="1">
        <v>75</v>
      </c>
      <c r="O13" s="1">
        <f t="shared" si="1"/>
        <v>143</v>
      </c>
      <c r="P13" s="1">
        <f t="shared" si="2"/>
        <v>15.156858218573472</v>
      </c>
      <c r="Q13" s="10">
        <f t="shared" si="3"/>
        <v>5.4131636494905259E-2</v>
      </c>
      <c r="R13" s="10">
        <f t="shared" si="4"/>
        <v>1.7851840406926973</v>
      </c>
      <c r="T13" s="1"/>
    </row>
    <row r="14" spans="1:21" x14ac:dyDescent="0.2">
      <c r="A14" s="1">
        <v>13</v>
      </c>
      <c r="B14" s="2" t="s">
        <v>71</v>
      </c>
      <c r="C14" s="1" t="s">
        <v>54</v>
      </c>
      <c r="D14" s="1" t="s">
        <v>70</v>
      </c>
      <c r="E14" s="1">
        <v>82</v>
      </c>
      <c r="F14" s="1">
        <v>192</v>
      </c>
      <c r="G14" s="1">
        <v>28</v>
      </c>
      <c r="H14" s="1">
        <v>44</v>
      </c>
      <c r="I14" s="1">
        <v>10</v>
      </c>
      <c r="J14" s="1">
        <v>0</v>
      </c>
      <c r="K14" s="1">
        <v>3</v>
      </c>
      <c r="L14" s="1">
        <f t="shared" si="0"/>
        <v>31</v>
      </c>
      <c r="M14" s="1">
        <v>15</v>
      </c>
      <c r="N14" s="1">
        <v>57</v>
      </c>
      <c r="O14" s="1">
        <f t="shared" si="1"/>
        <v>91</v>
      </c>
      <c r="P14" s="1">
        <f t="shared" si="2"/>
        <v>17.82403833342439</v>
      </c>
      <c r="Q14" s="10">
        <f t="shared" si="3"/>
        <v>8.6106465378861782E-2</v>
      </c>
      <c r="R14" s="10">
        <f t="shared" si="4"/>
        <v>2.9875199727100741</v>
      </c>
      <c r="T14" s="1"/>
    </row>
    <row r="15" spans="1:21" x14ac:dyDescent="0.2">
      <c r="A15" s="1">
        <v>13</v>
      </c>
      <c r="B15" s="2" t="s">
        <v>72</v>
      </c>
      <c r="C15" s="1" t="s">
        <v>54</v>
      </c>
      <c r="D15" s="1" t="s">
        <v>70</v>
      </c>
      <c r="E15" s="1">
        <v>80</v>
      </c>
      <c r="F15" s="1">
        <v>251</v>
      </c>
      <c r="G15" s="1">
        <v>24</v>
      </c>
      <c r="H15" s="1">
        <v>52</v>
      </c>
      <c r="I15" s="1">
        <v>10</v>
      </c>
      <c r="J15" s="1">
        <v>0</v>
      </c>
      <c r="K15" s="1">
        <v>3</v>
      </c>
      <c r="L15" s="1">
        <f t="shared" si="0"/>
        <v>39</v>
      </c>
      <c r="M15" s="1">
        <v>13</v>
      </c>
      <c r="N15" s="1">
        <v>41</v>
      </c>
      <c r="O15" s="1">
        <f t="shared" si="1"/>
        <v>158</v>
      </c>
      <c r="P15" s="1">
        <f t="shared" si="2"/>
        <v>16.489646708050898</v>
      </c>
      <c r="Q15" s="10">
        <f t="shared" si="3"/>
        <v>6.2460782985041284E-2</v>
      </c>
      <c r="R15" s="10">
        <f t="shared" si="4"/>
        <v>2.1016633911216731</v>
      </c>
      <c r="T15" s="1"/>
    </row>
    <row r="16" spans="1:21" x14ac:dyDescent="0.2">
      <c r="A16" s="1">
        <v>15</v>
      </c>
      <c r="B16" s="2" t="s">
        <v>73</v>
      </c>
      <c r="C16" s="1" t="s">
        <v>54</v>
      </c>
      <c r="D16" s="1" t="s">
        <v>39</v>
      </c>
      <c r="E16" s="1">
        <v>37</v>
      </c>
      <c r="F16" s="1">
        <v>132</v>
      </c>
      <c r="G16" s="1">
        <v>17</v>
      </c>
      <c r="H16" s="1">
        <v>32</v>
      </c>
      <c r="I16" s="1">
        <v>6</v>
      </c>
      <c r="J16" s="1">
        <v>0</v>
      </c>
      <c r="K16" s="1">
        <v>1</v>
      </c>
      <c r="L16" s="1">
        <f t="shared" si="0"/>
        <v>25</v>
      </c>
      <c r="M16" s="1">
        <v>10</v>
      </c>
      <c r="N16" s="1">
        <v>24</v>
      </c>
      <c r="O16" s="1">
        <f t="shared" si="1"/>
        <v>76</v>
      </c>
      <c r="P16" s="1">
        <f t="shared" si="2"/>
        <v>12.088601457355599</v>
      </c>
      <c r="Q16" s="10">
        <f t="shared" si="3"/>
        <v>8.5130996178560556E-2</v>
      </c>
      <c r="R16" s="10">
        <f t="shared" si="4"/>
        <v>2.9783858381344288</v>
      </c>
      <c r="T16" s="1"/>
    </row>
    <row r="17" spans="1:20" x14ac:dyDescent="0.2">
      <c r="A17" s="1">
        <v>15</v>
      </c>
      <c r="B17" s="2" t="s">
        <v>74</v>
      </c>
      <c r="C17" s="1" t="s">
        <v>54</v>
      </c>
      <c r="D17" s="1" t="s">
        <v>47</v>
      </c>
      <c r="E17" s="1">
        <v>37</v>
      </c>
      <c r="F17" s="1">
        <v>65</v>
      </c>
      <c r="G17" s="1">
        <v>15</v>
      </c>
      <c r="H17" s="1">
        <v>16</v>
      </c>
      <c r="I17" s="1">
        <v>6</v>
      </c>
      <c r="J17" s="1">
        <v>1</v>
      </c>
      <c r="K17" s="1">
        <v>1</v>
      </c>
      <c r="L17" s="1">
        <f t="shared" si="0"/>
        <v>8</v>
      </c>
      <c r="M17" s="1">
        <v>8</v>
      </c>
      <c r="N17" s="1">
        <v>17</v>
      </c>
      <c r="O17" s="1">
        <f t="shared" si="1"/>
        <v>32</v>
      </c>
      <c r="P17" s="1">
        <f t="shared" si="2"/>
        <v>9.1377413558866287</v>
      </c>
      <c r="Q17" s="10">
        <f t="shared" si="3"/>
        <v>0.12517453912173465</v>
      </c>
      <c r="R17" s="10">
        <f t="shared" si="4"/>
        <v>4.4908509309564799</v>
      </c>
      <c r="T17" s="1"/>
    </row>
    <row r="18" spans="1:20" x14ac:dyDescent="0.2">
      <c r="A18" s="1">
        <v>15</v>
      </c>
      <c r="B18" s="2" t="s">
        <v>75</v>
      </c>
      <c r="C18" s="1" t="s">
        <v>54</v>
      </c>
      <c r="D18" s="1" t="s">
        <v>39</v>
      </c>
      <c r="E18" s="1">
        <v>9</v>
      </c>
      <c r="F18" s="1">
        <v>23</v>
      </c>
      <c r="G18" s="1">
        <v>4</v>
      </c>
      <c r="H18" s="1">
        <v>3</v>
      </c>
      <c r="I18" s="1">
        <v>0</v>
      </c>
      <c r="J18" s="1">
        <v>0</v>
      </c>
      <c r="K18" s="1">
        <v>1</v>
      </c>
      <c r="L18" s="1">
        <f t="shared" si="0"/>
        <v>2</v>
      </c>
      <c r="M18" s="1">
        <v>4</v>
      </c>
      <c r="N18" s="1">
        <v>7</v>
      </c>
      <c r="O18" s="1">
        <f t="shared" si="1"/>
        <v>13</v>
      </c>
      <c r="P18" s="1">
        <f t="shared" si="2"/>
        <v>1.9589150851135111</v>
      </c>
      <c r="Q18" s="10">
        <f t="shared" si="3"/>
        <v>7.2552410559759667E-2</v>
      </c>
      <c r="R18" s="10">
        <f t="shared" si="4"/>
        <v>2.4667819590318287</v>
      </c>
      <c r="T18" s="1"/>
    </row>
    <row r="19" spans="1:20" x14ac:dyDescent="0.2">
      <c r="A19" s="1">
        <v>15</v>
      </c>
      <c r="B19" s="2" t="s">
        <v>76</v>
      </c>
      <c r="C19" s="1" t="s">
        <v>54</v>
      </c>
      <c r="D19" s="1" t="s">
        <v>62</v>
      </c>
      <c r="E19" s="1">
        <v>19</v>
      </c>
      <c r="F19" s="1">
        <v>36</v>
      </c>
      <c r="G19" s="1">
        <v>5</v>
      </c>
      <c r="H19" s="1">
        <v>8</v>
      </c>
      <c r="I19" s="1">
        <v>3</v>
      </c>
      <c r="J19" s="1">
        <v>0</v>
      </c>
      <c r="K19" s="1">
        <v>1</v>
      </c>
      <c r="L19" s="1">
        <f t="shared" si="0"/>
        <v>4</v>
      </c>
      <c r="M19" s="1">
        <v>2</v>
      </c>
      <c r="N19" s="1">
        <v>10</v>
      </c>
      <c r="O19" s="1">
        <f t="shared" si="1"/>
        <v>18</v>
      </c>
      <c r="P19" s="1">
        <f t="shared" si="2"/>
        <v>3.8191811814015431</v>
      </c>
      <c r="Q19" s="10">
        <f t="shared" si="3"/>
        <v>0.10050476793161955</v>
      </c>
      <c r="R19" s="10">
        <f t="shared" si="4"/>
        <v>3.4277415589310247</v>
      </c>
      <c r="T19" s="1"/>
    </row>
    <row r="20" spans="1:20" x14ac:dyDescent="0.2">
      <c r="A20" s="1">
        <v>19</v>
      </c>
      <c r="B20" s="2" t="s">
        <v>77</v>
      </c>
      <c r="C20" s="1" t="s">
        <v>54</v>
      </c>
      <c r="D20" s="1" t="s">
        <v>78</v>
      </c>
      <c r="E20" s="1">
        <v>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v>0</v>
      </c>
      <c r="N20" s="1">
        <v>0</v>
      </c>
      <c r="O20" s="1">
        <f t="shared" si="1"/>
        <v>0</v>
      </c>
      <c r="P20" s="1">
        <f t="shared" si="2"/>
        <v>0</v>
      </c>
      <c r="Q20" s="1"/>
      <c r="R20" s="1"/>
      <c r="T20" s="1"/>
    </row>
    <row r="21" spans="1:20" x14ac:dyDescent="0.2">
      <c r="A21" s="1">
        <v>19</v>
      </c>
      <c r="B21" s="2" t="s">
        <v>79</v>
      </c>
      <c r="C21" s="1" t="s">
        <v>54</v>
      </c>
      <c r="D21" s="1" t="s">
        <v>78</v>
      </c>
      <c r="E21" s="1">
        <v>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v>0</v>
      </c>
      <c r="N21" s="1">
        <v>0</v>
      </c>
      <c r="O21" s="1">
        <f t="shared" si="1"/>
        <v>0</v>
      </c>
      <c r="P21" s="1">
        <f t="shared" si="2"/>
        <v>0</v>
      </c>
      <c r="Q21" s="1"/>
      <c r="R21" s="1"/>
      <c r="T21" s="1"/>
    </row>
    <row r="22" spans="1:20" x14ac:dyDescent="0.2">
      <c r="A22" s="1">
        <v>19</v>
      </c>
      <c r="B22" s="2" t="s">
        <v>80</v>
      </c>
      <c r="C22" s="1" t="s">
        <v>54</v>
      </c>
      <c r="D22" s="1" t="s">
        <v>70</v>
      </c>
      <c r="E22" s="1">
        <v>2</v>
      </c>
      <c r="F22" s="1">
        <v>6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f t="shared" si="0"/>
        <v>1</v>
      </c>
      <c r="M22" s="1">
        <v>0</v>
      </c>
      <c r="N22" s="1">
        <v>2</v>
      </c>
      <c r="O22" s="1">
        <f t="shared" si="1"/>
        <v>3</v>
      </c>
      <c r="P22" s="1">
        <f t="shared" si="2"/>
        <v>-6.7107705492070735E-2</v>
      </c>
      <c r="Q22" s="1"/>
      <c r="R22" s="1"/>
      <c r="T22" s="1"/>
    </row>
    <row r="23" spans="1:20" x14ac:dyDescent="0.2">
      <c r="A23" s="1">
        <v>19</v>
      </c>
      <c r="B23" s="2" t="s">
        <v>81</v>
      </c>
      <c r="C23" s="1" t="s">
        <v>54</v>
      </c>
      <c r="D23" s="1" t="s">
        <v>78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v>0</v>
      </c>
      <c r="N23" s="1">
        <v>0</v>
      </c>
      <c r="O23" s="1">
        <f t="shared" si="1"/>
        <v>0</v>
      </c>
      <c r="P23" s="1">
        <f t="shared" si="2"/>
        <v>0</v>
      </c>
      <c r="Q23" s="1"/>
      <c r="R23" s="1"/>
      <c r="T23" s="1"/>
    </row>
    <row r="24" spans="1:20" x14ac:dyDescent="0.2">
      <c r="A24" s="1">
        <v>19</v>
      </c>
      <c r="B24" s="2" t="s">
        <v>82</v>
      </c>
      <c r="C24" s="1" t="s">
        <v>54</v>
      </c>
      <c r="D24" s="1" t="s">
        <v>78</v>
      </c>
      <c r="E24" s="1">
        <v>2</v>
      </c>
      <c r="F24" s="1">
        <v>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v>1</v>
      </c>
      <c r="N24" s="1">
        <v>2</v>
      </c>
      <c r="O24" s="1">
        <f t="shared" si="1"/>
        <v>0</v>
      </c>
      <c r="P24" s="1">
        <f t="shared" si="2"/>
        <v>0.15869551214630861</v>
      </c>
      <c r="Q24" s="1"/>
      <c r="R24" s="1"/>
      <c r="T24" s="1"/>
    </row>
    <row r="25" spans="1:20" x14ac:dyDescent="0.2">
      <c r="A25" s="1">
        <v>19</v>
      </c>
      <c r="B25" s="2" t="s">
        <v>83</v>
      </c>
      <c r="C25" s="1" t="s">
        <v>54</v>
      </c>
      <c r="D25" s="1" t="s">
        <v>78</v>
      </c>
      <c r="E25" s="1">
        <v>6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v>0</v>
      </c>
      <c r="N25" s="1">
        <v>1</v>
      </c>
      <c r="O25" s="1">
        <f t="shared" si="1"/>
        <v>0</v>
      </c>
      <c r="P25" s="1">
        <f t="shared" si="2"/>
        <v>-0.12201640837373223</v>
      </c>
      <c r="Q25" s="1"/>
      <c r="R25" s="1"/>
      <c r="T25" s="1"/>
    </row>
    <row r="26" spans="1:20" x14ac:dyDescent="0.2">
      <c r="A26" s="1">
        <v>19</v>
      </c>
      <c r="B26" s="2" t="s">
        <v>84</v>
      </c>
      <c r="C26" s="1" t="s">
        <v>54</v>
      </c>
      <c r="D26" s="1" t="s">
        <v>78</v>
      </c>
      <c r="E26" s="1">
        <v>2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f t="shared" si="0"/>
        <v>1</v>
      </c>
      <c r="M26" s="1">
        <v>0</v>
      </c>
      <c r="N26" s="1">
        <v>1</v>
      </c>
      <c r="O26" s="1">
        <f t="shared" si="1"/>
        <v>2</v>
      </c>
      <c r="P26" s="1">
        <f t="shared" si="2"/>
        <v>0.14552727012837788</v>
      </c>
      <c r="Q26" s="1"/>
      <c r="R26" s="1"/>
      <c r="T26" s="1"/>
    </row>
    <row r="27" spans="1:20" x14ac:dyDescent="0.2">
      <c r="A27" s="1">
        <v>19</v>
      </c>
      <c r="B27" s="2" t="s">
        <v>85</v>
      </c>
      <c r="C27" s="1" t="s">
        <v>54</v>
      </c>
      <c r="D27" s="1" t="s">
        <v>78</v>
      </c>
      <c r="E27" s="1">
        <v>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v>0</v>
      </c>
      <c r="N27" s="1">
        <v>0</v>
      </c>
      <c r="O27" s="1">
        <f t="shared" si="1"/>
        <v>0</v>
      </c>
      <c r="P27" s="1">
        <f t="shared" si="2"/>
        <v>0</v>
      </c>
      <c r="Q27" s="1"/>
      <c r="R27" s="1"/>
      <c r="T27" s="1"/>
    </row>
    <row r="28" spans="1:20" x14ac:dyDescent="0.2">
      <c r="A28" s="1">
        <v>19</v>
      </c>
      <c r="B28" s="2" t="s">
        <v>86</v>
      </c>
      <c r="C28" s="1" t="s">
        <v>54</v>
      </c>
      <c r="D28" s="1" t="s">
        <v>78</v>
      </c>
      <c r="E28" s="1">
        <v>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v>0</v>
      </c>
      <c r="N28" s="1">
        <v>0</v>
      </c>
      <c r="O28" s="1">
        <f t="shared" si="1"/>
        <v>0</v>
      </c>
      <c r="P28" s="1">
        <f t="shared" si="2"/>
        <v>0</v>
      </c>
      <c r="Q28" s="1"/>
      <c r="R28" s="1"/>
      <c r="T28" s="1"/>
    </row>
    <row r="29" spans="1:20" x14ac:dyDescent="0.2">
      <c r="A29" s="1">
        <v>19</v>
      </c>
      <c r="B29" s="2" t="s">
        <v>87</v>
      </c>
      <c r="C29" s="1" t="s">
        <v>54</v>
      </c>
      <c r="D29" s="1" t="s">
        <v>39</v>
      </c>
      <c r="E29" s="1">
        <v>3</v>
      </c>
      <c r="F29" s="1">
        <v>11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f t="shared" si="0"/>
        <v>1</v>
      </c>
      <c r="M29" s="1">
        <v>2</v>
      </c>
      <c r="N29" s="1">
        <v>1</v>
      </c>
      <c r="O29" s="1">
        <f t="shared" si="1"/>
        <v>9</v>
      </c>
      <c r="P29" s="1">
        <f t="shared" si="2"/>
        <v>0.31665395718890976</v>
      </c>
      <c r="Q29" s="1"/>
      <c r="R29" s="1"/>
      <c r="T29" s="1"/>
    </row>
    <row r="30" spans="1:20" x14ac:dyDescent="0.2">
      <c r="A30" s="1">
        <v>19</v>
      </c>
      <c r="B30" s="2" t="s">
        <v>88</v>
      </c>
      <c r="C30" s="1" t="s">
        <v>54</v>
      </c>
      <c r="D30" s="1" t="s">
        <v>78</v>
      </c>
      <c r="E30" s="1">
        <v>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v>0</v>
      </c>
      <c r="N30" s="1">
        <v>0</v>
      </c>
      <c r="O30" s="1">
        <f t="shared" si="1"/>
        <v>0</v>
      </c>
      <c r="P30" s="1">
        <f t="shared" si="2"/>
        <v>0</v>
      </c>
      <c r="Q30" s="1"/>
      <c r="R30" s="1"/>
      <c r="T30" s="1"/>
    </row>
    <row r="31" spans="1:20" x14ac:dyDescent="0.2">
      <c r="A31" s="1">
        <v>19</v>
      </c>
      <c r="B31" s="2" t="s">
        <v>89</v>
      </c>
      <c r="C31" s="1" t="s">
        <v>54</v>
      </c>
      <c r="D31" s="1" t="s">
        <v>78</v>
      </c>
      <c r="E31" s="1">
        <v>3</v>
      </c>
      <c r="F31" s="1">
        <v>7</v>
      </c>
      <c r="G31" s="1">
        <v>1</v>
      </c>
      <c r="H31" s="1">
        <v>3</v>
      </c>
      <c r="I31" s="1">
        <v>2</v>
      </c>
      <c r="J31" s="1">
        <v>0</v>
      </c>
      <c r="K31" s="1">
        <v>0</v>
      </c>
      <c r="L31" s="1">
        <f t="shared" si="0"/>
        <v>1</v>
      </c>
      <c r="M31" s="1">
        <v>0</v>
      </c>
      <c r="N31" s="1">
        <v>3</v>
      </c>
      <c r="O31" s="1">
        <f t="shared" si="1"/>
        <v>1</v>
      </c>
      <c r="P31" s="1">
        <f t="shared" si="2"/>
        <v>1.716981813587144</v>
      </c>
      <c r="Q31" s="1"/>
      <c r="R31" s="1"/>
      <c r="T31" s="1"/>
    </row>
    <row r="32" spans="1:20" x14ac:dyDescent="0.2">
      <c r="A32" s="1">
        <v>19</v>
      </c>
      <c r="B32" s="2" t="s">
        <v>90</v>
      </c>
      <c r="C32" s="1" t="s">
        <v>54</v>
      </c>
      <c r="D32" s="1" t="s">
        <v>78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v>0</v>
      </c>
      <c r="N32" s="1">
        <v>0</v>
      </c>
      <c r="O32" s="1">
        <f t="shared" si="1"/>
        <v>0</v>
      </c>
      <c r="P32" s="1">
        <f t="shared" si="2"/>
        <v>0</v>
      </c>
      <c r="Q32" s="1"/>
      <c r="R32" s="1"/>
      <c r="T32" s="1"/>
    </row>
    <row r="33" spans="1:20" x14ac:dyDescent="0.2">
      <c r="A33" s="1">
        <v>19</v>
      </c>
      <c r="B33" s="2" t="s">
        <v>91</v>
      </c>
      <c r="C33" s="1" t="s">
        <v>54</v>
      </c>
      <c r="D33" s="1" t="s">
        <v>39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v>0</v>
      </c>
      <c r="N33" s="1">
        <v>0</v>
      </c>
      <c r="O33" s="1">
        <f t="shared" si="1"/>
        <v>0</v>
      </c>
      <c r="P33" s="1">
        <f t="shared" si="2"/>
        <v>0</v>
      </c>
      <c r="Q33" s="1"/>
      <c r="R33" s="1"/>
      <c r="T33" s="1"/>
    </row>
    <row r="34" spans="1:20" x14ac:dyDescent="0.2">
      <c r="A34" s="1">
        <v>19</v>
      </c>
      <c r="B34" s="2" t="s">
        <v>92</v>
      </c>
      <c r="C34" s="1" t="s">
        <v>54</v>
      </c>
      <c r="D34" s="1" t="s">
        <v>78</v>
      </c>
      <c r="E34" s="1">
        <v>1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v>0</v>
      </c>
      <c r="N34" s="1">
        <v>1</v>
      </c>
      <c r="O34" s="1">
        <f t="shared" si="1"/>
        <v>1</v>
      </c>
      <c r="P34" s="1">
        <f t="shared" si="2"/>
        <v>-0.21263497562044856</v>
      </c>
      <c r="Q34" s="1"/>
      <c r="R34" s="1"/>
      <c r="T34" s="1"/>
    </row>
    <row r="35" spans="1:20" x14ac:dyDescent="0.2">
      <c r="A35" s="1">
        <v>19</v>
      </c>
      <c r="B35" s="2" t="s">
        <v>93</v>
      </c>
      <c r="C35" s="1" t="s">
        <v>54</v>
      </c>
      <c r="D35" s="1" t="s">
        <v>78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0</v>
      </c>
      <c r="M35" s="1">
        <v>0</v>
      </c>
      <c r="N35" s="1">
        <v>2</v>
      </c>
      <c r="O35" s="1">
        <f t="shared" si="1"/>
        <v>0</v>
      </c>
      <c r="P35" s="1">
        <f t="shared" si="2"/>
        <v>-0.24403281674746446</v>
      </c>
      <c r="Q35" s="1"/>
      <c r="R35" s="1"/>
      <c r="T35" s="1"/>
    </row>
    <row r="36" spans="1:20" x14ac:dyDescent="0.2">
      <c r="A36" s="1">
        <v>19</v>
      </c>
      <c r="B36" s="2" t="s">
        <v>94</v>
      </c>
      <c r="C36" s="1" t="s">
        <v>54</v>
      </c>
      <c r="D36" s="1" t="s">
        <v>78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0"/>
        <v>0</v>
      </c>
      <c r="M36" s="1">
        <v>0</v>
      </c>
      <c r="N36" s="1">
        <v>0</v>
      </c>
      <c r="O36" s="1">
        <f t="shared" si="1"/>
        <v>0</v>
      </c>
      <c r="P36" s="1">
        <f t="shared" si="2"/>
        <v>0</v>
      </c>
      <c r="Q36" s="1"/>
      <c r="R36" s="1"/>
      <c r="T36" s="1"/>
    </row>
    <row r="37" spans="1:20" x14ac:dyDescent="0.2">
      <c r="A37" s="1">
        <v>19</v>
      </c>
      <c r="B37" s="2" t="s">
        <v>95</v>
      </c>
      <c r="C37" s="1" t="s">
        <v>54</v>
      </c>
      <c r="D37" s="1" t="s">
        <v>78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0"/>
        <v>0</v>
      </c>
      <c r="M37" s="1">
        <v>0</v>
      </c>
      <c r="N37" s="1">
        <v>0</v>
      </c>
      <c r="O37" s="1">
        <f t="shared" si="1"/>
        <v>0</v>
      </c>
      <c r="P37" s="1">
        <f t="shared" si="2"/>
        <v>0</v>
      </c>
      <c r="Q37" s="1"/>
      <c r="R37" s="1"/>
      <c r="T37" s="1"/>
    </row>
    <row r="38" spans="1:20" x14ac:dyDescent="0.2">
      <c r="A38" s="1">
        <v>19</v>
      </c>
      <c r="B38" s="2" t="s">
        <v>96</v>
      </c>
      <c r="C38" s="1" t="s">
        <v>54</v>
      </c>
      <c r="D38" s="1" t="s">
        <v>78</v>
      </c>
      <c r="E38" s="1">
        <v>3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0</v>
      </c>
      <c r="M38" s="1">
        <v>0</v>
      </c>
      <c r="N38" s="1">
        <v>0</v>
      </c>
      <c r="O38" s="1">
        <f t="shared" si="1"/>
        <v>1</v>
      </c>
      <c r="P38" s="1">
        <f t="shared" si="2"/>
        <v>-9.0618567246716325E-2</v>
      </c>
      <c r="Q38" s="1"/>
      <c r="R38" s="1"/>
      <c r="T38" s="1"/>
    </row>
    <row r="39" spans="1:20" x14ac:dyDescent="0.2">
      <c r="A39" s="1">
        <v>19</v>
      </c>
      <c r="B39" s="2" t="s">
        <v>97</v>
      </c>
      <c r="C39" s="1" t="s">
        <v>54</v>
      </c>
      <c r="D39" s="1" t="s">
        <v>78</v>
      </c>
      <c r="E39" s="1">
        <v>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0"/>
        <v>0</v>
      </c>
      <c r="M39" s="1">
        <v>0</v>
      </c>
      <c r="N39" s="1">
        <v>0</v>
      </c>
      <c r="O39" s="1">
        <f t="shared" si="1"/>
        <v>0</v>
      </c>
      <c r="P39" s="1">
        <f t="shared" si="2"/>
        <v>0</v>
      </c>
      <c r="Q39" s="1"/>
      <c r="R39" s="1"/>
      <c r="T39" s="1"/>
    </row>
    <row r="40" spans="1:20" x14ac:dyDescent="0.2">
      <c r="A40" s="1">
        <v>19</v>
      </c>
      <c r="B40" s="2" t="s">
        <v>98</v>
      </c>
      <c r="C40" s="1" t="s">
        <v>54</v>
      </c>
      <c r="D40" s="1" t="s">
        <v>78</v>
      </c>
      <c r="E40" s="1">
        <v>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0</v>
      </c>
      <c r="M40" s="1">
        <v>0</v>
      </c>
      <c r="N40" s="1">
        <v>0</v>
      </c>
      <c r="O40" s="1">
        <f t="shared" si="1"/>
        <v>0</v>
      </c>
      <c r="P40" s="1">
        <f t="shared" si="2"/>
        <v>0</v>
      </c>
      <c r="Q40" s="1"/>
      <c r="R40" s="1"/>
      <c r="T40" s="1"/>
    </row>
    <row r="41" spans="1:20" x14ac:dyDescent="0.2">
      <c r="A41" s="1">
        <v>19</v>
      </c>
      <c r="B41" s="2" t="s">
        <v>99</v>
      </c>
      <c r="C41" s="1" t="s">
        <v>54</v>
      </c>
      <c r="D41" s="1" t="s">
        <v>78</v>
      </c>
      <c r="E41" s="1">
        <v>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0"/>
        <v>0</v>
      </c>
      <c r="M41" s="1">
        <v>0</v>
      </c>
      <c r="N41" s="1">
        <v>0</v>
      </c>
      <c r="O41" s="1">
        <f t="shared" si="1"/>
        <v>0</v>
      </c>
      <c r="P41" s="1">
        <f t="shared" si="2"/>
        <v>0</v>
      </c>
      <c r="Q41" s="1"/>
      <c r="R41" s="1"/>
      <c r="T41" s="1"/>
    </row>
    <row r="42" spans="1:20" x14ac:dyDescent="0.2">
      <c r="E42">
        <f>SUM(E2:E41)</f>
        <v>1703</v>
      </c>
      <c r="F42">
        <f t="shared" ref="F42:O42" si="5">SUM(F2:F41)</f>
        <v>5623</v>
      </c>
      <c r="G42">
        <f t="shared" si="5"/>
        <v>876</v>
      </c>
      <c r="H42">
        <f t="shared" si="5"/>
        <v>1509</v>
      </c>
      <c r="I42">
        <f t="shared" si="5"/>
        <v>355</v>
      </c>
      <c r="J42">
        <f t="shared" si="5"/>
        <v>31</v>
      </c>
      <c r="K42">
        <f t="shared" si="5"/>
        <v>208</v>
      </c>
      <c r="L42">
        <f t="shared" si="5"/>
        <v>915</v>
      </c>
      <c r="M42">
        <f t="shared" si="5"/>
        <v>569</v>
      </c>
      <c r="N42">
        <f t="shared" si="5"/>
        <v>1253</v>
      </c>
      <c r="O42">
        <f t="shared" si="5"/>
        <v>2861</v>
      </c>
      <c r="P42" s="1">
        <f>SUM(P2:P41)</f>
        <v>862.10353483467702</v>
      </c>
      <c r="Q42" s="1">
        <f>P42/162</f>
        <v>5.3216267582387466</v>
      </c>
      <c r="R42" s="1"/>
    </row>
    <row r="43" spans="1:20" x14ac:dyDescent="0.2">
      <c r="P43" s="1">
        <f>P42/(H42+M42)</f>
        <v>0.41487176844787155</v>
      </c>
    </row>
  </sheetData>
  <hyperlinks>
    <hyperlink ref="B2" r:id="rId1" display="http://mlb.mlb.com/team/player.jsp?player_id=502110" xr:uid="{56605944-5444-424D-9FD4-50CEB8AB2636}"/>
    <hyperlink ref="B3" r:id="rId2" display="http://mlb.mlb.com/team/player.jsp?player_id=605141" xr:uid="{7CF7CAFA-1601-1B4B-A5D0-944B4005C199}"/>
    <hyperlink ref="B4" r:id="rId3" display="http://mlb.mlb.com/team/player.jsp?player_id=593428" xr:uid="{7A344190-3171-7B46-A726-BA9A231F9B6C}"/>
    <hyperlink ref="B5" r:id="rId4" display="http://mlb.mlb.com/team/player.jsp?player_id=646240" xr:uid="{40F934B2-6525-5042-B977-CCFF9362795C}"/>
    <hyperlink ref="B6" r:id="rId5" display="http://mlb.mlb.com/team/player.jsp?player_id=643217" xr:uid="{05B5CECD-9AF7-854C-8FC5-615960025817}"/>
    <hyperlink ref="B7" r:id="rId6" display="http://mlb.mlb.com/team/player.jsp?player_id=519048" xr:uid="{319A37A4-1560-E141-86AD-50395FEC1B66}"/>
    <hyperlink ref="B8" r:id="rId7" display="http://mlb.mlb.com/team/player.jsp?player_id=598265" xr:uid="{D7BA9B69-3103-C94F-9AB7-26EBC0879A02}"/>
    <hyperlink ref="B9" r:id="rId8" display="http://mlb.mlb.com/team/player.jsp?player_id=456488" xr:uid="{8887E30C-CF6B-EA4B-9B63-6286CBCA352C}"/>
    <hyperlink ref="B10" r:id="rId9" display="http://mlb.mlb.com/team/player.jsp?player_id=571788" xr:uid="{29D43459-5EC6-0A42-AAF0-72708C9714B5}"/>
    <hyperlink ref="B11" r:id="rId10" display="http://mlb.mlb.com/team/player.jsp?player_id=456665" xr:uid="{E9BF43E8-AEDC-2D4A-A577-6A378B76BE48}"/>
    <hyperlink ref="B12" r:id="rId11" display="http://mlb.mlb.com/team/player.jsp?player_id=434670" xr:uid="{BDF69E2C-08EC-634C-8BFC-C3D06CE3E01C}"/>
    <hyperlink ref="B13" r:id="rId12" display="http://mlb.mlb.com/team/player.jsp?player_id=506702" xr:uid="{607E6119-92C3-B748-AD26-615AD7776543}"/>
    <hyperlink ref="B14" r:id="rId13" display="http://mlb.mlb.com/team/player.jsp?player_id=596119" xr:uid="{C61362CD-4B2C-E745-8A1F-A9816EB45E35}"/>
    <hyperlink ref="B15" r:id="rId14" display="http://mlb.mlb.com/team/player.jsp?player_id=543877" xr:uid="{B7DA4926-6136-1C4A-B83A-E788934450C4}"/>
    <hyperlink ref="B16" r:id="rId15" display="http://mlb.mlb.com/team/player.jsp?player_id=435079" xr:uid="{57F33F5D-B1B2-184B-B780-B5E5A64E0B68}"/>
    <hyperlink ref="B17" r:id="rId16" display="http://mlb.mlb.com/team/player.jsp?player_id=624407" xr:uid="{A13239ED-0D2E-0D4E-90DA-BB291B87467E}"/>
    <hyperlink ref="B18" r:id="rId17" display="http://mlb.mlb.com/team/player.jsp?player_id=408252" xr:uid="{82732925-F64D-234E-BCDA-43EEDC9589EE}"/>
    <hyperlink ref="B19" r:id="rId18" display="http://mlb.mlb.com/team/player.jsp?player_id=607752" xr:uid="{233EB6C9-7234-A14F-9619-37256630B7A2}"/>
    <hyperlink ref="B20" r:id="rId19" display="http://mlb.mlb.com/team/player.jsp?player_id=598264" xr:uid="{5481BE1C-F5D7-6340-BE3F-A09DBD49719E}"/>
    <hyperlink ref="B21" r:id="rId20" display="http://mlb.mlb.com/team/player.jsp?player_id=518489" xr:uid="{ECA76C10-7017-DC44-A021-508F362E6642}"/>
    <hyperlink ref="B22" r:id="rId21" display="http://mlb.mlb.com/team/player.jsp?player_id=576788" xr:uid="{5D835EAD-234D-8944-B17B-DA4D9EB4766E}"/>
    <hyperlink ref="B23" r:id="rId22" display="http://mlb.mlb.com/team/player.jsp?player_id=571035" xr:uid="{F6F9FBB9-BBA0-0C4E-B6CD-3451461743D0}"/>
    <hyperlink ref="B24" r:id="rId23" display="http://mlb.mlb.com/team/player.jsp?player_id=543135" xr:uid="{35FD37A2-9621-5345-96E7-AD1AE99B72A4}"/>
    <hyperlink ref="B25" r:id="rId24" display="http://mlb.mlb.com/team/player.jsp?player_id=592390" xr:uid="{DF7561E5-B1F3-D844-AEB8-65A38FB0D826}"/>
    <hyperlink ref="B26" r:id="rId25" display="http://mlb.mlb.com/team/player.jsp?player_id=598271" xr:uid="{293BD06D-E052-4D4E-9F0C-DBE8BF060224}"/>
    <hyperlink ref="B27" r:id="rId26" display="http://mlb.mlb.com/team/player.jsp?player_id=523260" xr:uid="{DCE17F3A-DA58-C641-B937-E294505945C7}"/>
    <hyperlink ref="B28" r:id="rId27" display="http://mlb.mlb.com/team/player.jsp?player_id=518886" xr:uid="{9C026273-9FD8-1F41-BAAD-2E9C218AFC45}"/>
    <hyperlink ref="B29" r:id="rId28" display="http://mlb.mlb.com/team/player.jsp?player_id=456030" xr:uid="{F2649E5A-67E0-E841-BA56-EEB07794C7C3}"/>
    <hyperlink ref="B30" r:id="rId29" display="http://mlb.mlb.com/team/player.jsp?player_id=519141" xr:uid="{893BD3A2-00CA-B047-B450-7778722D8056}"/>
    <hyperlink ref="B31" r:id="rId30" display="http://mlb.mlb.com/team/player.jsp?player_id=519144" xr:uid="{8D6BD190-511B-3348-B932-D3D091FEF32B}"/>
    <hyperlink ref="B32" r:id="rId31" display="http://mlb.mlb.com/team/player.jsp?player_id=596074" xr:uid="{27A477DB-3B44-4149-BCB3-FD979341FCB5}"/>
    <hyperlink ref="B33" r:id="rId32" display="http://mlb.mlb.com/team/player.jsp?player_id=573113" xr:uid="{16DE3A37-4070-8745-BB65-EDF37A92E55D}"/>
    <hyperlink ref="B34" r:id="rId33" display="http://mlb.mlb.com/team/player.jsp?player_id=593958" xr:uid="{5A3C2FA9-87B5-064E-8A80-44EA14D29636}"/>
    <hyperlink ref="B35" r:id="rId34" display="http://mlb.mlb.com/team/player.jsp?player_id=519242" xr:uid="{0CFBBB58-F624-874F-94BF-F3D1B51D9C8C}"/>
    <hyperlink ref="B36" r:id="rId35" display="http://mlb.mlb.com/team/player.jsp?player_id=582494" xr:uid="{41C2DE99-44C6-2645-A32A-B804F2EA20E9}"/>
    <hyperlink ref="B37" r:id="rId36" display="http://mlb.mlb.com/team/player.jsp?player_id=605476" xr:uid="{42A66387-7218-1A44-B7CB-4CB909FF9728}"/>
    <hyperlink ref="B38" r:id="rId37" display="http://mlb.mlb.com/team/player.jsp?player_id=584171" xr:uid="{52CF5ADF-FF90-D74A-BDC5-D4E9870CBD3D}"/>
    <hyperlink ref="B39" r:id="rId38" display="http://mlb.mlb.com/team/player.jsp?player_id=519393" xr:uid="{D4D771C3-E8B4-9B48-BB68-E9F2A5A15B84}"/>
    <hyperlink ref="B40" r:id="rId39" display="http://mlb.mlb.com/team/player.jsp?player_id=519443" xr:uid="{F2E9C3E7-806F-F842-B686-85368A5262DE}"/>
    <hyperlink ref="B41" r:id="rId40" display="http://mlb.mlb.com/team/player.jsp?player_id=453214" xr:uid="{B22C5279-EBEE-FC4D-8408-DB45DB4BA9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 Page</vt:lpstr>
      <vt:lpstr>Sheet4</vt:lpstr>
      <vt:lpstr>Sheet1</vt:lpstr>
      <vt:lpstr>Teams 2018</vt:lpstr>
      <vt:lpstr>Alltime</vt:lpstr>
      <vt:lpstr>Red Sox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2019-02-11T15:25:44Z</dcterms:created>
  <dcterms:modified xsi:type="dcterms:W3CDTF">2022-04-05T00:09:41Z</dcterms:modified>
</cp:coreProperties>
</file>