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seacode/gmacs/examples/smbkc_18/doc/"/>
    </mc:Choice>
  </mc:AlternateContent>
  <xr:revisionPtr revIDLastSave="0" documentId="13_ncr:40009_{EC079CD0-2E67-9842-9766-976264CB5830}" xr6:coauthVersionLast="36" xr6:coauthVersionMax="36" xr10:uidLastSave="{00000000-0000-0000-0000-000000000000}"/>
  <bookViews>
    <workbookView xWindow="28800" yWindow="-3140" windowWidth="38400" windowHeight="21140"/>
  </bookViews>
  <sheets>
    <sheet name="Sheet1" sheetId="2" r:id="rId1"/>
    <sheet name="EBSCrab_Abundance_Biomass" sheetId="1" r:id="rId2"/>
  </sheets>
  <calcPr calcId="179021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9" i="2" l="1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8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</calcChain>
</file>

<file path=xl/sharedStrings.xml><?xml version="1.0" encoding="utf-8"?>
<sst xmlns="http://schemas.openxmlformats.org/spreadsheetml/2006/main" count="4001" uniqueCount="61">
  <si>
    <t>SPECIES_CODE</t>
  </si>
  <si>
    <t>SPECIES_NAME</t>
  </si>
  <si>
    <t>DISTRICT_CODE</t>
  </si>
  <si>
    <t>SURVEY_YEAR</t>
  </si>
  <si>
    <t>SIZE_CATEGORY</t>
  </si>
  <si>
    <t>SIZE_GROUP</t>
  </si>
  <si>
    <t>MATURITY</t>
  </si>
  <si>
    <t>SEX</t>
  </si>
  <si>
    <t>SIZE_CLASS_MM</t>
  </si>
  <si>
    <t>SHELL_CONDITION</t>
  </si>
  <si>
    <t>ABUNDANCE</t>
  </si>
  <si>
    <t>ABUNDANCE_CV</t>
  </si>
  <si>
    <t>ABUNDANCE_CI</t>
  </si>
  <si>
    <t>BIOMASS_MT</t>
  </si>
  <si>
    <t>BIOMASS_MT_CV</t>
  </si>
  <si>
    <t>BIOMASS_MT_CI</t>
  </si>
  <si>
    <t>BIOMASS_LBS</t>
  </si>
  <si>
    <t>BIOMASS_LBS_CV</t>
  </si>
  <si>
    <t>BIOMASS_LBS_CI</t>
  </si>
  <si>
    <t>Blue King Crab</t>
  </si>
  <si>
    <t>STMATT</t>
  </si>
  <si>
    <t>MALE_RECRUIT_STMATT</t>
  </si>
  <si>
    <t>MALE</t>
  </si>
  <si>
    <t>RECRUIT_STMATT</t>
  </si>
  <si>
    <t>UNSEXED_TOTAL</t>
  </si>
  <si>
    <t>UNSEXED</t>
  </si>
  <si>
    <t>TOTAL</t>
  </si>
  <si>
    <t>MALE_PR_STMATT</t>
  </si>
  <si>
    <t>PR_STMATT</t>
  </si>
  <si>
    <t>MALE_TOTAL</t>
  </si>
  <si>
    <t>MALE_LE104</t>
  </si>
  <si>
    <t>LE104</t>
  </si>
  <si>
    <t>FEMALE_LE79</t>
  </si>
  <si>
    <t>FEMALE</t>
  </si>
  <si>
    <t>LE79</t>
  </si>
  <si>
    <t>FEMALE_TOTAL</t>
  </si>
  <si>
    <t>MALE_GE105</t>
  </si>
  <si>
    <t>GE105</t>
  </si>
  <si>
    <t>MALE_GE120</t>
  </si>
  <si>
    <t>GE120</t>
  </si>
  <si>
    <t>MALE_LE89</t>
  </si>
  <si>
    <t>LE89</t>
  </si>
  <si>
    <t>MALE_90TO104</t>
  </si>
  <si>
    <t>90TO104</t>
  </si>
  <si>
    <t>MALE_105TO119</t>
  </si>
  <si>
    <t>105TO119</t>
  </si>
  <si>
    <t>FEMALE_GE80</t>
  </si>
  <si>
    <t>GE80</t>
  </si>
  <si>
    <t>MALE_GE90</t>
  </si>
  <si>
    <t>GE90</t>
  </si>
  <si>
    <t>Row Labels</t>
  </si>
  <si>
    <t>Grand Total</t>
  </si>
  <si>
    <t>Column Labels</t>
  </si>
  <si>
    <t>(All)</t>
  </si>
  <si>
    <t>Sum of ABUNDANCE</t>
  </si>
  <si>
    <t>&amp;</t>
  </si>
  <si>
    <t>\\</t>
  </si>
  <si>
    <t>Sum of BIOMASS_LBS</t>
  </si>
  <si>
    <t>Total Sum of BIOMASS_LBS</t>
  </si>
  <si>
    <t>Sum of BIOMASS_LBS_CV</t>
  </si>
  <si>
    <t>Total Sum of BIOMASS_LBS_CV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</si>
</sst>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Ianelli" refreshedDate="43338.416221296298" createdVersion="6" refreshedVersion="6" minRefreshableVersion="3" recordCount="588">
  <cacheSource type="worksheet">
    <worksheetSource ref="A1:S589" sheet="EBSCrab_Abundance_Biomass"/>
  </cacheSource>
  <cacheFields count="19">
    <cacheField name="SPECIES_CODE" numFmtId="0">
      <sharedItems containsSemiMixedTypes="0" containsString="0" containsNumber="1" containsInteger="1" minValue="69323" maxValue="69323"/>
    </cacheField>
    <cacheField name="SPECIES_NAME" numFmtId="0">
      <sharedItems/>
    </cacheField>
    <cacheField name="DISTRICT_CODE" numFmtId="0">
      <sharedItems/>
    </cacheField>
    <cacheField name="SURVEY_YEAR" numFmtId="0">
      <sharedItems containsSemiMixedTypes="0" containsString="0" containsNumber="1" containsInteger="1" minValue="1976" maxValue="2018" count="42">
        <n v="1995"/>
        <n v="1982"/>
        <n v="1991"/>
        <n v="1994"/>
        <n v="2018"/>
        <n v="2007"/>
        <n v="1999"/>
        <n v="1988"/>
        <n v="2008"/>
        <n v="2017"/>
        <n v="1990"/>
        <n v="1998"/>
        <n v="1996"/>
        <n v="1979"/>
        <n v="1983"/>
        <n v="1989"/>
        <n v="2004"/>
        <n v="2000"/>
        <n v="2001"/>
        <n v="2015"/>
        <n v="2002"/>
        <n v="1986"/>
        <n v="2014"/>
        <n v="1984"/>
        <n v="1987"/>
        <n v="1981"/>
        <n v="2006"/>
        <n v="1992"/>
        <n v="2003"/>
        <n v="2005"/>
        <n v="1993"/>
        <n v="2013"/>
        <n v="1976"/>
        <n v="2016"/>
        <n v="2009"/>
        <n v="2010"/>
        <n v="1985"/>
        <n v="2011"/>
        <n v="1980"/>
        <n v="1997"/>
        <n v="2012"/>
        <n v="1978"/>
      </sharedItems>
    </cacheField>
    <cacheField name="SIZE_CATEGORY" numFmtId="0">
      <sharedItems count="1">
        <s v="SIZE_GROUP"/>
      </sharedItems>
    </cacheField>
    <cacheField name="SIZE_GROUP" numFmtId="0">
      <sharedItems count="14">
        <s v="MALE_RECRUIT_STMATT"/>
        <s v="UNSEXED_TOTAL"/>
        <s v="MALE_PR_STMATT"/>
        <s v="MALE_TOTAL"/>
        <s v="MALE_LE104"/>
        <s v="FEMALE_LE79"/>
        <s v="FEMALE_TOTAL"/>
        <s v="MALE_GE105"/>
        <s v="MALE_GE120"/>
        <s v="MALE_LE89"/>
        <s v="MALE_90TO104"/>
        <s v="MALE_105TO119"/>
        <s v="FEMALE_GE80"/>
        <s v="MALE_GE90"/>
      </sharedItems>
    </cacheField>
    <cacheField name="MATURITY" numFmtId="0">
      <sharedItems containsNonDate="0" containsString="0" containsBlank="1"/>
    </cacheField>
    <cacheField name="SEX" numFmtId="0">
      <sharedItems count="3">
        <s v="MALE"/>
        <s v="UNSEXED"/>
        <s v="FEMALE"/>
      </sharedItems>
    </cacheField>
    <cacheField name="SIZE_CLASS_MM" numFmtId="0">
      <sharedItems count="12">
        <s v="RECRUIT_STMATT"/>
        <s v="TOTAL"/>
        <s v="PR_STMATT"/>
        <s v="LE104"/>
        <s v="LE79"/>
        <s v="GE105"/>
        <s v="GE120"/>
        <s v="LE89"/>
        <s v="90TO104"/>
        <s v="105TO119"/>
        <s v="GE80"/>
        <s v="GE90"/>
      </sharedItems>
    </cacheField>
    <cacheField name="SHELL_CONDITION" numFmtId="0">
      <sharedItems containsNonDate="0" containsString="0" containsBlank="1"/>
    </cacheField>
    <cacheField name="ABUNDANCE" numFmtId="0">
      <sharedItems containsSemiMixedTypes="0" containsString="0" containsNumber="1" minValue="0" maxValue="11921105.7798917" count="544">
        <n v="909647.06077241094"/>
        <n v="3093449.0697111101"/>
        <n v="1303773.09314023"/>
        <n v="1182628.3044601299"/>
        <n v="243384.63956165299"/>
        <n v="680945.90315804898"/>
        <n v="164397.45254370401"/>
        <n v="504595.73947269499"/>
        <n v="529322.38685456396"/>
        <n v="279726.594515395"/>
        <n v="1075253.06886315"/>
        <n v="1248845.16660169"/>
        <n v="1466145.2261330399"/>
        <n v="1558794.78704408"/>
        <n v="1386197.3664039699"/>
        <n v="883529.08916656906"/>
        <n v="252260.22506807401"/>
        <n v="291642.63985088101"/>
        <n v="324328.72731232498"/>
        <n v="1191221.0825553101"/>
        <n v="161024.35415256501"/>
        <n v="178602.31397296701"/>
        <n v="925808.70422169694"/>
        <n v="758410.46494966699"/>
        <n v="476759.71232850401"/>
        <n v="933520.07123914803"/>
        <n v="681778.43967908504"/>
        <n v="1183643.87778401"/>
        <n v="156607.68782195501"/>
        <n v="257856.065440151"/>
        <n v="1458898.6331980601"/>
        <n v="519874.542469698"/>
        <n v="223952.388190061"/>
        <n v="486154.42412518099"/>
        <n v="597466.335692322"/>
        <n v="1783037.4735884301"/>
        <n v="486756.26147837797"/>
        <n v="2343653.9489573902"/>
        <n v="1372215.1649512099"/>
        <n v="2055636.2939480499"/>
        <n v="838916.44926651195"/>
        <n v="1017527.33952805"/>
        <n v="0"/>
        <n v="969531.81720784702"/>
        <n v="511587.83865384798"/>
        <n v="1329837.63229705"/>
        <n v="1598186.2270483901"/>
        <n v="1106951.22996422"/>
        <n v="1600447.86718529"/>
        <n v="308301.80477538001"/>
        <n v="310079.42691496899"/>
        <n v="675013.13278766396"/>
        <n v="1262986.8236050101"/>
        <n v="1817582.7710945101"/>
        <n v="883556.15839299199"/>
        <n v="1168484.40346043"/>
        <n v="1073941.10265037"/>
        <n v="383424.47149711498"/>
        <n v="691916.015708277"/>
        <n v="863421.079581931"/>
        <n v="927193.19992727996"/>
        <n v="830912.12287614204"/>
        <n v="452252.58617480099"/>
        <n v="558103.63101541298"/>
        <n v="393485.46731394698"/>
        <n v="812595.84779821604"/>
        <n v="243085.613062299"/>
        <n v="2790203.2208646499"/>
        <n v="416642.90393567702"/>
        <n v="448606.72576801601"/>
        <n v="237970.43681279899"/>
        <n v="249088.25559641299"/>
        <n v="287046.40281151101"/>
        <n v="929405.79080631805"/>
        <n v="1733011.69756179"/>
        <n v="58247.215605986501"/>
        <n v="693468.91527823405"/>
        <n v="787322.28841942898"/>
        <n v="614005.08249110205"/>
        <n v="503890.10485157202"/>
        <n v="902165.99549958704"/>
        <n v="1958778.9276368499"/>
        <n v="195785.74105625"/>
        <n v="630281.69093013206"/>
        <n v="478918.95746173098"/>
        <n v="5413651.2440450201"/>
        <n v="9288169.3181860093"/>
        <n v="1659233.27709717"/>
        <n v="1383740.1024217899"/>
        <n v="3225485.43769988"/>
        <n v="3225863.8573055598"/>
        <n v="1900136.41721987"/>
        <n v="5230265.7916443599"/>
        <n v="6596870.4157065097"/>
        <n v="11340429.015003201"/>
        <n v="2202169.1198731102"/>
        <n v="4356587.2376448903"/>
        <n v="8400255.0214882307"/>
        <n v="4738400.5073570497"/>
        <n v="5920633.2240834404"/>
        <n v="7225524.4488180103"/>
        <n v="2096592.4058735899"/>
        <n v="9013470.0319801997"/>
        <n v="1038278.48013671"/>
        <n v="6055437.7087641498"/>
        <n v="9330321.7313448805"/>
        <n v="4941568.8166242503"/>
        <n v="7359029.7990154903"/>
        <n v="4437085.5697074402"/>
        <n v="1679348.99907223"/>
        <n v="8704452.6694041602"/>
        <n v="7023178.27417529"/>
        <n v="535815.31319779297"/>
        <n v="3721832.5017195698"/>
        <n v="8331702.91905249"/>
        <n v="4643744.01281879"/>
        <n v="2321819.40078359"/>
        <n v="9120743.7628710307"/>
        <n v="6938567.0303061297"/>
        <n v="2002028.31808127"/>
        <n v="1194352.3502887001"/>
        <n v="1543090.72696066"/>
        <n v="7702042.8412946602"/>
        <n v="2164411.50191544"/>
        <n v="2641644.3695731298"/>
        <n v="1283936.9238577799"/>
        <n v="11921105.7798917"/>
        <n v="1301904.7849525299"/>
        <n v="879731.33771136601"/>
        <n v="4183747.4558995198"/>
        <n v="2315034.0096139698"/>
        <n v="3327187.5404871898"/>
        <n v="1189099.4892199601"/>
        <n v="1840213.6525703"/>
        <n v="4615607.2676023897"/>
        <n v="3367209.95932229"/>
        <n v="1155222.8163334699"/>
        <n v="1109712.8015330499"/>
        <n v="6181213.22249607"/>
        <n v="1715231.0269953101"/>
        <n v="517919.52692515502"/>
        <n v="838154.08935675898"/>
        <n v="1635646.81261747"/>
        <n v="4226747.2606047196"/>
        <n v="762232.76521711401"/>
        <n v="1453022.050666"/>
        <n v="168276.20472556501"/>
        <n v="4887570.2808749303"/>
        <n v="803903.57645395806"/>
        <n v="975642.87052824802"/>
        <n v="3025546.27199536"/>
        <n v="2403473.7939099702"/>
        <n v="1386541.31384798"/>
        <n v="868207.600749971"/>
        <n v="913362.58752563002"/>
        <n v="3798161.0015295502"/>
        <n v="504000.27503114397"/>
        <n v="6210112.8324735397"/>
        <n v="2248277.20291263"/>
        <n v="1277189.9747949"/>
        <n v="671011.32908922597"/>
        <n v="2086869.6432815101"/>
        <n v="208657.097489712"/>
        <n v="2026858.7471843599"/>
        <n v="562011.26582748594"/>
        <n v="2551018.5180588099"/>
        <n v="1860713.95259942"/>
        <n v="151684.656765319"/>
        <n v="4489625.5732911304"/>
        <n v="148653.19722465301"/>
        <n v="406831.01178443502"/>
        <n v="19860.708228280699"/>
        <n v="475767.38013687701"/>
        <n v="541390.74743323994"/>
        <n v="589670.83293117594"/>
        <n v="525809.60341734195"/>
        <n v="82316.367835740195"/>
        <n v="181397.655774938"/>
        <n v="635661.96537983697"/>
        <n v="919295.82635413995"/>
        <n v="418976.51365637698"/>
        <n v="928865.97263744206"/>
        <n v="214814.60644464599"/>
        <n v="120759.42165958"/>
        <n v="269954.38560682099"/>
        <n v="572666.82248035795"/>
        <n v="101955.25800496399"/>
        <n v="317349.32280255202"/>
        <n v="86770.801667607797"/>
        <n v="767233.27048100601"/>
        <n v="73956.525954344499"/>
        <n v="628671.092274255"/>
        <n v="169607.855308175"/>
        <n v="255603.439303263"/>
        <n v="2164047.8110587401"/>
        <n v="115512.307123801"/>
        <n v="768998.59725196497"/>
        <n v="598850.00441249902"/>
        <n v="1249086.51962683"/>
        <n v="1024771.50239584"/>
        <n v="228747.06727563299"/>
        <n v="18912.0889352755"/>
        <n v="146246.73456543"/>
        <n v="1074711.0736412299"/>
        <n v="775786.11576567299"/>
        <n v="1053194.9803198201"/>
        <n v="254640.79195527901"/>
        <n v="233639.935175155"/>
        <n v="557952.64259429497"/>
        <n v="257099.950835066"/>
        <n v="161245.791381913"/>
        <n v="601443.69821306202"/>
        <n v="237945.87291665701"/>
        <n v="576455.87152190995"/>
        <n v="927161.62281253305"/>
        <n v="2920742.7585011702"/>
        <n v="759226.43775093299"/>
        <n v="858639.49766936398"/>
        <n v="862776.40640513797"/>
        <n v="1401615.90924081"/>
        <n v="69182.650332769306"/>
        <n v="651341.59546788002"/>
        <n v="326787.58125790203"/>
        <n v="1811116.25807302"/>
        <n v="432935.52213673299"/>
        <n v="444636.91523296799"/>
        <n v="328646.55530105601"/>
        <n v="1845109.2618829401"/>
        <n v="1010116.30363803"/>
        <n v="315520.95942786097"/>
        <n v="210679.35720652001"/>
        <n v="300034.50527202699"/>
        <n v="304097.88564499101"/>
        <n v="1294743.1092969801"/>
        <n v="308971.61460574699"/>
        <n v="265764.74857138499"/>
        <n v="1016836.1531786399"/>
        <n v="629605.62090141105"/>
        <n v="2354309.3779427898"/>
        <n v="348887.13825303101"/>
        <n v="3986818.3446944798"/>
        <n v="932501.36856448196"/>
        <n v="1560397.10263731"/>
        <n v="147728.09602384901"/>
        <n v="4184259.19571529"/>
        <n v="1084808.0228227901"/>
        <n v="1400532.21465677"/>
        <n v="406336.98650131002"/>
        <n v="1790516.2740056801"/>
        <n v="2407225.6878684401"/>
        <n v="345859.38323205902"/>
        <n v="811141.39832225896"/>
        <n v="745870.68957154802"/>
        <n v="4088845.4018017598"/>
        <n v="3571357.0709838402"/>
        <n v="1258438.3165168299"/>
        <n v="3369551.8390449402"/>
        <n v="3476855.8999335198"/>
        <n v="744913.60088639602"/>
        <n v="1439936.3546559899"/>
        <n v="3512684.7406132999"/>
        <n v="3672356.0211708099"/>
        <n v="3436495.7224045098"/>
        <n v="2928512.9858234702"/>
        <n v="4955556.0051055197"/>
        <n v="1837740.79311917"/>
        <n v="985695.25279898802"/>
        <n v="4996319.5269909203"/>
        <n v="4510000.7724249996"/>
        <n v="384130.65643247298"/>
        <n v="5104421.8622864904"/>
        <n v="3212417.2680035299"/>
        <n v="5710992.9474181896"/>
        <n v="6016668.9094385197"/>
        <n v="821728.83659430698"/>
        <n v="2939530.54037495"/>
        <n v="1493400.17282621"/>
        <n v="5103574.47074016"/>
        <n v="3555027.50277626"/>
        <n v="1346176.5302553501"/>
        <n v="779936.64882664103"/>
        <n v="3778004.4314275398"/>
        <n v="1948673.88251066"/>
        <n v="892315.51654822601"/>
        <n v="2257276.7072345898"/>
        <n v="1881618.84914927"/>
        <n v="3247986.0804874799"/>
        <n v="6462451.5139213903"/>
        <n v="870002.27541114797"/>
        <n v="1025171.20003551"/>
        <n v="8314882.7430079104"/>
        <n v="1772463.38703388"/>
        <n v="3898336.90833082"/>
        <n v="663151.06601250998"/>
        <n v="1410062.1834905299"/>
        <n v="2849293.03378698"/>
        <n v="1740559.18364855"/>
        <n v="1178070.4398334499"/>
        <n v="806920.94528121001"/>
        <n v="282199.60379604797"/>
        <n v="639943.31161429605"/>
        <n v="2540699.5684116501"/>
        <n v="660027.54349733097"/>
        <n v="1807883.04264049"/>
        <n v="2233178.8839465501"/>
        <n v="2256569.4071105001"/>
        <n v="562339.65198304399"/>
        <n v="1808448.2664743499"/>
        <n v="3064331.4531814302"/>
        <n v="500941.67850245"/>
        <n v="464909.49259733601"/>
        <n v="1117037.95240851"/>
        <n v="2290595.10774823"/>
        <n v="740249.36561889795"/>
        <n v="5883652.2905757697"/>
        <n v="1809364.8626146901"/>
        <n v="2338239.89246816"/>
        <n v="2263357.7035361999"/>
        <n v="938333.80980342696"/>
        <n v="714730.14914130303"/>
        <n v="2458050.6063760901"/>
        <n v="1785695.0846661499"/>
        <n v="956848.32564749604"/>
        <n v="1521417.44437962"/>
        <n v="1192533.7418118899"/>
        <n v="1978543.37097474"/>
        <n v="3276481.40429257"/>
        <n v="1456515.5867818401"/>
        <n v="1239882.0706944901"/>
        <n v="3207075.0285393298"/>
        <n v="374388.05502921698"/>
        <n v="3788647.9915098399"/>
        <n v="557882.91985765204"/>
        <n v="1451879.3802279001"/>
        <n v="3344976.2940408299"/>
        <n v="955291.79248925904"/>
        <n v="1042980.21683466"/>
        <n v="2662656.0275263302"/>
        <n v="236402.308667095"/>
        <n v="1554934.98323788"/>
        <n v="1356833.5318285299"/>
        <n v="923502.22053634701"/>
        <n v="690299.37204888999"/>
        <n v="1972067.9563204299"/>
        <n v="808209.05911715096"/>
        <n v="965684.09018886101"/>
        <n v="503559.76891239698"/>
        <n v="117221.15595535"/>
        <n v="292343.98861358501"/>
        <n v="1427134.79946628"/>
        <n v="397026.75964823202"/>
        <n v="750909.11014042096"/>
        <n v="842627.35577005195"/>
        <n v="4012206.04069519"/>
        <n v="2272648.4907585899"/>
        <n v="650789.59368816996"/>
        <n v="2446486.4807915501"/>
        <n v="1371157.47557851"/>
        <n v="57758.881207548198"/>
        <n v="930221.73221480905"/>
        <n v="280890.04615835298"/>
        <n v="343445.331400503"/>
        <n v="578878.86782046"/>
        <n v="503910.51168524002"/>
        <n v="2179704.21124645"/>
        <n v="196897.400746553"/>
        <n v="1149857.2477184599"/>
        <n v="268840.64538819098"/>
        <n v="1174303.17304315"/>
        <n v="1165954.08521308"/>
        <n v="666270.42875533702"/>
        <n v="1794624.04024315"/>
        <n v="706054.19533959997"/>
        <n v="358596.65668637399"/>
        <n v="58506.683996651598"/>
        <n v="2674334.0538479998"/>
        <n v="548877.06794871995"/>
        <n v="1147483.32924073"/>
        <n v="2517557.61697069"/>
        <n v="2169007.18180088"/>
        <n v="1351674.5207380001"/>
        <n v="334594.32044436201"/>
        <n v="410041.83383134002"/>
        <n v="2855589.7850262001"/>
        <n v="1668712.7401668199"/>
        <n v="203414.609141111"/>
        <n v="992202.08847341"/>
        <n v="319330.53280125099"/>
        <n v="1073974.02986947"/>
        <n v="378667.34047564003"/>
        <n v="723025.91713207797"/>
        <n v="3937464.3417149498"/>
        <n v="1061174.6569955"/>
        <n v="1165176.7618954999"/>
        <n v="535062.93106576602"/>
        <n v="705425.08040266496"/>
        <n v="2213236.2270269301"/>
        <n v="916711.432033955"/>
        <n v="1237519.7086968899"/>
        <n v="482704.578063133"/>
        <n v="434562.619024852"/>
        <n v="91435.941534362297"/>
        <n v="154421.00904378999"/>
        <n v="882630.80216274795"/>
        <n v="1572585.9190791401"/>
        <n v="110517.323518017"/>
        <n v="324853.27684007701"/>
        <n v="1052504.89348227"/>
        <n v="659734.84381522401"/>
        <n v="3060672.2843645099"/>
        <n v="223110.22887279099"/>
        <n v="93177.9727686681"/>
        <n v="1800109.4079183899"/>
        <n v="449168.62099387898"/>
        <n v="247092.158770293"/>
        <n v="1521091.4283731801"/>
        <n v="1024931.65494642"/>
        <n v="418787.43381661002"/>
        <n v="281517.218258059"/>
        <n v="1969556.1649531799"/>
        <n v="1660707.7386380101"/>
        <n v="659670.35328571696"/>
        <n v="1213498.1963973199"/>
        <n v="232287.97305089401"/>
        <n v="1269442.7095127299"/>
        <n v="1153835.4557087999"/>
        <n v="230058.96379685201"/>
        <n v="800761.12045275199"/>
        <n v="3255376.4853820601"/>
        <n v="1891224.5519240799"/>
        <n v="2431230.4524321398"/>
        <n v="284921.83441661397"/>
        <n v="1665158.0243842599"/>
        <n v="451517.37123562"/>
        <n v="641736.77845477394"/>
        <n v="2161294.8874932998"/>
        <n v="222053.72896898899"/>
        <n v="2280962.3591612699"/>
        <n v="322544.18678647699"/>
        <n v="280004.10828906001"/>
        <n v="2228020.9179286701"/>
        <n v="310199.71981980797"/>
        <n v="1031311.94657677"/>
        <n v="1651343.23295009"/>
        <n v="1991267.2962336701"/>
        <n v="183531.037588504"/>
        <n v="1827940.4579939099"/>
        <n v="501602.544852569"/>
        <n v="101931.052636425"/>
        <n v="1627130.8597898199"/>
        <n v="1298458.0956657601"/>
        <n v="1381760.9134225801"/>
        <n v="376362.220417706"/>
        <n v="447340.78156509"/>
        <n v="631446.38111404597"/>
        <n v="3252942.3410421"/>
        <n v="2562874.9023285001"/>
        <n v="1187953.80217492"/>
        <n v="815615.06138638803"/>
        <n v="2019883.5261916399"/>
        <n v="496794.502282759"/>
        <n v="60880.1674725825"/>
        <n v="520330.61102809699"/>
        <n v="791914.28156312904"/>
        <n v="1638227.09061648"/>
        <n v="246330.187465316"/>
        <n v="786344.75567717198"/>
        <n v="182467.18455668501"/>
        <n v="162981.13652991099"/>
        <n v="375447.282942841"/>
        <n v="810861.38172559999"/>
        <n v="2663642.8076661001"/>
        <n v="122433.565792856"/>
        <n v="178134.38403324899"/>
        <n v="388165.06090438698"/>
        <n v="309021.90705712198"/>
        <n v="119518.014005955"/>
        <n v="165268.09808347601"/>
        <n v="361641.265077263"/>
        <n v="122700.229870052"/>
        <n v="634029.33912950498"/>
        <n v="468725.55620479002"/>
        <n v="44431.065968763804"/>
        <n v="88987.663698758101"/>
        <n v="485686.02899608301"/>
        <n v="2020211.3846565499"/>
        <n v="201273.795156637"/>
        <n v="861650.30136823806"/>
        <n v="2737731.8250676501"/>
        <n v="125531.992050538"/>
        <n v="136722.831252175"/>
        <n v="342681.65722800302"/>
        <n v="60957.294356241502"/>
        <n v="50270.561397493802"/>
        <n v="176251.52792388399"/>
        <n v="285972.67518900603"/>
        <n v="153838.24076453299"/>
        <n v="228127.71659344999"/>
        <n v="141385.08315363299"/>
        <n v="75331.679430591597"/>
        <n v="1755459.3735302901"/>
        <n v="765953.94386098103"/>
        <n v="6625513.29065968"/>
        <n v="6193075.7138024103"/>
        <n v="5729974.8849742301"/>
        <n v="4422056.7325272104"/>
        <n v="5108537.72217583"/>
        <n v="3959560.4779966599"/>
        <n v="6057494.1839864301"/>
        <n v="1025143.44573541"/>
        <n v="4746330.0510402899"/>
        <n v="2372803.7241849401"/>
        <n v="2798330.28118322"/>
        <n v="1003046.87769943"/>
        <n v="1872067.5133018501"/>
        <n v="992962.84834184102"/>
        <n v="4437658.3049390102"/>
        <n v="1306688.4182935699"/>
        <n v="7149517.6861662799"/>
        <n v="2383236.5015355102"/>
        <n v="7181845.6713340301"/>
        <n v="1671029.8070954201"/>
        <n v="1130471.93112351"/>
        <n v="1858723.7884726"/>
        <n v="4159521.6395365898"/>
        <n v="3608951.2279726001"/>
        <n v="4240188.1689608898"/>
        <n v="7959164.2557663703"/>
        <n v="1046736.52559201"/>
        <n v="980519.59892916598"/>
        <n v="9648457.2891331501"/>
        <n v="3953444.6407698998"/>
        <n v="5045820.2375715496"/>
        <n v="2182505.2208652198"/>
        <n v="1077131.1943333501"/>
        <n v="5169735.6162402201"/>
        <n v="5143942.99006298"/>
        <n v="5725920.9676402304"/>
        <n v="8262560.9218397802"/>
        <n v="1194082.2218802699"/>
        <n v="1593032.63696119"/>
        <n v="9983595.4831747394"/>
        <n v="4483429.5118302098"/>
        <n v="477308.629201142"/>
      </sharedItems>
    </cacheField>
    <cacheField name="ABUNDANCE_CV" numFmtId="0">
      <sharedItems containsSemiMixedTypes="0" containsString="0" containsNumber="1" minValue="0" maxValue="1" count="539">
        <n v="0.187052620019626"/>
        <n v="0.30697462692115801"/>
        <n v="0.22611203699206101"/>
        <n v="0.208650872964564"/>
        <n v="0.333289294154612"/>
        <n v="0.38830818759134"/>
        <n v="0.32820221898197499"/>
        <n v="0.32337819788941702"/>
        <n v="0.46499669928453702"/>
        <n v="0.87620455012582199"/>
        <n v="0.30038366770018399"/>
        <n v="0.39715868098018298"/>
        <n v="0.29449814041710298"/>
        <n v="0.51646759666534603"/>
        <n v="0.26702161157526499"/>
        <n v="0.289534875427577"/>
        <n v="0.32801259359278101"/>
        <n v="0.33237502525947699"/>
        <n v="0.31186438553567197"/>
        <n v="0.85406242528605503"/>
        <n v="0.40284818348275903"/>
        <n v="0.47805661228217"/>
        <n v="0.49956778172748001"/>
        <n v="0.248371960155442"/>
        <n v="0.32906132607650002"/>
        <n v="0.429218942797157"/>
        <n v="0.37978479180538699"/>
        <n v="0.20597615261844901"/>
        <n v="0.395489517935386"/>
        <n v="0.60296054075692795"/>
        <n v="0.18183577151358701"/>
        <n v="0.26874215922932398"/>
        <n v="0.39280452880098599"/>
        <n v="0.414577277545362"/>
        <n v="0.336939776917284"/>
        <n v="0.29210311466135402"/>
        <n v="0.28768475502052698"/>
        <n v="0.58503064702823104"/>
        <n v="0.38259589034347802"/>
        <n v="0.37298320953272102"/>
        <n v="0.30785139893915298"/>
        <n v="0.375368253581149"/>
        <n v="0"/>
        <n v="0.31722154674845598"/>
        <n v="0.26612796816727602"/>
        <n v="0.47686612282183299"/>
        <n v="0.221317176320276"/>
        <n v="0.245793573612271"/>
        <n v="0.32963623524114"/>
        <n v="0.30316230652060999"/>
        <n v="0.30930975666170202"/>
        <n v="0.29656827072120701"/>
        <n v="0.26657114059769099"/>
        <n v="0.197784318290009"/>
        <n v="0.29435664956138002"/>
        <n v="0.44367107086118401"/>
        <n v="0.199255254951891"/>
        <n v="0.45651948585400598"/>
        <n v="0.36055428268752698"/>
        <n v="0.34140667664676"/>
        <n v="0.244337343235316"/>
        <n v="0.26448198906554998"/>
        <n v="0.21974263281450701"/>
        <n v="0.27790906425216599"/>
        <n v="0.221334478002467"/>
        <n v="0.28448573581568798"/>
        <n v="0.34797520828102302"/>
        <n v="0.29103488456055399"/>
        <n v="0.30776877665132502"/>
        <n v="0.39467027731069299"/>
        <n v="0.30136866260809497"/>
        <n v="0.60429589920319304"/>
        <n v="0.34822165741350702"/>
        <n v="0.32022958721035399"/>
        <n v="0.26781585343961101"/>
        <n v="0.999999999999999"/>
        <n v="0.23610786673270001"/>
        <n v="0.70960357646488204"/>
        <n v="0.31151390817721097"/>
        <n v="0.31605201113158499"/>
        <n v="0.26903108451694902"/>
        <n v="0.29371421766338102"/>
        <n v="0.42868023628410501"/>
        <n v="0.23266797734015501"/>
        <n v="0.41684144020904401"/>
        <n v="0.36711276552653699"/>
        <n v="0.26490962214022201"/>
        <n v="0.451012834333472"/>
        <n v="0.44273377578070899"/>
        <n v="0.29770183352715301"/>
        <n v="0.2435743375992"/>
        <n v="0.55971810415420498"/>
        <n v="0.31930307497592397"/>
        <n v="0.33927729099828502"/>
        <n v="0.385723281734632"/>
        <n v="0.275188566607458"/>
        <n v="0.36076307600262197"/>
        <n v="0.45612696806865199"/>
        <n v="0.47313932456111701"/>
        <n v="0.248793461492056"/>
        <n v="0.36055212660094799"/>
        <n v="0.27132533714907497"/>
        <n v="0.56742418454060894"/>
        <n v="0.300372546428954"/>
        <n v="0.35778623830579698"/>
        <n v="0.56829372651504495"/>
        <n v="0.179420458040391"/>
        <n v="0.25490234916027299"/>
        <n v="0.76071389006371104"/>
        <n v="0.41199541280003299"/>
        <n v="0.48545106064347099"/>
        <n v="0.34060966521969399"/>
        <n v="0.29934805404718201"/>
        <n v="0.35658222786276"/>
        <n v="0.35234920411916298"/>
        <n v="0.19436371701799399"/>
        <n v="0.324069034921871"/>
        <n v="0.371803946753821"/>
        <n v="0.268517851998687"/>
        <n v="0.39635480145589203"/>
        <n v="0.59725302697703497"/>
        <n v="0.29625008792449897"/>
        <n v="0.39611132516011999"/>
        <n v="0.21763501298506399"/>
        <n v="0.455368428661938"/>
        <n v="0.24386383720862401"/>
        <n v="0.57990869295985303"/>
        <n v="0.44329789962696398"/>
        <n v="0.410219511506141"/>
        <n v="0.462630077418972"/>
        <n v="0.44424575349300599"/>
        <n v="0.56162423436867603"/>
        <n v="0.76412914000603205"/>
        <n v="0.488790856842657"/>
        <n v="0.54013510872044002"/>
        <n v="0.308446726968226"/>
        <n v="0.71893072832417204"/>
        <n v="0.60978205200221003"/>
        <n v="0.464442738135035"/>
        <n v="0.31428242849579002"/>
        <n v="0.35432845885153702"/>
        <n v="0.415600452070996"/>
        <n v="0.43570593955667503"/>
        <n v="0.66563087140160604"/>
        <n v="0.49160474127145298"/>
        <n v="0.40910359377671601"/>
        <n v="0.549464822413405"/>
        <n v="0.50464481268172401"/>
        <n v="0.62391416578572001"/>
        <n v="0.41287221632627502"/>
        <n v="0.58947605337604303"/>
        <n v="0.37317554111295698"/>
        <n v="0.23607067391112899"/>
        <n v="0.46580860630479598"/>
        <n v="0.60835659354817695"/>
        <n v="0.47396444958137701"/>
        <n v="0.50898175968651005"/>
        <n v="0.74935479236805402"/>
        <n v="0.46085054513464202"/>
        <n v="0.42991042969793802"/>
        <n v="0.37714315816233701"/>
        <n v="0.50110763667210001"/>
        <n v="0.57932370379994302"/>
        <n v="0.49402081368296102"/>
        <n v="0.466621416183504"/>
        <n v="0.57423461399743303"/>
        <n v="0.51236196237139497"/>
        <n v="0.45458680732288198"/>
        <n v="0.44406031233530202"/>
        <n v="0.72787288121907701"/>
        <n v="1"/>
        <n v="0.58802507959424"/>
        <n v="0.77141072027998903"/>
        <n v="0.91801804802267295"/>
        <n v="0.46863450363178299"/>
        <n v="0.72855411830439998"/>
        <n v="0.62265853566565699"/>
        <n v="0.62618740948710305"/>
        <n v="0.57124699887761199"/>
        <n v="0.70481106403304605"/>
        <n v="0.39080806351476699"/>
        <n v="0.90197816983587398"/>
        <n v="0.71689032751089399"/>
        <n v="0.79993354950484896"/>
        <n v="0.51037930636261497"/>
        <n v="0.70366029758529003"/>
        <n v="0.624687224423216"/>
        <n v="0.73773325869189499"/>
        <n v="0.54781585257808996"/>
        <n v="0.69622840415177401"/>
        <n v="0.449944868083688"/>
        <n v="0.62081929731929097"/>
        <n v="0.76212025911252701"/>
        <n v="0.50536163805122303"/>
        <n v="0.54412558807886002"/>
        <n v="0.73660868032647797"/>
        <n v="0.67537711014959401"/>
        <n v="0.64676713001236097"/>
        <n v="0.66733751270320096"/>
        <n v="0.78210786613147099"/>
        <n v="0.64989716978249001"/>
        <n v="0.51539680839233803"/>
        <n v="0.57292200076241395"/>
        <n v="0.77069690193859597"/>
        <n v="0.405917770345536"/>
        <n v="0.76543814841563795"/>
        <n v="0.58106296092554799"/>
        <n v="0.71344390539818403"/>
        <n v="0.603842657374421"/>
        <n v="0.58889821592988401"/>
        <n v="0.48342274975168398"/>
        <n v="0.74971432667862903"/>
        <n v="0.65675135972930498"/>
        <n v="0.66182117161291498"/>
        <n v="0.59737819715718699"/>
        <n v="0.51455625695032203"/>
        <n v="0.68077520521205104"/>
        <n v="0.72871843869477004"/>
        <n v="0.58838801580653799"/>
        <n v="0.42751334391957702"/>
        <n v="0.521686894944279"/>
        <n v="0.71639810281249705"/>
        <n v="0.72220295598773399"/>
        <n v="0.38683086851491499"/>
        <n v="0.50487997550750296"/>
        <n v="0.78464057140698396"/>
        <n v="0.57671602325438398"/>
        <n v="0.48698039104664897"/>
        <n v="0.414869066063769"/>
        <n v="0.65423517479341398"/>
        <n v="0.45776568458282002"/>
        <n v="0.59772501456701899"/>
        <n v="0.65698278050836501"/>
        <n v="0.43927131965635102"/>
        <n v="0.421022843721016"/>
        <n v="0.52836336993903099"/>
        <n v="0.80299270005965995"/>
        <n v="0.50667846059274102"/>
        <n v="0.81640887748806701"/>
        <n v="0.53703711065068405"/>
        <n v="0.39362510984450699"/>
        <n v="0.72684044621851096"/>
        <n v="0.43451341179589098"/>
        <n v="0.515681308550065"/>
        <n v="0.83122521936112803"/>
        <n v="0.53438031245569895"/>
        <n v="0.40666654890260301"/>
        <n v="0.81931392763838895"/>
        <n v="0.50736467248934403"/>
        <n v="0.38446885609295101"/>
        <n v="0.32644123581016798"/>
        <n v="0.45874615749680803"/>
        <n v="0.28215332399543003"/>
        <n v="0.21314608640010399"/>
        <n v="0.27236130849900497"/>
        <n v="0.36763161443400399"/>
        <n v="0.36337359319378298"/>
        <n v="0.25133545087856302"/>
        <n v="0.41647866742722001"/>
        <n v="0.20761551577362"/>
        <n v="0.49840847541893801"/>
        <n v="0.17197090388271599"/>
        <n v="0.25648138455946201"/>
        <n v="0.41389857982697598"/>
        <n v="0.62645026994952302"/>
        <n v="0.29819801716232103"/>
        <n v="0.38474759218429"/>
        <n v="0.36598201543417902"/>
        <n v="0.166810426393004"/>
        <n v="0.36904080175713899"/>
        <n v="0.40700104678771598"/>
        <n v="0.35681944204601601"/>
        <n v="0.449490436604708"/>
        <n v="0.25469588605545301"/>
        <n v="0.230556668863518"/>
        <n v="0.51309098851485802"/>
        <n v="0.188436119101241"/>
        <n v="0.28864430772982602"/>
        <n v="0.17601315624805"/>
        <n v="0.34844097125284001"/>
        <n v="0.18365147313982"/>
        <n v="0.28439529683147002"/>
        <n v="0.28521706863123902"/>
        <n v="0.38868721600018602"/>
        <n v="0.76116511177444901"/>
        <n v="0.57130797658527199"/>
        <n v="0.29737591894225901"/>
        <n v="0.29402614312986902"/>
        <n v="0.33796313324475102"/>
        <n v="0.26312340255780903"/>
        <n v="0.247466054139168"/>
        <n v="0.61388577269746003"/>
        <n v="0.24142667362915399"/>
        <n v="0.35220385550834099"/>
        <n v="0.17726173335193601"/>
        <n v="0.37329601962346998"/>
        <n v="0.236762095586907"/>
        <n v="0.45049573171426399"/>
        <n v="0.34119745606336599"/>
        <n v="0.38844825518485299"/>
        <n v="0.26557661559561901"/>
        <n v="0.49750179848716197"/>
        <n v="0.22997905470964"/>
        <n v="0.17793832719338301"/>
        <n v="0.27152163220396103"/>
        <n v="0.294033137048897"/>
        <n v="0.23547875633761101"/>
        <n v="0.37508099067418099"/>
        <n v="0.28665361309106202"/>
        <n v="0.21386168319468099"/>
        <n v="0.19919536328467"/>
        <n v="0.318043935353575"/>
        <n v="0.29014746037252398"/>
        <n v="0.38151994402286898"/>
        <n v="0.26326627097420102"/>
        <n v="0.45181768620648299"/>
        <n v="0.27541148701269602"/>
        <n v="0.26965198640753302"/>
        <n v="0.261439043146243"/>
        <n v="0.26307893204309801"/>
        <n v="0.23411585168930901"/>
        <n v="0.34434126523148301"/>
        <n v="0.311999222553138"/>
        <n v="0.79521970815810095"/>
        <n v="0.16497004006628799"/>
        <n v="0.28651451021109597"/>
        <n v="0.31182723621452402"/>
        <n v="0.51002613453935197"/>
        <n v="0.30460337241931701"/>
        <n v="0.29094321961987901"/>
        <n v="0.194470942196805"/>
        <n v="0.194207826807485"/>
        <n v="0.25682416964685301"/>
        <n v="0.62780417024774804"/>
        <n v="0.439485167295879"/>
        <n v="0.57105460516277295"/>
        <n v="0.395869896281065"/>
        <n v="0.60745511132345797"/>
        <n v="0.58039965648893599"/>
        <n v="0.63254769928589005"/>
        <n v="0.472906563305036"/>
        <n v="0.50773612739674501"/>
        <n v="0.49931894245297498"/>
        <n v="0.61783720374997897"/>
        <n v="0.55208919717326099"/>
        <n v="0.67450342496249704"/>
        <n v="0.59529800358559704"/>
        <n v="0.68408014265858097"/>
        <n v="0.42221994611589098"/>
        <n v="0.520950082255769"/>
        <n v="0.59267149028020205"/>
        <n v="0.48636123965759798"/>
        <n v="0.74758664367012495"/>
        <n v="0.46587412357884"/>
        <n v="0.53595572307752704"/>
        <n v="0.62382112649962695"/>
        <n v="0.55516560255750602"/>
        <n v="0.45771071086491999"/>
        <n v="0.66528884409447198"/>
        <n v="0.75600134116913498"/>
        <n v="0.41505885591992597"/>
        <n v="0.44952132143200202"/>
        <n v="0.66482070682961802"/>
        <n v="0.53764879841192503"/>
        <n v="0.66403972035193304"/>
        <n v="0.61461780715376602"/>
        <n v="0.67356662718896998"/>
        <n v="0.49875528123406299"/>
        <n v="0.65776363154366102"/>
        <n v="0.43955409428488001"/>
        <n v="0.875342661784409"/>
        <n v="0.51578668842034203"/>
        <n v="0.67599146729239101"/>
        <n v="0.58594221137064995"/>
        <n v="0.53208683029152004"/>
        <n v="0.39001291800258198"/>
        <n v="0.49757022089536201"/>
        <n v="0.44964916349947598"/>
        <n v="0.38174286697288101"/>
        <n v="0.32999151650712"/>
        <n v="0.47519994013548"/>
        <n v="0.702666042230087"/>
        <n v="0.78656981151292804"/>
        <n v="0.41875738319507799"/>
        <n v="0.81859379496698004"/>
        <n v="0.45911283297363897"/>
        <n v="0.31867624551986001"/>
        <n v="0.304705467138151"/>
        <n v="0.53511667461953505"/>
        <n v="0.755748163677744"/>
        <n v="0.53132626000606298"/>
        <n v="0.44381078209005498"/>
        <n v="0.64304773446387997"/>
        <n v="0.44294482175816602"/>
        <n v="0.42797838099577401"/>
        <n v="0.38962877375045502"/>
        <n v="0.371594029033676"/>
        <n v="0.434307970766313"/>
        <n v="0.28595026730502598"/>
        <n v="0.56585888081025204"/>
        <n v="0.23947797166609699"/>
        <n v="0.23842467767674899"/>
        <n v="0.72237020859253398"/>
        <n v="0.40929084871961102"/>
        <n v="0.54392480615218997"/>
        <n v="0.34934035023971299"/>
        <n v="0.51428777398405601"/>
        <n v="0.41028062971120299"/>
        <n v="0.54246818618556703"/>
        <n v="0.65324823816837896"/>
        <n v="0.52509929258520105"/>
        <n v="0.56818964273236405"/>
        <n v="0.31976299214333398"/>
        <n v="0.30199274463727599"/>
        <n v="0.33405122964825301"/>
        <n v="0.41964947619597098"/>
        <n v="0.42680748364471099"/>
        <n v="0.44947582011562898"/>
        <n v="0.57840841920838904"/>
        <n v="0.284216617498599"/>
        <n v="0.44542817756814301"/>
        <n v="0.71242537122147598"/>
        <n v="0.29917210900938501"/>
        <n v="0.41706629799317502"/>
        <n v="0.33307888252593099"/>
        <n v="0.63628795312965203"/>
        <n v="0.35237404052397198"/>
        <n v="0.51192501077598795"/>
        <n v="0.35511706458237502"/>
        <n v="0.29297803896496599"/>
        <n v="0.264057272465063"/>
        <n v="0.57005364484702203"/>
        <n v="0.34732478866747901"/>
        <n v="0.29222513187632498"/>
        <n v="0.47604147833527199"/>
        <n v="0.67458024711973397"/>
        <n v="0.56597513636732799"/>
        <n v="0.48943557613639799"/>
        <n v="0.47903752000255001"/>
        <n v="0.39276460048150602"/>
        <n v="0.45108065468273101"/>
        <n v="0.48554091189436399"/>
        <n v="0.70136221945130595"/>
        <n v="0.208887937805072"/>
        <n v="0.33796061419273199"/>
        <n v="0.53115000233835796"/>
        <n v="0.64361550931654299"/>
        <n v="0.27816321594002202"/>
        <n v="0.292318463191515"/>
        <n v="0.33175789965436298"/>
        <n v="0.67123711044921097"/>
        <n v="0.33189219163653599"/>
        <n v="0.54082704113573798"/>
        <n v="0.654999241486934"/>
        <n v="0.25294281091522602"/>
        <n v="0.33336163988725598"/>
        <n v="0.42181400832414201"/>
        <n v="0.27736898405703497"/>
        <n v="0.778028285260561"/>
        <n v="0.80739809667138895"/>
        <n v="0.87964886440544998"/>
        <n v="0.46003284355549201"/>
        <n v="0.79375297289492597"/>
        <n v="0.49705989314149401"/>
        <n v="0.63239565961968902"/>
        <n v="0.67829007686705201"/>
        <n v="0.77326094709436399"/>
        <n v="0.67037821547534504"/>
        <n v="0.65998239401389802"/>
        <n v="0.54597462371610395"/>
        <n v="0.44537833269702698"/>
        <n v="0.44265012386290198"/>
        <n v="0.55747242116519502"/>
        <n v="0.53939937085983702"/>
        <n v="0.67083510476377795"/>
        <n v="0.43823959491011799"/>
        <n v="0.65982925566804196"/>
        <n v="0.48759237055376398"/>
        <n v="0.71017443458641105"/>
        <n v="0.50132351362975203"/>
        <n v="0.41937246969250003"/>
        <n v="0.40234314271552801"/>
        <n v="0.68584311098483397"/>
        <n v="0.46853079790538499"/>
        <n v="0.90631544006600395"/>
        <n v="0.44918332034539299"/>
        <n v="0.44714555482992402"/>
        <n v="0.395090350921462"/>
        <n v="0.72481964989908498"/>
        <n v="0.47099368488168297"/>
        <n v="0.59999905852728497"/>
        <n v="0.44692933366413301"/>
        <n v="0.46403174278675502"/>
        <n v="0.64899972900870795"/>
        <n v="0.58474207619519503"/>
        <n v="0.855467372147662"/>
        <n v="0.95073492593168396"/>
        <n v="0.18463226041480499"/>
        <n v="0.26265261075084201"/>
        <n v="0.42016225055345302"/>
        <n v="0.30239670657108803"/>
        <n v="0.31377678426042999"/>
        <n v="0.36809517016961302"/>
        <n v="0.33202345836798203"/>
        <n v="0.428244415299675"/>
        <n v="0.20616067324846801"/>
        <n v="0.44666349576930903"/>
        <n v="0.33946258266068902"/>
        <n v="0.19238807412430201"/>
        <n v="0.21585962284358901"/>
        <n v="0.36867538935604299"/>
        <n v="0.186876390129187"/>
        <n v="0.30268192915433001"/>
        <n v="0.47189930569183203"/>
        <n v="0.17497078698934901"/>
        <n v="0.36671825742596398"/>
        <n v="0.30182344151089202"/>
        <n v="0.40283515561480798"/>
        <n v="0.24348005468349401"/>
        <n v="0.50294804259437498"/>
        <n v="0.28926972496194803"/>
        <n v="0.77372744841080698"/>
        <n v="0.571625807670883"/>
        <n v="0.29763104874357099"/>
        <n v="0.310927092095165"/>
        <n v="0.54431537854776302"/>
        <n v="0.18720679729565401"/>
        <n v="0.25850635872639499"/>
        <n v="0.28481099744237598"/>
        <n v="0.65709318218864399"/>
        <n v="0.37300203145428101"/>
        <n v="0.26346914142072902"/>
        <n v="0.411206520630025"/>
        <n v="0.58720933645010898"/>
        <n v="0.399009832092178"/>
        <n v="0.21528217926393201"/>
        <n v="0.40138080225606099"/>
        <n v="0.36082798254514697"/>
        <n v="0.32024593505978799"/>
      </sharedItems>
    </cacheField>
    <cacheField name="ABUNDANCE_CI" numFmtId="0">
      <sharedItems containsSemiMixedTypes="0" containsString="0" containsNumber="1" minValue="0" maxValue="13549779.6280482"/>
    </cacheField>
    <cacheField name="BIOMASS_MT" numFmtId="0">
      <sharedItems containsSemiMixedTypes="0" containsString="0" containsNumber="1" minValue="0" maxValue="16692.385134489599"/>
    </cacheField>
    <cacheField name="BIOMASS_MT_CV" numFmtId="0">
      <sharedItems containsSemiMixedTypes="0" containsString="0" containsNumber="1" minValue="0" maxValue="1" count="539">
        <n v="0.189839092207961"/>
        <n v="0.30548110692174602"/>
        <n v="0.22946283563113201"/>
        <n v="0.20884981109131501"/>
        <n v="0.33817671756091999"/>
        <n v="0.39954231972590798"/>
        <n v="0.33232920300791702"/>
        <n v="0.318063402212164"/>
        <n v="0.46902471187011302"/>
        <n v="0.87667312793652497"/>
        <n v="0.30360015047918698"/>
        <n v="0.38760898718044401"/>
        <n v="0.28957507595967003"/>
        <n v="0.52394675368002097"/>
        <n v="0.26764970296554302"/>
        <n v="0.28639662981519798"/>
        <n v="0.33074715853701298"/>
        <n v="0.33132571379933701"/>
        <n v="0.32150469584296099"/>
        <n v="0.85215586706409696"/>
        <n v="0.41537223171687598"/>
        <n v="0.49451470082993398"/>
        <n v="0.49269140099641301"/>
        <n v="0.246782897620312"/>
        <n v="0.32856100994484"/>
        <n v="0.43743819948958002"/>
        <n v="0.37771477247992902"/>
        <n v="0.203737168762638"/>
        <n v="0.38341844115149998"/>
        <n v="0.60961178501902502"/>
        <n v="0.17996659508839899"/>
        <n v="0.26135342154554297"/>
        <n v="0.408296511109704"/>
        <n v="0.40792728057718303"/>
        <n v="0.337867993554886"/>
        <n v="0.29013860513974599"/>
        <n v="0.28388588996293401"/>
        <n v="0.58266010724415496"/>
        <n v="0.37765030816857897"/>
        <n v="0.37944928772969699"/>
        <n v="0.30741141682245399"/>
        <n v="0.36989540307751501"/>
        <n v="0"/>
        <n v="0.31659756887276902"/>
        <n v="0.25977895290192998"/>
        <n v="0.49531269621759599"/>
        <n v="0.21919388942321999"/>
        <n v="0.24747871695622001"/>
        <n v="0.30860851864205702"/>
        <n v="0.29921353124625799"/>
        <n v="0.31270766081822798"/>
        <n v="0.29007478624673899"/>
        <n v="0.26820859110846701"/>
        <n v="0.19392125803888699"/>
        <n v="0.28205108685348901"/>
        <n v="0.41568093778169801"/>
        <n v="0.19620431272810099"/>
        <n v="0.44234863113275802"/>
        <n v="0.35023015740278701"/>
        <n v="0.33184899023405101"/>
        <n v="0.25584698221309499"/>
        <n v="0.269268245103156"/>
        <n v="0.222270293437213"/>
        <n v="0.28685461983853899"/>
        <n v="0.229724662557826"/>
        <n v="0.27668547951878197"/>
        <n v="0.34349871564460299"/>
        <n v="0.29020938661893902"/>
        <n v="0.32069521156896102"/>
        <n v="0.39515842084866998"/>
        <n v="0.29805954413594798"/>
        <n v="0.57446829496411"/>
        <n v="0.34741502678529901"/>
        <n v="0.32233792833554398"/>
        <n v="0.26267985022846901"/>
        <n v="1"/>
        <n v="0.24656297250904499"/>
        <n v="0.68743036846032002"/>
        <n v="0.31527202440374602"/>
        <n v="0.30644077488529398"/>
        <n v="0.26316861799475"/>
        <n v="0.306157638803355"/>
        <n v="0.43219096044989003"/>
        <n v="0.233038369432085"/>
        <n v="0.43056429725485801"/>
        <n v="0.34200069057486499"/>
        <n v="0.18579131964454801"/>
        <n v="0.33032979435621501"/>
        <n v="0.39847358302859898"/>
        <n v="0.25505346035217602"/>
        <n v="0.17785679364240101"/>
        <n v="0.38796888376238797"/>
        <n v="0.27655934912695901"/>
        <n v="0.34236597200937202"/>
        <n v="0.34187579430013698"/>
        <n v="0.24637037168805101"/>
        <n v="0.39973157042900398"/>
        <n v="0.409065472372247"/>
        <n v="0.44259555963724601"/>
        <n v="0.202769064323193"/>
        <n v="0.27503684716886001"/>
        <n v="0.226905829371603"/>
        <n v="0.55439291577280903"/>
        <n v="0.31596864740763603"/>
        <n v="0.29768504501017201"/>
        <n v="0.51097338924472102"/>
        <n v="0.172879483970239"/>
        <n v="0.23780224490236801"/>
        <n v="0.76703600866604604"/>
        <n v="0.37539564124641001"/>
        <n v="0.46816749894055398"/>
        <n v="0.30272982639110402"/>
        <n v="0.349306450959528"/>
        <n v="0.32871430222842202"/>
        <n v="0.33354096577300102"/>
        <n v="0.175926808480807"/>
        <n v="0.29747915434920102"/>
        <n v="0.29460505693905098"/>
        <n v="0.25204051864389498"/>
        <n v="0.28402144058002898"/>
        <n v="0.583932014275652"/>
        <n v="0.30495485810205197"/>
        <n v="0.3773185834908"/>
        <n v="0.20609006226292001"/>
        <n v="0.39528677313759097"/>
        <n v="0.18429124216346701"/>
        <n v="0.49100323721415101"/>
        <n v="0.46937622915952598"/>
        <n v="0.41681331240053998"/>
        <n v="0.405343451961095"/>
        <n v="0.41554866543997498"/>
        <n v="0.50966425731783205"/>
        <n v="0.81009581302348199"/>
        <n v="0.45953507052117998"/>
        <n v="0.53520026897249495"/>
        <n v="0.254081848891068"/>
        <n v="0.63802061797614396"/>
        <n v="0.58407011688319699"/>
        <n v="0.45237874302626402"/>
        <n v="0.28953114736942498"/>
        <n v="0.34400862168836799"/>
        <n v="0.36634917702825398"/>
        <n v="0.43723996334402898"/>
        <n v="0.68182616487844205"/>
        <n v="0.43799952992869201"/>
        <n v="0.40589415395419698"/>
        <n v="0.61990157551807801"/>
        <n v="0.46895205337660101"/>
        <n v="0.63379754285199597"/>
        <n v="0.39058303145037299"/>
        <n v="0.662030184331866"/>
        <n v="0.352154592890847"/>
        <n v="0.224406686241404"/>
        <n v="0.44723742947032202"/>
        <n v="0.58483784042181097"/>
        <n v="0.44745221440972599"/>
        <n v="0.44871350946071797"/>
        <n v="0.75403696304771595"/>
        <n v="0.38436882769285002"/>
        <n v="0.31031478827008202"/>
        <n v="0.34444578376127399"/>
        <n v="0.37377968818504398"/>
        <n v="0.64809543176703399"/>
        <n v="0.48662437545030302"/>
        <n v="0.48158947745689901"/>
        <n v="0.61969526914269701"/>
        <n v="0.52412320186100403"/>
        <n v="0.48135749112121701"/>
        <n v="0.45439694020149002"/>
        <n v="0.71427862092755001"/>
        <n v="0.999999999999999"/>
        <n v="0.56416766025210596"/>
        <n v="0.762235837894079"/>
        <n v="0.92420207026509604"/>
        <n v="0.47532110563045998"/>
        <n v="0.72461398625575302"/>
        <n v="0.59101875715087804"/>
        <n v="0.61809302749642103"/>
        <n v="0.59229613265298697"/>
        <n v="0.72041735773298599"/>
        <n v="0.39283998861995101"/>
        <n v="0.97854374969566904"/>
        <n v="0.82609038837376603"/>
        <n v="0.83380208649309095"/>
        <n v="0.51258358873055299"/>
        <n v="0.69336015027668896"/>
        <n v="0.61385799089362103"/>
        <n v="0.71941665822361101"/>
        <n v="0.50453727911431401"/>
        <n v="0.89608746253763205"/>
        <n v="0.41931855671836898"/>
        <n v="0.77920110775184104"/>
        <n v="0.742909800011189"/>
        <n v="0.50289876597555105"/>
        <n v="0.52368123223652796"/>
        <n v="0.730583013879329"/>
        <n v="0.71558126793243604"/>
        <n v="0.66008492930852203"/>
        <n v="0.66574236131574804"/>
        <n v="0.758278376523699"/>
        <n v="0.64973844139280501"/>
        <n v="0.52291901061901302"/>
        <n v="0.56065988922848398"/>
        <n v="0.750176401043404"/>
        <n v="0.49765404881046799"/>
        <n v="0.73804135194276899"/>
        <n v="0.55671295725624104"/>
        <n v="0.75048073122938597"/>
        <n v="0.68460297617264698"/>
        <n v="0.57507673609570098"/>
        <n v="0.54745425059054598"/>
        <n v="0.71953031333612705"/>
        <n v="0.66761499085051501"/>
        <n v="0.68149759061564397"/>
        <n v="0.57369495838113904"/>
        <n v="0.51368168034111705"/>
        <n v="0.66169244937352201"/>
        <n v="0.78391663083499397"/>
        <n v="0.63204984602004"/>
        <n v="0.40257532243136102"/>
        <n v="0.51941904199011002"/>
        <n v="0.75201080905328399"/>
        <n v="0.68608973517859795"/>
        <n v="0.38502293391161702"/>
        <n v="0.483752176809291"/>
        <n v="0.78708456906333502"/>
        <n v="0.53341088102996703"/>
        <n v="0.62156294284839098"/>
        <n v="0.440248977400921"/>
        <n v="0.59194307828736503"/>
        <n v="0.41860842929869901"/>
        <n v="0.62122784045267798"/>
        <n v="0.61066036057513196"/>
        <n v="0.41136806381102398"/>
        <n v="0.40612027643359899"/>
        <n v="0.48806830007193303"/>
        <n v="0.81947372382810202"/>
        <n v="0.47993377069204801"/>
        <n v="0.85810609373887503"/>
        <n v="0.491762542318116"/>
        <n v="0.36864286065783702"/>
        <n v="0.78322509259985196"/>
        <n v="0.42375512737210902"/>
        <n v="0.47871886335164798"/>
        <n v="0.82318277627882597"/>
        <n v="0.49077884046213499"/>
        <n v="0.419280948783745"/>
        <n v="0.82917639325498904"/>
        <n v="0.56052903581213398"/>
        <n v="0.36087637501583603"/>
        <n v="0.28699375875797001"/>
        <n v="0.45915714814026798"/>
        <n v="0.26425774477303399"/>
        <n v="0.21696265549081001"/>
        <n v="0.26438719267030197"/>
        <n v="0.40438850766829698"/>
        <n v="0.31651336983761102"/>
        <n v="0.254645527671856"/>
        <n v="0.39488140686212603"/>
        <n v="0.20417398346848301"/>
        <n v="0.44293087605631698"/>
        <n v="0.17255814264859401"/>
        <n v="0.24103212583787201"/>
        <n v="0.377484278384776"/>
        <n v="0.58358766250668503"/>
        <n v="0.28340291433810599"/>
        <n v="0.35949587705028901"/>
        <n v="0.40679568371747798"/>
        <n v="0.162603827086819"/>
        <n v="0.348021036246765"/>
        <n v="0.37319716528352098"/>
        <n v="0.32997343557917602"/>
        <n v="0.390678934158531"/>
        <n v="0.24962492432405201"/>
        <n v="0.21773504792589499"/>
        <n v="0.46618338144054899"/>
        <n v="0.176247326001159"/>
        <n v="0.28522929902879302"/>
        <n v="0.181718427587542"/>
        <n v="0.33105549039703902"/>
        <n v="0.18539898646130801"/>
        <n v="0.27818320727575402"/>
        <n v="0.28736242321484601"/>
        <n v="0.35807985320156099"/>
        <n v="0.760896116749191"/>
        <n v="0.54508557076103703"/>
        <n v="0.321485772902318"/>
        <n v="0.30831396714571002"/>
        <n v="0.31632848693291099"/>
        <n v="0.242661129825301"/>
        <n v="0.245100475188956"/>
        <n v="0.56728844459651795"/>
        <n v="0.23832195737057499"/>
        <n v="0.33137131164557798"/>
        <n v="0.19058701534967101"/>
        <n v="0.35678165310011201"/>
        <n v="0.24096158656340699"/>
        <n v="0.48816882188151001"/>
        <n v="0.36123003646609902"/>
        <n v="0.37293269222576603"/>
        <n v="0.27625915448617799"/>
        <n v="0.49641726101287398"/>
        <n v="0.23666716241272401"/>
        <n v="0.174197168384635"/>
        <n v="0.26752094254937703"/>
        <n v="0.29497834838505999"/>
        <n v="0.22744392727461399"/>
        <n v="0.35120357505676503"/>
        <n v="0.27503464201608402"/>
        <n v="0.20929874045889499"/>
        <n v="0.20083457181810399"/>
        <n v="0.33023055316134098"/>
        <n v="0.28767506884273703"/>
        <n v="0.35348087997045402"/>
        <n v="0.26401248519874598"/>
        <n v="0.46995995546695901"/>
        <n v="0.27873691504908998"/>
        <n v="0.27283583096435599"/>
        <n v="0.25580932993347"/>
        <n v="0.25799478242832402"/>
        <n v="0.22296007522267899"/>
        <n v="0.33014708904037199"/>
        <n v="0.30707589710231897"/>
        <n v="0.77666558805555597"/>
        <n v="0.163192719251462"/>
        <n v="0.29248874833230598"/>
        <n v="0.30353010195180402"/>
        <n v="0.49260552099216698"/>
        <n v="0.31075680036453301"/>
        <n v="0.28373491003992801"/>
        <n v="0.20240294207609"/>
        <n v="0.19768471120297601"/>
        <n v="0.26774369300963502"/>
        <n v="0.63384646712699599"/>
        <n v="0.42562347607681"/>
        <n v="0.56504920322407304"/>
        <n v="0.384465837944371"/>
        <n v="0.62298712296964998"/>
        <n v="0.509327698782303"/>
        <n v="0.64461831109199297"/>
        <n v="0.43634377187238299"/>
        <n v="0.46746681278685898"/>
        <n v="0.496028326986796"/>
        <n v="0.60143595441779596"/>
        <n v="0.50911267657609405"/>
        <n v="0.62804410808704503"/>
        <n v="0.64723968644348695"/>
        <n v="0.61203892538117599"/>
        <n v="0.44230351009991498"/>
        <n v="0.526803719475048"/>
        <n v="0.54355240192101495"/>
        <n v="0.48704705678412002"/>
        <n v="0.79361923525475997"/>
        <n v="0.471085018709131"/>
        <n v="0.54585564158228606"/>
        <n v="0.64339935171256002"/>
        <n v="0.59641094991931498"/>
        <n v="0.46061349855504602"/>
        <n v="0.62972208269047802"/>
        <n v="0.73475177013118897"/>
        <n v="0.41803571664526101"/>
        <n v="0.44163962712288901"/>
        <n v="0.66481702516602703"/>
        <n v="0.61824301460647502"/>
        <n v="0.65928933249839305"/>
        <n v="0.629137599113061"/>
        <n v="0.64490394318107902"/>
        <n v="0.41068222134633697"/>
        <n v="0.63614914017503499"/>
        <n v="0.36946109528017901"/>
        <n v="0.88487055371608403"/>
        <n v="0.63508012932285696"/>
        <n v="0.68713457476800999"/>
        <n v="0.56501701231745804"/>
        <n v="0.51649143994407598"/>
        <n v="0.38641404650587102"/>
        <n v="0.49369462038800199"/>
        <n v="0.43188570507947699"/>
        <n v="0.37034067147600902"/>
        <n v="0.34563677761436001"/>
        <n v="0.46527021172274702"/>
        <n v="0.69368218070603205"/>
        <n v="0.78019081678306001"/>
        <n v="0.43384951245034997"/>
        <n v="0.83494281940427695"/>
        <n v="0.447864969544086"/>
        <n v="0.32132152794983798"/>
        <n v="0.309187669519498"/>
        <n v="0.52214814747114102"/>
        <n v="0.74262478671747301"/>
        <n v="0.525655093046689"/>
        <n v="0.45220641608364798"/>
        <n v="0.642735364655179"/>
        <n v="0.44594533866266201"/>
        <n v="0.42280339882683798"/>
        <n v="0.38561173935649401"/>
        <n v="0.367560418481789"/>
        <n v="0.42215893304548202"/>
        <n v="0.28244568705671402"/>
        <n v="0.54211999562475299"/>
        <n v="0.245538635710944"/>
        <n v="0.241284215678224"/>
        <n v="0.74003937618356896"/>
        <n v="0.391478506716958"/>
        <n v="0.54430597985024598"/>
        <n v="0.34860434660720702"/>
        <n v="0.51479104925269303"/>
        <n v="0.40863536713595799"/>
        <n v="0.531175347563141"/>
        <n v="0.65921497167933796"/>
        <n v="0.51996777350546897"/>
        <n v="0.59618121679177905"/>
        <n v="0.31103507705546701"/>
        <n v="0.299699013643698"/>
        <n v="0.33304317269508399"/>
        <n v="0.40738920192219102"/>
        <n v="0.41855240390896697"/>
        <n v="0.44922007248027601"/>
        <n v="0.56434180242351195"/>
        <n v="0.28482073331024599"/>
        <n v="0.43843561008753401"/>
        <n v="0.72843226997926402"/>
        <n v="0.29555794921296002"/>
        <n v="0.43524127229929999"/>
        <n v="0.33639425911078702"/>
        <n v="0.630531506008839"/>
        <n v="0.35073008361057101"/>
        <n v="0.51906622503661803"/>
        <n v="0.36988096680721499"/>
        <n v="0.29032753684349399"/>
        <n v="0.26208347733335502"/>
        <n v="0.58002169283786797"/>
        <n v="0.34850813943104197"/>
        <n v="0.28702379339449602"/>
        <n v="0.475243576998645"/>
        <n v="0.671974914347375"/>
        <n v="0.56263985079665002"/>
        <n v="0.48577919943743098"/>
        <n v="0.48903127843914401"/>
        <n v="0.39057514652147002"/>
        <n v="0.43745315461315398"/>
        <n v="0.49519316257701701"/>
        <n v="0.68333706871439204"/>
        <n v="0.208324383358966"/>
        <n v="0.33972602483279202"/>
        <n v="0.54561997106729798"/>
        <n v="0.637783139307745"/>
        <n v="0.27617550402767599"/>
        <n v="0.299692634143083"/>
        <n v="0.32961572942655998"/>
        <n v="0.66521690128876598"/>
        <n v="0.33676081779050598"/>
        <n v="0.54199277799902101"/>
        <n v="0.64168892071816097"/>
        <n v="0.24512922392094999"/>
        <n v="0.33432637833830098"/>
        <n v="0.41490947215818202"/>
        <n v="0.282192927789012"/>
        <n v="0.81252868603998496"/>
        <n v="0.823805941685397"/>
        <n v="0.86960520371922001"/>
        <n v="0.45125982463516601"/>
        <n v="0.81581796236892401"/>
        <n v="0.47874454843667003"/>
        <n v="0.57294827889911504"/>
        <n v="0.67563479201548005"/>
        <n v="0.78631871185052105"/>
        <n v="0.68164017227939999"/>
        <n v="0.65799174910240998"/>
        <n v="0.55619899073693602"/>
        <n v="0.450751507842508"/>
        <n v="0.44011333439233202"/>
        <n v="0.51976592868228799"/>
        <n v="0.50462099672595895"/>
        <n v="0.68714469710514303"/>
        <n v="0.43655859833738903"/>
        <n v="0.65305013606401796"/>
        <n v="0.495772864741718"/>
        <n v="0.71863589682376705"/>
        <n v="0.51769337338163401"/>
        <n v="0.43230233298072401"/>
        <n v="0.407991551293371"/>
        <n v="0.638793803088889"/>
        <n v="0.47706781580837199"/>
        <n v="0.91316838189473004"/>
        <n v="0.43314902787540999"/>
        <n v="0.44885644597364499"/>
        <n v="0.40346861056318201"/>
        <n v="0.73125498552362"/>
        <n v="0.50515872162141295"/>
        <n v="0.59770829852020801"/>
        <n v="0.441933422302768"/>
        <n v="0.47406805831272197"/>
        <n v="0.69027633172425795"/>
        <n v="0.57781695219565299"/>
        <n v="0.84307853426686297"/>
        <n v="0.94714896612182098"/>
        <n v="0.16874536257733799"/>
        <n v="0.240886041340556"/>
        <n v="0.38458477463156499"/>
        <n v="0.27430159021717299"/>
        <n v="0.27115058642417"/>
        <n v="0.40169394114993201"/>
        <n v="0.29810867328476098"/>
        <n v="0.387503059236259"/>
        <n v="0.20051012951490499"/>
        <n v="0.39276493983279398"/>
        <n v="0.33374210200188498"/>
        <n v="0.181901195900463"/>
        <n v="0.21046592097793401"/>
        <n v="0.304802296206097"/>
        <n v="0.17647300600845101"/>
        <n v="0.31017441139740298"/>
        <n v="0.46341723233076598"/>
        <n v="0.17943473380870301"/>
        <n v="0.33745778631192502"/>
        <n v="0.29065625519889199"/>
        <n v="0.37082664414120797"/>
        <n v="0.24538444570402901"/>
        <n v="0.44871413748994898"/>
        <n v="0.28403350920924703"/>
        <n v="0.76971279239851997"/>
        <n v="0.50691868584299704"/>
        <n v="0.28108073571152098"/>
        <n v="0.32013891219655399"/>
        <n v="0.46615133110541401"/>
        <n v="0.17788413663846001"/>
        <n v="0.24826546124356699"/>
        <n v="0.25194504655887001"/>
        <n v="0.59952907062746796"/>
        <n v="0.35520201480693298"/>
        <n v="0.25610588475213902"/>
        <n v="0.39399479227936202"/>
        <n v="0.55820302313870196"/>
        <n v="0.33610023155090402"/>
        <n v="0.21658228637403101"/>
        <n v="0.343958442113181"/>
        <n v="0.33930442836424002"/>
        <n v="0.36293892124073301"/>
      </sharedItems>
    </cacheField>
    <cacheField name="BIOMASS_MT_CI" numFmtId="0">
      <sharedItems containsSemiMixedTypes="0" containsString="0" containsNumber="1" minValue="0" maxValue="12187.163755550901"/>
    </cacheField>
    <cacheField name="BIOMASS_LBS" numFmtId="0">
      <sharedItems containsSemiMixedTypes="0" containsString="0" containsNumber="1" minValue="0" maxValue="36800409.880108401" count="544">
        <n v="3445701.9657335002"/>
        <n v="11609095.635847099"/>
        <n v="4739965.0263767503"/>
        <n v="4377198.4697305895"/>
        <n v="920971.20443409798"/>
        <n v="2503624.6131718201"/>
        <n v="609704.46995230997"/>
        <n v="1905090.39815914"/>
        <n v="1941372.27620997"/>
        <n v="1005478.52747836"/>
        <n v="4095573.5748066199"/>
        <n v="4666925.6958870599"/>
        <n v="5593431.9378194902"/>
        <n v="5572024.3590287697"/>
        <n v="5175616.9030165495"/>
        <n v="3261077.1823492302"/>
        <n v="963065.32322428003"/>
        <n v="1095624.91060889"/>
        <n v="1223765.8816478299"/>
        <n v="4381144.2579634301"/>
        <n v="620747.70260917"/>
        <n v="664260.19318051497"/>
        <n v="3491610.9712840999"/>
        <n v="2913499.2746853898"/>
        <n v="1771845.4699289701"/>
        <n v="3672951.42868229"/>
        <n v="2546020.4604854598"/>
        <n v="4512323.8655309901"/>
        <n v="568955.00140497705"/>
        <n v="976463.188516416"/>
        <n v="5435339.4661651701"/>
        <n v="1910180.7392500599"/>
        <n v="790831.32724882301"/>
        <n v="1825736.5650700801"/>
        <n v="2136124.5368177202"/>
        <n v="6477441.4883519104"/>
        <n v="1886695.1478529701"/>
        <n v="8673035.3753207903"/>
        <n v="5147797.0724811098"/>
        <n v="7681970.4128551399"/>
        <n v="3188674.2289232002"/>
        <n v="3777583.10754936"/>
        <n v="0"/>
        <n v="4114147.4660379202"/>
        <n v="2384050.4416877399"/>
        <n v="6720993.3772391304"/>
        <n v="8114516.8011634201"/>
        <n v="5646231.3980382299"/>
        <n v="7430902.3563513001"/>
        <n v="1454581.65052209"/>
        <n v="1547314.66058366"/>
        <n v="3040747.0260503702"/>
        <n v="6281236.2866035402"/>
        <n v="8360131.7714136802"/>
        <n v="4375350.3437705804"/>
        <n v="5402574.1714646397"/>
        <n v="4982737.3296802696"/>
        <n v="1932782.57946484"/>
        <n v="3255353.9572990802"/>
        <n v="3895044.2681713798"/>
        <n v="4013386.8033142299"/>
        <n v="4155913.58031114"/>
        <n v="2238866.5414152602"/>
        <n v="2877919.5419719298"/>
        <n v="1955196.47158627"/>
        <n v="3531707.2250742801"/>
        <n v="1263740.6795131301"/>
        <n v="14989639.0171462"/>
        <n v="2073400.0258573"/>
        <n v="2285266.47433424"/>
        <n v="1059347.74555409"/>
        <n v="1160056.3933013999"/>
        <n v="1364470.68948797"/>
        <n v="4296196.0137826204"/>
        <n v="8501768.7627087291"/>
        <n v="298071.85655357601"/>
        <n v="4020225.7754546902"/>
        <n v="3537427.5891379002"/>
        <n v="3045539.2234906801"/>
        <n v="2469799.8888306902"/>
        <n v="4266854.6548269102"/>
        <n v="10078580.6338923"/>
        <n v="933881.44859422895"/>
        <n v="3415422.85267697"/>
        <n v="2401347.2507754699"/>
        <n v="14461097.9118958"/>
        <n v="23217430.267657399"/>
        <n v="3932781.4283178099"/>
        <n v="3349965.6098790802"/>
        <n v="7785422.21561909"/>
        <n v="9427095.6008293405"/>
        <n v="3912751.89052684"/>
        <n v="15549161.988529099"/>
        <n v="18474775.3267923"/>
        <n v="36800409.880108401"/>
        <n v="6603426.4593304303"/>
        <n v="14775643.5569933"/>
        <n v="17468116.920460101"/>
        <n v="13818896.601174699"/>
        <n v="16598890.545626599"/>
        <n v="17058139.584606498"/>
        <n v="5441189.2843091302"/>
        <n v="24726529.362164401"/>
        <n v="3877017.82805186"/>
        <n v="12405091.4210367"/>
        <n v="23087475.346535798"/>
        <n v="14832455.502602899"/>
        <n v="21571679.056114499"/>
        <n v="13137636.4483852"/>
        <n v="4066671.0040357001"/>
        <n v="19098770.998206299"/>
        <n v="22038247.947137401"/>
        <n v="1583019.3211040499"/>
        <n v="9421042.7243728302"/>
        <n v="25017321.961827502"/>
        <n v="13066328.7653502"/>
        <n v="5548134.6459024204"/>
        <n v="17265376.4346915"/>
        <n v="15364461.990960401"/>
        <n v="4511503.6589020202"/>
        <n v="4063340.5686576301"/>
        <n v="4838426.1545068799"/>
        <n v="15833197.699798999"/>
        <n v="7132801.5152842496"/>
        <n v="7895283.2320199804"/>
        <n v="3736058.9838201501"/>
        <n v="26709822.080788299"/>
        <n v="1755935.09639016"/>
        <n v="1162513.2184943501"/>
        <n v="4642745.3005973101"/>
        <n v="2959313.0646736901"/>
        <n v="3668599.5894343699"/>
        <n v="1819504.46940493"/>
        <n v="2314908.6675739"/>
        <n v="6516835.0003377097"/>
        <n v="4168263.4081346099"/>
        <n v="1193927.25714447"/>
        <n v="956748.15079739597"/>
        <n v="6704207.1757873502"/>
        <n v="2288208.33362068"/>
        <n v="693396.62026834395"/>
        <n v="982396.89192853298"/>
        <n v="1999665.1357641399"/>
        <n v="5833654.0110809803"/>
        <n v="1064952.8172301201"/>
        <n v="1546776.63027586"/>
        <n v="261377.74803541301"/>
        <n v="6103897.5876329103"/>
        <n v="1122490.4411673299"/>
        <n v="1091316.6294116999"/>
        <n v="3875707.10168153"/>
        <n v="2846716.0883112899"/>
        <n v="2018745.2126152201"/>
        <n v="989890.60214463004"/>
        <n v="977032.78786908404"/>
        <n v="4346729.2720508398"/>
        <n v="599172.99600785202"/>
        <n v="8760907.8697482403"/>
        <n v="2756425.5826089499"/>
        <n v="1187545.00581633"/>
        <n v="891367.485824759"/>
        <n v="1989455.11584984"/>
        <n v="269580.465480357"/>
        <n v="2561735.8907978698"/>
        <n v="555753.93150825496"/>
        <n v="3746599.1573712998"/>
        <n v="2474392.6042001899"/>
        <n v="231383.87494393199"/>
        <n v="5771031.0167081701"/>
        <n v="93518.890658563294"/>
        <n v="280782.73135405203"/>
        <n v="2038.5167998755601"/>
        <n v="343034.51481930999"/>
        <n v="379892.66373057"/>
        <n v="431745.58431153902"/>
        <n v="306887.64495920698"/>
        <n v="71932.286034669596"/>
        <n v="114456.98537538"/>
        <n v="454240.69648613199"/>
        <n v="656093.09967449505"/>
        <n v="315297.02429022902"/>
        <n v="642387.18306950096"/>
        <n v="69618.4813712584"/>
        <n v="78379.978046871402"/>
        <n v="218358.75230306899"/>
        <n v="455232.07931669703"/>
        <n v="65984.681158463194"/>
        <n v="228330.36549495001"/>
        <n v="59780.822690270899"/>
        <n v="470897.87620980199"/>
        <n v="32638.023465288301"/>
        <n v="459078.84077154699"/>
        <n v="86358.878440725894"/>
        <n v="182498.626238775"/>
        <n v="1513802.3499303299"/>
        <n v="62576.546304796597"/>
        <n v="515455.12463455799"/>
        <n v="452775.09055548097"/>
        <n v="985803.12838114402"/>
        <n v="684235.44430425204"/>
        <n v="149772.04927960501"/>
        <n v="10086.092623545301"/>
        <n v="114045.834889309"/>
        <n v="758211.96717789106"/>
        <n v="581668.87424151995"/>
        <n v="759188.82905845495"/>
        <n v="170842.86869873901"/>
        <n v="155082.08034624599"/>
        <n v="334528.56184430397"/>
        <n v="74000.075643533593"/>
        <n v="197225.84833313699"/>
        <n v="573358.59271764394"/>
        <n v="225125.98290370699"/>
        <n v="568312.02680517896"/>
        <n v="916591.15914576396"/>
        <n v="3693300.1786530502"/>
        <n v="560910.46916917094"/>
        <n v="769507.09873065597"/>
        <n v="954218.45793315396"/>
        <n v="1252805.9096092"/>
        <n v="63292.8855272777"/>
        <n v="447546.68927401199"/>
        <n v="321211.44520488102"/>
        <n v="1756720.5556928201"/>
        <n v="414330.49955823802"/>
        <n v="499457.83303748199"/>
        <n v="351103.09589875198"/>
        <n v="1745188.3342488001"/>
        <n v="997992.54362452205"/>
        <n v="245391.213483853"/>
        <n v="197310.06507688001"/>
        <n v="236213.304664425"/>
        <n v="278648.03771857702"/>
        <n v="1092562.0323906201"/>
        <n v="248327.856692478"/>
        <n v="285245.89017632598"/>
        <n v="903591.93984227395"/>
        <n v="529072.903034852"/>
        <n v="2796427.8505617799"/>
        <n v="350613.346223998"/>
        <n v="5022362.8446107004"/>
        <n v="649634.02964658197"/>
        <n v="1384466.28429524"/>
        <n v="135549.16273302701"/>
        <n v="3799311.9148582499"/>
        <n v="945334.91973372898"/>
        <n v="1529398.9300781901"/>
        <n v="340911.942443954"/>
        <n v="1619561.5038793399"/>
        <n v="2558640.87079274"/>
        <n v="292956.72204124503"/>
        <n v="3076780.40189107"/>
        <n v="2955748.6404487202"/>
        <n v="12581935.997868501"/>
        <n v="11196198.5828258"/>
        <n v="4458792.3923805999"/>
        <n v="13074769.3843289"/>
        <n v="13613130.338499"/>
        <n v="2718824.6333823702"/>
        <n v="5538473.6421002997"/>
        <n v="11364219.332827101"/>
        <n v="13842464.9630176"/>
        <n v="12062961.504784601"/>
        <n v="10778120.431729499"/>
        <n v="18724962.967803199"/>
        <n v="6772792.7908526398"/>
        <n v="3793760.1031772699"/>
        <n v="19476512.056339499"/>
        <n v="16485320.210942401"/>
        <n v="1351635.44616012"/>
        <n v="18574684.9670601"/>
        <n v="10062166.6830908"/>
        <n v="17948914.211040098"/>
        <n v="22058008.897153798"/>
        <n v="2794211.6783708199"/>
        <n v="10561169.2589042"/>
        <n v="6241434.0294594904"/>
        <n v="17253821.335454799"/>
        <n v="12813710.2899877"/>
        <n v="4456818.01649071"/>
        <n v="3136885.9878123002"/>
        <n v="12461432.776131701"/>
        <n v="8239550.5950130001"/>
        <n v="3554755.5081046298"/>
        <n v="8058362.1489858599"/>
        <n v="7106134.0567989303"/>
        <n v="11318131.978980299"/>
        <n v="20979930.204793099"/>
        <n v="3615640.08001645"/>
        <n v="4145029.5342385299"/>
        <n v="32924702.7784268"/>
        <n v="6238645.5853432203"/>
        <n v="13389539.9951721"/>
        <n v="2938261.1069431999"/>
        <n v="5667831.7618920002"/>
        <n v="12097828.0522383"/>
        <n v="7601615.5460446496"/>
        <n v="5081090.5223691603"/>
        <n v="3274651.4287380399"/>
        <n v="1088903.1838024"/>
        <n v="3022094.9533846402"/>
        <n v="10550371.243945699"/>
        <n v="2994371.2302914001"/>
        <n v="6732080.7523301803"/>
        <n v="9036161.0401593801"/>
        <n v="9359935.7994108591"/>
        <n v="2510379.98380794"/>
        <n v="7302821.6949611297"/>
        <n v="13707948.738982899"/>
        <n v="2240203.8680295399"/>
        <n v="2023536.65192707"/>
        <n v="5302118.0005299496"/>
        <n v="10158555.2635692"/>
        <n v="3380891.38494313"/>
        <n v="26598734.652993299"/>
        <n v="7866961.3150546905"/>
        <n v="10376809.8614101"/>
        <n v="10393944.8059214"/>
        <n v="4269305.1051385105"/>
        <n v="2831193.2154830699"/>
        <n v="9518188.5144022908"/>
        <n v="7527931.8371761497"/>
        <n v="4143956.9395744102"/>
        <n v="6247382.99638006"/>
        <n v="4887675.0548595702"/>
        <n v="7918571.8471013401"/>
        <n v="13795471.2375788"/>
        <n v="5954759.0795242004"/>
        <n v="5423940.0024573999"/>
        <n v="12568079.643492101"/>
        <n v="1598141.6417747401"/>
        <n v="16183739.175563799"/>
        <n v="2564900.9415385802"/>
        <n v="6933725.0501400903"/>
        <n v="15254197.5369088"/>
        <n v="695870.01830902696"/>
        <n v="822845.55620815395"/>
        <n v="2166665.3688681498"/>
        <n v="215781.64848873299"/>
        <n v="1484084.51632837"/>
        <n v="1037140.44341172"/>
        <n v="836509.79083261301"/>
        <n v="492053.18519754399"/>
        <n v="1567572.4076711701"/>
        <n v="711752.42008900095"/>
        <n v="798346.330327951"/>
        <n v="397983.88374097401"/>
        <n v="108776.99002818701"/>
        <n v="275226.70367105899"/>
        <n v="888840.34759012505"/>
        <n v="332858.09407947102"/>
        <n v="627268.29350359796"/>
        <n v="451588.415237376"/>
        <n v="3291096.3960500401"/>
        <n v="2170371.94168582"/>
        <n v="523979.28868169"/>
        <n v="2143726.4265759098"/>
        <n v="1070265.82256538"/>
        <n v="57286.9424718261"/>
        <n v="791943.72637054697"/>
        <n v="220682.86843584001"/>
        <n v="361165.03840233898"/>
        <n v="526731.47137851105"/>
        <n v="416122.55263539602"/>
        <n v="1740002.42091784"/>
        <n v="180104.52787655301"/>
        <n v="933768.82393068902"/>
        <n v="210169.102496979"/>
        <n v="960890.62042142905"/>
        <n v="825275.25939049397"/>
        <n v="573222.70978236105"/>
        <n v="1472088.27594986"/>
        <n v="458820.57890868699"/>
        <n v="226345.008562553"/>
        <n v="56411.439892303599"/>
        <n v="2404317.9022344798"/>
        <n v="446640.37762639101"/>
        <n v="1928597.16851653"/>
        <n v="4203458.6090369904"/>
        <n v="3413110.77973731"/>
        <n v="2203002.84547493"/>
        <n v="584413.00818755804"/>
        <n v="723931.07406771299"/>
        <n v="4763388.1885155998"/>
        <n v="2838566.65826981"/>
        <n v="329408.92294570099"/>
        <n v="1639399.9415283699"/>
        <n v="543250.22451823798"/>
        <n v="1795534.96218752"/>
        <n v="616140.78215369896"/>
        <n v="1229203.6250116499"/>
        <n v="6590535.9280624101"/>
        <n v="1763389.56046992"/>
        <n v="2025544.2407430001"/>
        <n v="912321.33867035899"/>
        <n v="1207721.4093935899"/>
        <n v="3699579.6853984199"/>
        <n v="1478398.8767412801"/>
        <n v="2021440.82892079"/>
        <n v="829655.12441488297"/>
        <n v="735956.59057895804"/>
        <n v="160803.47545216899"/>
        <n v="260878.13248836799"/>
        <n v="1602622.65997983"/>
        <n v="2696175.1321847499"/>
        <n v="204090.805563587"/>
        <n v="567337.34073001205"/>
        <n v="1762640.18411119"/>
        <n v="1100614.7682597199"/>
        <n v="5032750.4840093302"/>
        <n v="378490.12757201202"/>
        <n v="174972.43505162801"/>
        <n v="3119330.8638677001"/>
        <n v="735106.67823578801"/>
        <n v="403810.07808672299"/>
        <n v="2476079.9317291598"/>
        <n v="1796155.1484231299"/>
        <n v="703787.77882779005"/>
        <n v="477614.97177961102"/>
        <n v="5158611.0811705701"/>
        <n v="4387492.1587040797"/>
        <n v="1691702.26848347"/>
        <n v="3219185.5325775798"/>
        <n v="560384.27781322296"/>
        <n v="3399560.1318790098"/>
        <n v="3033237.4217280401"/>
        <n v="593545.12663181196"/>
        <n v="2103603.06946166"/>
        <n v="8411850.5613009706"/>
        <n v="5017014.2288203603"/>
        <n v="6325968.1254334897"/>
        <n v="764138.14929540001"/>
        <n v="4353378.9550127797"/>
        <n v="1184140.9636425499"/>
        <n v="1682194.05434153"/>
        <n v="5528366.82093383"/>
        <n v="571985.04627371603"/>
        <n v="5849855.2455384098"/>
        <n v="855498.99623407004"/>
        <n v="695287.98145530303"/>
        <n v="5874269.7215899499"/>
        <n v="836576.53386152897"/>
        <n v="2697959.5229188101"/>
        <n v="4222314.5194306802"/>
        <n v="5116836.3364471104"/>
        <n v="445368.65664077998"/>
        <n v="4779213.7294812603"/>
        <n v="1269168.5369617899"/>
        <n v="262732.26235772198"/>
        <n v="4196000.1897299197"/>
        <n v="3453774.4905768698"/>
        <n v="3683909.6994484402"/>
        <n v="939316.02892954799"/>
        <n v="1196070.0365960801"/>
        <n v="1625624.8010076401"/>
        <n v="8430725.6966378093"/>
        <n v="6703450.09150906"/>
        <n v="3176504.88568494"/>
        <n v="2094688.6457688001"/>
        <n v="5174491.6282313103"/>
        <n v="1305825.54487291"/>
        <n v="74548.344785113703"/>
        <n v="635808.42779171094"/>
        <n v="985999.50519034802"/>
        <n v="2043185.7461581801"/>
        <n v="279170.80986408202"/>
        <n v="1072485.1113885699"/>
        <n v="258061.56842741501"/>
        <n v="195971.74725516801"/>
        <n v="436468.93271612597"/>
        <n v="1097653.34576665"/>
        <n v="3619300.1030095201"/>
        <n v="162549.43659890999"/>
        <n v="227692.55454631799"/>
        <n v="444513.09907072602"/>
        <n v="363666.04549220798"/>
        <n v="171200.055287016"/>
        <n v="178736.15343677899"/>
        <n v="498693.54543391999"/>
        <n v="164191.05234319699"/>
        <n v="804446.40865354799"/>
        <n v="618099.879893951"/>
        <n v="53714.678425650098"/>
        <n v="112581.576949004"/>
        <n v="626254.31711734994"/>
        <n v="2285509.56492791"/>
        <n v="226381.90732486601"/>
        <n v="977174.32080984197"/>
        <n v="4036559.7162295501"/>
        <n v="140659.04431480501"/>
        <n v="164672.041611591"/>
        <n v="433473.151879018"/>
        <n v="75768.340042756099"/>
        <n v="53206.792903732297"/>
        <n v="206597.843600519"/>
        <n v="314275.019413959"/>
        <n v="186038.38821554201"/>
        <n v="272233.36817712698"/>
        <n v="195187.33153326099"/>
        <n v="93245.776346232204"/>
        <n v="2343652.7600063002"/>
        <n v="798565.21312306903"/>
        <n v="21050764.898789201"/>
        <n v="20746403.796723999"/>
        <n v="14265625.292127799"/>
        <n v="14837409.5684401"/>
        <n v="13974280.038641499"/>
        <n v="14442785.4629138"/>
        <n v="21239901.616809499"/>
        <n v="3123620.60131652"/>
        <n v="15637999.9252051"/>
        <n v="7685114.1295229997"/>
        <n v="8584532.9335402194"/>
        <n v="3515376.11538431"/>
        <n v="6857574.81161319"/>
        <n v="3359558.7185354498"/>
        <n v="14416332.9499675"/>
        <n v="4622644.5060181497"/>
        <n v="17614686.481877901"/>
        <n v="8975507.1855919603"/>
        <n v="24083553.137896799"/>
        <n v="5024155.3572207298"/>
        <n v="3620030.6264093099"/>
        <n v="6242261.4209280899"/>
        <n v="13292165.1297962"/>
        <n v="10261364.994460801"/>
        <n v="12957531.920508699"/>
        <n v="22017209.523970399"/>
        <n v="3815633.64059299"/>
        <n v="3819730.88558004"/>
        <n v="24539450.1391025"/>
        <n v="12574275.5801527"/>
        <n v="15318137.163688701"/>
        <n v="6962576.6594109302"/>
        <n v="3954563.5786294402"/>
        <n v="17585934.979202099"/>
        <n v="13892373.7150105"/>
        <n v="15063799.018225599"/>
        <n v="24099261.068660799"/>
        <n v="3453931.31161816"/>
        <n v="5043205.40056815"/>
        <n v="35763269.436696596"/>
        <n v="13669154.1855253"/>
        <n v="1526607.88121175"/>
      </sharedItems>
    </cacheField>
    <cacheField name="BIOMASS_LBS_CV" numFmtId="0">
      <sharedItems containsSemiMixedTypes="0" containsString="0" containsNumber="1" minValue="0" maxValue="1"/>
    </cacheField>
    <cacheField name="BIOMASS_LBS_CI" numFmtId="0">
      <sharedItems containsSemiMixedTypes="0" containsString="0" containsNumber="1" minValue="0" maxValue="26868096.911663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8">
  <r>
    <n v="69323"/>
    <s v="Blue King Crab"/>
    <s v="STMATT"/>
    <x v="0"/>
    <x v="0"/>
    <x v="0"/>
    <m/>
    <x v="0"/>
    <x v="0"/>
    <m/>
    <x v="0"/>
    <x v="0"/>
    <n v="333497.65738083801"/>
    <n v="1562.9441209506999"/>
    <x v="0"/>
    <n v="581.54747046238003"/>
    <x v="0"/>
    <n v="0.189839092207961"/>
    <n v="1282092.7090603099"/>
  </r>
  <r>
    <n v="69323"/>
    <s v="Blue King Crab"/>
    <s v="STMATT"/>
    <x v="1"/>
    <x v="0"/>
    <x v="0"/>
    <m/>
    <x v="0"/>
    <x v="0"/>
    <m/>
    <x v="1"/>
    <x v="1"/>
    <n v="1861236.3331853801"/>
    <n v="5265.7972030205001"/>
    <x v="1"/>
    <n v="3152.8590544721101"/>
    <x v="1"/>
    <n v="0.30548110692174602"/>
    <n v="6950864.3949900297"/>
  </r>
  <r>
    <n v="69323"/>
    <s v="Blue King Crab"/>
    <s v="STMATT"/>
    <x v="2"/>
    <x v="0"/>
    <x v="0"/>
    <m/>
    <x v="0"/>
    <x v="0"/>
    <m/>
    <x v="2"/>
    <x v="2"/>
    <n v="577805.62813614297"/>
    <n v="2150.0119700313198"/>
    <x v="2"/>
    <n v="966.96177283715599"/>
    <x v="2"/>
    <n v="0.22946283563113201"/>
    <n v="2131785.79885981"/>
  </r>
  <r>
    <n v="69323"/>
    <s v="Blue King Crab"/>
    <s v="STMATT"/>
    <x v="3"/>
    <x v="0"/>
    <x v="0"/>
    <m/>
    <x v="0"/>
    <x v="0"/>
    <m/>
    <x v="3"/>
    <x v="3"/>
    <n v="483642.59911168902"/>
    <n v="1985.4638278454499"/>
    <x v="3"/>
    <n v="812.74094093335805"/>
    <x v="3"/>
    <n v="0.20884981109131501"/>
    <n v="1791787.0640843599"/>
  </r>
  <r>
    <n v="69323"/>
    <s v="Blue King Crab"/>
    <s v="STMATT"/>
    <x v="4"/>
    <x v="0"/>
    <x v="0"/>
    <m/>
    <x v="0"/>
    <x v="0"/>
    <m/>
    <x v="4"/>
    <x v="4"/>
    <n v="158990.289666053"/>
    <n v="417.74551132101197"/>
    <x v="4"/>
    <n v="276.89273935692302"/>
    <x v="4"/>
    <n v="0.33817671756091999"/>
    <n v="610443.99701195594"/>
  </r>
  <r>
    <n v="69323"/>
    <s v="Blue King Crab"/>
    <s v="STMATT"/>
    <x v="5"/>
    <x v="0"/>
    <x v="0"/>
    <m/>
    <x v="0"/>
    <x v="0"/>
    <m/>
    <x v="5"/>
    <x v="5"/>
    <n v="518257.06422597897"/>
    <n v="1135.6250218789201"/>
    <x v="5"/>
    <n v="889.31130093737499"/>
    <x v="5"/>
    <n v="0.39954231972590798"/>
    <n v="1960595.8119123201"/>
  </r>
  <r>
    <n v="69323"/>
    <s v="Blue King Crab"/>
    <s v="STMATT"/>
    <x v="6"/>
    <x v="0"/>
    <x v="0"/>
    <m/>
    <x v="0"/>
    <x v="0"/>
    <m/>
    <x v="6"/>
    <x v="6"/>
    <n v="105752.993090862"/>
    <n v="276.55729552525901"/>
    <x v="6"/>
    <n v="180.139808591551"/>
    <x v="6"/>
    <n v="0.33232920300791702"/>
    <n v="397140.29711644701"/>
  </r>
  <r>
    <n v="69323"/>
    <s v="Blue King Crab"/>
    <s v="STMATT"/>
    <x v="7"/>
    <x v="0"/>
    <x v="0"/>
    <m/>
    <x v="0"/>
    <x v="0"/>
    <m/>
    <x v="7"/>
    <x v="7"/>
    <n v="319823.51135098201"/>
    <n v="864.13446876524097"/>
    <x v="7"/>
    <n v="538.70511624437597"/>
    <x v="7"/>
    <n v="0.318063402212164"/>
    <n v="1187641.48577804"/>
  </r>
  <r>
    <n v="69323"/>
    <s v="Blue King Crab"/>
    <s v="STMATT"/>
    <x v="8"/>
    <x v="0"/>
    <x v="0"/>
    <m/>
    <x v="0"/>
    <x v="0"/>
    <m/>
    <x v="8"/>
    <x v="8"/>
    <n v="482420.99897977902"/>
    <n v="880.59165181836602"/>
    <x v="8"/>
    <n v="809.51772170790002"/>
    <x v="8"/>
    <n v="0.46902471187011302"/>
    <n v="1784681.0820647301"/>
  </r>
  <r>
    <n v="69323"/>
    <s v="Blue King Crab"/>
    <s v="STMATT"/>
    <x v="9"/>
    <x v="0"/>
    <x v="0"/>
    <m/>
    <x v="0"/>
    <x v="0"/>
    <m/>
    <x v="9"/>
    <x v="9"/>
    <n v="480391.52121495601"/>
    <n v="456.07738826301397"/>
    <x v="9"/>
    <n v="783.66834947733003"/>
    <x v="9"/>
    <n v="0.87667312793652497"/>
    <n v="1727692.97128463"/>
  </r>
  <r>
    <n v="69323"/>
    <s v="Blue King Crab"/>
    <s v="STMATT"/>
    <x v="10"/>
    <x v="0"/>
    <x v="0"/>
    <m/>
    <x v="0"/>
    <x v="0"/>
    <m/>
    <x v="10"/>
    <x v="10"/>
    <n v="633057.38264074596"/>
    <n v="1857.7209243058801"/>
    <x v="10"/>
    <n v="1105.4485302485"/>
    <x v="10"/>
    <n v="0.30360015047918698"/>
    <n v="2437096.8370753499"/>
  </r>
  <r>
    <n v="69323"/>
    <s v="Blue King Crab"/>
    <s v="STMATT"/>
    <x v="11"/>
    <x v="0"/>
    <x v="0"/>
    <m/>
    <x v="0"/>
    <x v="0"/>
    <m/>
    <x v="11"/>
    <x v="11"/>
    <n v="972139.81026736903"/>
    <n v="2116.88188701129"/>
    <x v="11"/>
    <n v="1608.22399064194"/>
    <x v="11"/>
    <n v="0.38760898718044401"/>
    <n v="3545526.99076918"/>
  </r>
  <r>
    <n v="69323"/>
    <s v="Blue King Crab"/>
    <s v="STMATT"/>
    <x v="12"/>
    <x v="0"/>
    <x v="0"/>
    <m/>
    <x v="0"/>
    <x v="0"/>
    <m/>
    <x v="12"/>
    <x v="12"/>
    <n v="846283.00364808599"/>
    <n v="2537.13804910921"/>
    <x v="12"/>
    <n v="1439.9962088503"/>
    <x v="12"/>
    <n v="0.28957507595967003"/>
    <n v="3174648.2174078799"/>
  </r>
  <r>
    <n v="69323"/>
    <s v="Blue King Crab"/>
    <s v="STMATT"/>
    <x v="13"/>
    <x v="0"/>
    <x v="0"/>
    <m/>
    <x v="0"/>
    <x v="0"/>
    <m/>
    <x v="13"/>
    <x v="13"/>
    <n v="1577931.3148238801"/>
    <n v="2527.4277347095599"/>
    <x v="13"/>
    <n v="2595.5056112533698"/>
    <x v="13"/>
    <n v="0.52394675368002097"/>
    <n v="5722110.3857046897"/>
  </r>
  <r>
    <n v="69323"/>
    <s v="Blue King Crab"/>
    <s v="STMATT"/>
    <x v="14"/>
    <x v="0"/>
    <x v="0"/>
    <m/>
    <x v="0"/>
    <x v="0"/>
    <m/>
    <x v="14"/>
    <x v="14"/>
    <n v="725483.52328761097"/>
    <n v="2347.62033725131"/>
    <x v="14"/>
    <n v="1231.54617644471"/>
    <x v="14"/>
    <n v="0.26764970296554302"/>
    <n v="2715094.5604414102"/>
  </r>
  <r>
    <n v="69323"/>
    <s v="Blue King Crab"/>
    <s v="STMATT"/>
    <x v="15"/>
    <x v="0"/>
    <x v="0"/>
    <m/>
    <x v="0"/>
    <x v="0"/>
    <m/>
    <x v="15"/>
    <x v="15"/>
    <n v="501392.47014622699"/>
    <n v="1479.1997278946901"/>
    <x v="15"/>
    <n v="830.33012110949505"/>
    <x v="15"/>
    <n v="0.28639662981519798"/>
    <n v="1830564.5686004399"/>
  </r>
  <r>
    <n v="69323"/>
    <s v="Blue King Crab"/>
    <s v="STMATT"/>
    <x v="16"/>
    <x v="0"/>
    <x v="0"/>
    <m/>
    <x v="0"/>
    <x v="0"/>
    <m/>
    <x v="16"/>
    <x v="16"/>
    <n v="162179.28014235999"/>
    <n v="436.83908242611199"/>
    <x v="16"/>
    <n v="283.187239090692"/>
    <x v="16"/>
    <n v="0.33074715853701298"/>
    <n v="624320.99351824401"/>
  </r>
  <r>
    <n v="69323"/>
    <s v="Blue King Crab"/>
    <s v="STMATT"/>
    <x v="17"/>
    <x v="0"/>
    <x v="0"/>
    <m/>
    <x v="0"/>
    <x v="0"/>
    <m/>
    <x v="17"/>
    <x v="17"/>
    <n v="189992.070382868"/>
    <n v="496.96709983412097"/>
    <x v="17"/>
    <n v="322.72963901115997"/>
    <x v="17"/>
    <n v="0.33132571379933701"/>
    <n v="711497.06290510099"/>
  </r>
  <r>
    <n v="69323"/>
    <s v="Blue King Crab"/>
    <s v="STMATT"/>
    <x v="18"/>
    <x v="0"/>
    <x v="0"/>
    <m/>
    <x v="0"/>
    <x v="0"/>
    <m/>
    <x v="18"/>
    <x v="18"/>
    <n v="198247.29533945699"/>
    <n v="555.09086658177296"/>
    <x v="18"/>
    <n v="349.79006764213398"/>
    <x v="18"/>
    <n v="0.32150469584296099"/>
    <n v="771155.09602187201"/>
  </r>
  <r>
    <n v="69323"/>
    <s v="Blue King Crab"/>
    <s v="STMATT"/>
    <x v="19"/>
    <x v="0"/>
    <x v="0"/>
    <m/>
    <x v="0"/>
    <x v="0"/>
    <m/>
    <x v="19"/>
    <x v="19"/>
    <n v="1994059.2469653799"/>
    <n v="1987.2536072815001"/>
    <x v="19"/>
    <n v="3319.16164874688"/>
    <x v="19"/>
    <n v="0.85215586706409696"/>
    <n v="7317498.8564003399"/>
  </r>
  <r>
    <n v="69323"/>
    <s v="Blue King Crab"/>
    <s v="STMATT"/>
    <x v="20"/>
    <x v="0"/>
    <x v="0"/>
    <m/>
    <x v="0"/>
    <x v="0"/>
    <m/>
    <x v="20"/>
    <x v="20"/>
    <n v="127142.002391017"/>
    <n v="281.56642159854499"/>
    <x v="20"/>
    <n v="229.231550915208"/>
    <x v="20"/>
    <n v="0.41537223171687598"/>
    <n v="505369.06278915401"/>
  </r>
  <r>
    <n v="69323"/>
    <s v="Blue King Crab"/>
    <s v="STMATT"/>
    <x v="21"/>
    <x v="0"/>
    <x v="0"/>
    <m/>
    <x v="0"/>
    <x v="0"/>
    <m/>
    <x v="21"/>
    <x v="21"/>
    <n v="167348.753640799"/>
    <n v="301.30335532140401"/>
    <x v="21"/>
    <n v="292.03791968700602"/>
    <x v="21"/>
    <n v="0.49451470082993398"/>
    <n v="643833.40417963697"/>
  </r>
  <r>
    <n v="69323"/>
    <s v="Blue King Crab"/>
    <s v="STMATT"/>
    <x v="22"/>
    <x v="0"/>
    <x v="0"/>
    <m/>
    <x v="0"/>
    <x v="0"/>
    <m/>
    <x v="22"/>
    <x v="22"/>
    <n v="906508.23331717297"/>
    <n v="1583.76809558274"/>
    <x v="22"/>
    <n v="1529.4054868575199"/>
    <x v="22"/>
    <n v="0.49269140099641301"/>
    <n v="3371761.9343057601"/>
  </r>
  <r>
    <n v="69323"/>
    <s v="Blue King Crab"/>
    <s v="STMATT"/>
    <x v="23"/>
    <x v="0"/>
    <x v="0"/>
    <m/>
    <x v="0"/>
    <x v="0"/>
    <m/>
    <x v="23"/>
    <x v="23"/>
    <n v="369201.07181262103"/>
    <n v="1321.5410409978099"/>
    <x v="23"/>
    <n v="639.22210574634505"/>
    <x v="23"/>
    <n v="0.246782897620312"/>
    <n v="1409243.5147142101"/>
  </r>
  <r>
    <n v="69323"/>
    <s v="Blue King Crab"/>
    <s v="STMATT"/>
    <x v="24"/>
    <x v="0"/>
    <x v="0"/>
    <m/>
    <x v="0"/>
    <x v="0"/>
    <m/>
    <x v="24"/>
    <x v="24"/>
    <n v="307491.03899099003"/>
    <n v="803.69558597883997"/>
    <x v="24"/>
    <n v="517.56354549813898"/>
    <x v="24"/>
    <n v="0.32856100994484"/>
    <n v="1141032.3006494599"/>
  </r>
  <r>
    <n v="69323"/>
    <s v="Blue King Crab"/>
    <s v="STMATT"/>
    <x v="25"/>
    <x v="0"/>
    <x v="0"/>
    <m/>
    <x v="0"/>
    <x v="0"/>
    <m/>
    <x v="25"/>
    <x v="25"/>
    <n v="785341.61619209999"/>
    <n v="1666.0227434308599"/>
    <x v="25"/>
    <n v="1428.41269882237"/>
    <x v="25"/>
    <n v="0.43743819948958002"/>
    <n v="3149110.94915991"/>
  </r>
  <r>
    <n v="69323"/>
    <s v="Blue King Crab"/>
    <s v="STMATT"/>
    <x v="26"/>
    <x v="0"/>
    <x v="0"/>
    <m/>
    <x v="0"/>
    <x v="0"/>
    <m/>
    <x v="26"/>
    <x v="26"/>
    <n v="507501.00223100901"/>
    <n v="1154.8554547400799"/>
    <x v="26"/>
    <n v="854.96369205533597"/>
    <x v="26"/>
    <n v="0.37771477247992902"/>
    <n v="1884872.29636456"/>
  </r>
  <r>
    <n v="69323"/>
    <s v="Blue King Crab"/>
    <s v="STMATT"/>
    <x v="27"/>
    <x v="0"/>
    <x v="0"/>
    <m/>
    <x v="0"/>
    <x v="0"/>
    <m/>
    <x v="27"/>
    <x v="27"/>
    <n v="477852.72755201202"/>
    <n v="2046.75567637374"/>
    <x v="27"/>
    <n v="817.32040504036104"/>
    <x v="27"/>
    <n v="0.203737168762638"/>
    <n v="1801883.0542506"/>
  </r>
  <r>
    <n v="69323"/>
    <s v="Blue King Crab"/>
    <s v="STMATT"/>
    <x v="28"/>
    <x v="0"/>
    <x v="0"/>
    <m/>
    <x v="0"/>
    <x v="0"/>
    <m/>
    <x v="28"/>
    <x v="28"/>
    <n v="121395.92996489401"/>
    <n v="258.07364751063398"/>
    <x v="28"/>
    <n v="193.942383436386"/>
    <x v="28"/>
    <n v="0.38341844115149998"/>
    <n v="427569.76585913001"/>
  </r>
  <r>
    <n v="69323"/>
    <s v="Blue King Crab"/>
    <s v="STMATT"/>
    <x v="29"/>
    <x v="0"/>
    <x v="0"/>
    <m/>
    <x v="0"/>
    <x v="0"/>
    <m/>
    <x v="29"/>
    <x v="29"/>
    <n v="304734.98400428501"/>
    <n v="442.91625189691302"/>
    <x v="29"/>
    <n v="529.21365518831396"/>
    <x v="29"/>
    <n v="0.60961178501902502"/>
    <n v="1166716.3960194399"/>
  </r>
  <r>
    <n v="69323"/>
    <s v="Blue King Crab"/>
    <s v="STMATT"/>
    <x v="30"/>
    <x v="0"/>
    <x v="0"/>
    <m/>
    <x v="0"/>
    <x v="0"/>
    <m/>
    <x v="30"/>
    <x v="30"/>
    <n v="519948.71871426702"/>
    <n v="2465.4285102123599"/>
    <x v="30"/>
    <n v="869.64175785689997"/>
    <x v="30"/>
    <n v="0.17996659508839899"/>
    <n v="1917231.8922756701"/>
  </r>
  <r>
    <n v="69323"/>
    <s v="Blue King Crab"/>
    <s v="STMATT"/>
    <x v="31"/>
    <x v="0"/>
    <x v="0"/>
    <m/>
    <x v="0"/>
    <x v="0"/>
    <m/>
    <x v="31"/>
    <x v="31"/>
    <n v="273835.92586046102"/>
    <n v="866.44340864478102"/>
    <x v="31"/>
    <n v="443.83798087279899"/>
    <x v="31"/>
    <n v="0.26135342154554297"/>
    <n v="978495.25306786795"/>
  </r>
  <r>
    <n v="69323"/>
    <s v="Blue King Crab"/>
    <s v="STMATT"/>
    <x v="32"/>
    <x v="0"/>
    <x v="0"/>
    <m/>
    <x v="0"/>
    <x v="0"/>
    <m/>
    <x v="32"/>
    <x v="32"/>
    <n v="172420.244141031"/>
    <n v="358.71505599703499"/>
    <x v="32"/>
    <n v="287.06572745837798"/>
    <x v="32"/>
    <n v="0.408296511109704"/>
    <n v="632871.59671222395"/>
  </r>
  <r>
    <n v="69323"/>
    <s v="Blue King Crab"/>
    <s v="STMATT"/>
    <x v="33"/>
    <x v="0"/>
    <x v="0"/>
    <m/>
    <x v="0"/>
    <x v="0"/>
    <m/>
    <x v="33"/>
    <x v="33"/>
    <n v="395035.21213608398"/>
    <n v="828.14017554578697"/>
    <x v="33"/>
    <n v="662.12910070432395"/>
    <x v="33"/>
    <n v="0.40792728057718303"/>
    <n v="1459744.7939971499"/>
  </r>
  <r>
    <n v="69323"/>
    <s v="Blue King Crab"/>
    <s v="STMATT"/>
    <x v="34"/>
    <x v="0"/>
    <x v="0"/>
    <m/>
    <x v="0"/>
    <x v="0"/>
    <m/>
    <x v="34"/>
    <x v="34"/>
    <n v="394567.94077296701"/>
    <n v="968.92979127029105"/>
    <x v="34"/>
    <n v="641.645914365213"/>
    <x v="34"/>
    <n v="0.337867993554886"/>
    <n v="1414587.0980264"/>
  </r>
  <r>
    <n v="69323"/>
    <s v="Blue King Crab"/>
    <s v="STMATT"/>
    <x v="35"/>
    <x v="0"/>
    <x v="0"/>
    <m/>
    <x v="0"/>
    <x v="0"/>
    <m/>
    <x v="35"/>
    <x v="35"/>
    <n v="1020828.36720246"/>
    <n v="2938.11803623783"/>
    <x v="35"/>
    <n v="1670.8244787891499"/>
    <x v="35"/>
    <n v="0.29013860513974599"/>
    <n v="3683537.4430773002"/>
  </r>
  <r>
    <n v="69323"/>
    <s v="Blue King Crab"/>
    <s v="STMATT"/>
    <x v="36"/>
    <x v="0"/>
    <x v="0"/>
    <m/>
    <x v="0"/>
    <x v="0"/>
    <m/>
    <x v="36"/>
    <x v="36"/>
    <n v="274463.41744270601"/>
    <n v="855.79052358212095"/>
    <x v="36"/>
    <n v="476.17583464155399"/>
    <x v="36"/>
    <n v="0.28388588996293401"/>
    <n v="1049788.0170285001"/>
  </r>
  <r>
    <n v="69323"/>
    <s v="Blue King Crab"/>
    <s v="STMATT"/>
    <x v="37"/>
    <x v="0"/>
    <x v="0"/>
    <m/>
    <x v="0"/>
    <x v="0"/>
    <m/>
    <x v="37"/>
    <x v="37"/>
    <n v="2687374.3968908801"/>
    <n v="3934.0226709855501"/>
    <x v="37"/>
    <n v="4492.7082198996604"/>
    <x v="37"/>
    <n v="0.58266010724415496"/>
    <n v="9904726.17495686"/>
  </r>
  <r>
    <n v="69323"/>
    <s v="Blue King Crab"/>
    <s v="STMATT"/>
    <x v="38"/>
    <x v="0"/>
    <x v="0"/>
    <m/>
    <x v="0"/>
    <x v="0"/>
    <m/>
    <x v="38"/>
    <x v="38"/>
    <n v="1029007.6102435699"/>
    <n v="2335.00147438574"/>
    <x v="38"/>
    <n v="1728.35549169669"/>
    <x v="38"/>
    <n v="0.37765030816857897"/>
    <n v="3810371.6155911302"/>
  </r>
  <r>
    <n v="69323"/>
    <s v="Blue King Crab"/>
    <s v="STMATT"/>
    <x v="39"/>
    <x v="0"/>
    <x v="0"/>
    <m/>
    <x v="0"/>
    <x v="0"/>
    <m/>
    <x v="39"/>
    <x v="39"/>
    <n v="1502766.9321954299"/>
    <n v="3484.4831658367998"/>
    <x v="39"/>
    <n v="2591.48192455047"/>
    <x v="39"/>
    <n v="0.37944928772969699"/>
    <n v="5713239.6749762399"/>
  </r>
  <r>
    <n v="69323"/>
    <s v="Blue King Crab"/>
    <s v="STMATT"/>
    <x v="40"/>
    <x v="0"/>
    <x v="0"/>
    <m/>
    <x v="0"/>
    <x v="0"/>
    <m/>
    <x v="40"/>
    <x v="40"/>
    <n v="506192.74089953501"/>
    <n v="1446.3583006551801"/>
    <x v="40"/>
    <n v="871.46902669716098"/>
    <x v="40"/>
    <n v="0.30741141682245399"/>
    <n v="1921260.33049711"/>
  </r>
  <r>
    <n v="69323"/>
    <s v="Blue King Crab"/>
    <s v="STMATT"/>
    <x v="41"/>
    <x v="0"/>
    <x v="0"/>
    <m/>
    <x v="0"/>
    <x v="0"/>
    <m/>
    <x v="41"/>
    <x v="41"/>
    <n v="748617.02240304998"/>
    <n v="1713.4828746252599"/>
    <x v="41"/>
    <n v="1242.2664996088199"/>
    <x v="41"/>
    <n v="0.36989540307751501"/>
    <n v="2738728.82740254"/>
  </r>
  <r>
    <n v="69323"/>
    <s v="Blue King Crab"/>
    <s v="STMATT"/>
    <x v="7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8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9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9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6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8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1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7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9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41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0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5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3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8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0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4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1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6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40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4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6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5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9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2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2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0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4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2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3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6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7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4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3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1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35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5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7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20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18"/>
    <x v="0"/>
    <x v="1"/>
    <m/>
    <x v="1"/>
    <x v="1"/>
    <m/>
    <x v="42"/>
    <x v="42"/>
    <n v="0"/>
    <n v="0"/>
    <x v="42"/>
    <n v="0"/>
    <x v="42"/>
    <n v="0"/>
    <n v="0"/>
  </r>
  <r>
    <n v="69323"/>
    <s v="Blue King Crab"/>
    <s v="STMATT"/>
    <x v="40"/>
    <x v="0"/>
    <x v="2"/>
    <m/>
    <x v="0"/>
    <x v="2"/>
    <m/>
    <x v="43"/>
    <x v="43"/>
    <n v="602810.51004596998"/>
    <n v="1866.1458996496101"/>
    <x v="43"/>
    <n v="1158.0018197822701"/>
    <x v="43"/>
    <n v="0.31659756887276902"/>
    <n v="2552957.0080340798"/>
  </r>
  <r>
    <n v="69323"/>
    <s v="Blue King Crab"/>
    <s v="STMATT"/>
    <x v="5"/>
    <x v="0"/>
    <x v="2"/>
    <m/>
    <x v="0"/>
    <x v="2"/>
    <m/>
    <x v="44"/>
    <x v="44"/>
    <n v="266849.75079847203"/>
    <n v="1081.38709004467"/>
    <x v="44"/>
    <n v="550.60634762960603"/>
    <x v="44"/>
    <n v="0.25977895290192998"/>
    <n v="1213879.2097177701"/>
  </r>
  <r>
    <n v="69323"/>
    <s v="Blue King Crab"/>
    <s v="STMATT"/>
    <x v="25"/>
    <x v="0"/>
    <x v="2"/>
    <m/>
    <x v="0"/>
    <x v="2"/>
    <m/>
    <x v="45"/>
    <x v="45"/>
    <n v="1242942.85076428"/>
    <n v="3048.5913147361698"/>
    <x v="45"/>
    <n v="2959.6117281843299"/>
    <x v="45"/>
    <n v="0.49531269621759599"/>
    <n v="6524826.9678442096"/>
  </r>
  <r>
    <n v="69323"/>
    <s v="Blue King Crab"/>
    <s v="STMATT"/>
    <x v="12"/>
    <x v="0"/>
    <x v="2"/>
    <m/>
    <x v="0"/>
    <x v="2"/>
    <m/>
    <x v="46"/>
    <x v="46"/>
    <n v="693263.883488441"/>
    <n v="3680.6829072444898"/>
    <x v="46"/>
    <n v="1581.2950762580699"/>
    <x v="46"/>
    <n v="0.21919388942321999"/>
    <n v="3486158.8969366699"/>
  </r>
  <r>
    <n v="69323"/>
    <s v="Blue King Crab"/>
    <s v="STMATT"/>
    <x v="27"/>
    <x v="0"/>
    <x v="2"/>
    <m/>
    <x v="0"/>
    <x v="2"/>
    <m/>
    <x v="47"/>
    <x v="47"/>
    <n v="533279.73730971396"/>
    <n v="2561.0874814045401"/>
    <x v="47"/>
    <n v="1242.27670206484"/>
    <x v="47"/>
    <n v="0.24747871695622001"/>
    <n v="2738751.3199678701"/>
  </r>
  <r>
    <n v="69323"/>
    <s v="Blue King Crab"/>
    <s v="STMATT"/>
    <x v="11"/>
    <x v="0"/>
    <x v="2"/>
    <m/>
    <x v="0"/>
    <x v="2"/>
    <m/>
    <x v="48"/>
    <x v="48"/>
    <n v="1034028.59489179"/>
    <n v="3370.6006110559301"/>
    <x v="48"/>
    <n v="2038.78428056349"/>
    <x v="48"/>
    <n v="0.30860851864205702"/>
    <n v="4494749.9460000005"/>
  </r>
  <r>
    <n v="69323"/>
    <s v="Blue King Crab"/>
    <s v="STMATT"/>
    <x v="28"/>
    <x v="0"/>
    <x v="2"/>
    <m/>
    <x v="0"/>
    <x v="2"/>
    <m/>
    <x v="49"/>
    <x v="49"/>
    <n v="183192.35303073601"/>
    <n v="659.78713821882002"/>
    <x v="49"/>
    <n v="386.93778941474"/>
    <x v="49"/>
    <n v="0.29921353124625799"/>
    <n v="853051.80379190401"/>
  </r>
  <r>
    <n v="69323"/>
    <s v="Blue King Crab"/>
    <s v="STMATT"/>
    <x v="16"/>
    <x v="0"/>
    <x v="2"/>
    <m/>
    <x v="0"/>
    <x v="2"/>
    <m/>
    <x v="50"/>
    <x v="50"/>
    <n v="187984.76048634399"/>
    <n v="701.850124029884"/>
    <x v="50"/>
    <n v="430.16886463952301"/>
    <x v="50"/>
    <n v="0.31270766081822798"/>
    <n v="948360.01019930595"/>
  </r>
  <r>
    <n v="69323"/>
    <s v="Blue King Crab"/>
    <s v="STMATT"/>
    <x v="35"/>
    <x v="0"/>
    <x v="2"/>
    <m/>
    <x v="0"/>
    <x v="2"/>
    <m/>
    <x v="51"/>
    <x v="51"/>
    <n v="392367.45590968698"/>
    <n v="1379.2596501166199"/>
    <x v="51"/>
    <n v="784.17335844521403"/>
    <x v="51"/>
    <n v="0.29007478624673899"/>
    <n v="1728806.3254794599"/>
  </r>
  <r>
    <n v="69323"/>
    <s v="Blue King Crab"/>
    <s v="STMATT"/>
    <x v="10"/>
    <x v="0"/>
    <x v="2"/>
    <m/>
    <x v="0"/>
    <x v="2"/>
    <m/>
    <x v="52"/>
    <x v="52"/>
    <n v="659884.64273135702"/>
    <n v="2849.1208537704601"/>
    <x v="52"/>
    <n v="1497.75103257155"/>
    <x v="52"/>
    <n v="0.26820859110846701"/>
    <n v="3301975.8083046498"/>
  </r>
  <r>
    <n v="69323"/>
    <s v="Blue King Crab"/>
    <s v="STMATT"/>
    <x v="30"/>
    <x v="0"/>
    <x v="2"/>
    <m/>
    <x v="0"/>
    <x v="2"/>
    <m/>
    <x v="53"/>
    <x v="53"/>
    <n v="704599.16386052303"/>
    <n v="3792.09198370779"/>
    <x v="53"/>
    <n v="1441.3198062363899"/>
    <x v="53"/>
    <n v="0.19392125803888699"/>
    <n v="3177566.2501474898"/>
  </r>
  <r>
    <n v="69323"/>
    <s v="Blue King Crab"/>
    <s v="STMATT"/>
    <x v="22"/>
    <x v="0"/>
    <x v="2"/>
    <m/>
    <x v="0"/>
    <x v="2"/>
    <m/>
    <x v="54"/>
    <x v="54"/>
    <n v="509758.03574841598"/>
    <n v="1984.62553201119"/>
    <x v="54"/>
    <n v="1097.14094506984"/>
    <x v="54"/>
    <n v="0.28205108685348901"/>
    <n v="2418781.74685755"/>
  </r>
  <r>
    <n v="69323"/>
    <s v="Blue King Crab"/>
    <s v="STMATT"/>
    <x v="38"/>
    <x v="0"/>
    <x v="2"/>
    <m/>
    <x v="0"/>
    <x v="2"/>
    <m/>
    <x v="55"/>
    <x v="55"/>
    <n v="1016108.54407305"/>
    <n v="2450.5664225353999"/>
    <x v="55"/>
    <n v="1996.56134728708"/>
    <x v="55"/>
    <n v="0.41568093778169801"/>
    <n v="4401664.3121380201"/>
  </r>
  <r>
    <n v="69323"/>
    <s v="Blue King Crab"/>
    <s v="STMATT"/>
    <x v="3"/>
    <x v="0"/>
    <x v="2"/>
    <m/>
    <x v="0"/>
    <x v="2"/>
    <m/>
    <x v="56"/>
    <x v="56"/>
    <n v="419417.28009535302"/>
    <n v="2260.1316344571201"/>
    <x v="56"/>
    <n v="869.15724506685297"/>
    <x v="56"/>
    <n v="0.19620431272810099"/>
    <n v="1916163.72441816"/>
  </r>
  <r>
    <n v="69323"/>
    <s v="Blue King Crab"/>
    <s v="STMATT"/>
    <x v="9"/>
    <x v="0"/>
    <x v="2"/>
    <m/>
    <x v="0"/>
    <x v="2"/>
    <m/>
    <x v="57"/>
    <x v="57"/>
    <n v="343079.85547974601"/>
    <n v="876.69543091416097"/>
    <x v="57"/>
    <n v="760.097846619037"/>
    <x v="57"/>
    <n v="0.44234863113275802"/>
    <n v="1675728.9074748801"/>
  </r>
  <r>
    <n v="69323"/>
    <s v="Blue King Crab"/>
    <s v="STMATT"/>
    <x v="33"/>
    <x v="0"/>
    <x v="2"/>
    <m/>
    <x v="0"/>
    <x v="2"/>
    <m/>
    <x v="58"/>
    <x v="58"/>
    <n v="488967.63413847203"/>
    <n v="1476.60371668015"/>
    <x v="58"/>
    <n v="1013.61625814428"/>
    <x v="58"/>
    <n v="0.35023015740278701"/>
    <n v="2234641.3325786199"/>
  </r>
  <r>
    <n v="69323"/>
    <s v="Blue King Crab"/>
    <s v="STMATT"/>
    <x v="37"/>
    <x v="0"/>
    <x v="2"/>
    <m/>
    <x v="0"/>
    <x v="2"/>
    <m/>
    <x v="59"/>
    <x v="59"/>
    <n v="577764.33380057698"/>
    <n v="1766.7623608547501"/>
    <x v="59"/>
    <n v="1149.1446786490301"/>
    <x v="59"/>
    <n v="0.33184899023405101"/>
    <n v="2533430.35432682"/>
  </r>
  <r>
    <n v="69323"/>
    <s v="Blue King Crab"/>
    <s v="STMATT"/>
    <x v="8"/>
    <x v="0"/>
    <x v="2"/>
    <m/>
    <x v="0"/>
    <x v="2"/>
    <m/>
    <x v="60"/>
    <x v="60"/>
    <n v="444033.92934672302"/>
    <n v="1820.4416318420001"/>
    <x v="60"/>
    <n v="912.87881569164495"/>
    <x v="60"/>
    <n v="0.25584698221309499"/>
    <n v="2012553.28808034"/>
  </r>
  <r>
    <n v="69323"/>
    <s v="Blue King Crab"/>
    <s v="STMATT"/>
    <x v="0"/>
    <x v="0"/>
    <x v="2"/>
    <m/>
    <x v="0"/>
    <x v="2"/>
    <m/>
    <x v="61"/>
    <x v="61"/>
    <n v="430732.13035404298"/>
    <n v="1885.09069040849"/>
    <x v="61"/>
    <n v="994.886321650524"/>
    <x v="61"/>
    <n v="0.269268245103156"/>
    <n v="2193348.8908786802"/>
  </r>
  <r>
    <n v="69323"/>
    <s v="Blue King Crab"/>
    <s v="STMATT"/>
    <x v="7"/>
    <x v="0"/>
    <x v="2"/>
    <m/>
    <x v="0"/>
    <x v="2"/>
    <m/>
    <x v="62"/>
    <x v="62"/>
    <n v="194783.181007112"/>
    <n v="1015.53278063424"/>
    <x v="62"/>
    <n v="442.41662752749801"/>
    <x v="62"/>
    <n v="0.222270293437213"/>
    <n v="975361.70532917697"/>
  </r>
  <r>
    <n v="69323"/>
    <s v="Blue King Crab"/>
    <s v="STMATT"/>
    <x v="26"/>
    <x v="0"/>
    <x v="2"/>
    <m/>
    <x v="0"/>
    <x v="2"/>
    <m/>
    <x v="63"/>
    <x v="63"/>
    <n v="304000.03338841"/>
    <n v="1305.4023457123501"/>
    <x v="63"/>
    <n v="733.94295948668298"/>
    <x v="63"/>
    <n v="0.28685461983853899"/>
    <n v="1618067.2516309901"/>
  </r>
  <r>
    <n v="69323"/>
    <s v="Blue King Crab"/>
    <s v="STMATT"/>
    <x v="6"/>
    <x v="0"/>
    <x v="2"/>
    <m/>
    <x v="0"/>
    <x v="2"/>
    <m/>
    <x v="64"/>
    <x v="64"/>
    <n v="170700.124998599"/>
    <n v="886.86220136244594"/>
    <x v="64"/>
    <n v="399.31887508882699"/>
    <x v="64"/>
    <n v="0.229724662557826"/>
    <n v="880347.42535204499"/>
  </r>
  <r>
    <n v="69323"/>
    <s v="Blue King Crab"/>
    <s v="STMATT"/>
    <x v="34"/>
    <x v="0"/>
    <x v="2"/>
    <m/>
    <x v="0"/>
    <x v="2"/>
    <m/>
    <x v="65"/>
    <x v="65"/>
    <n v="453096.978256031"/>
    <n v="1601.9554503675499"/>
    <x v="65"/>
    <n v="868.74611142723904"/>
    <x v="65"/>
    <n v="0.27668547951878197"/>
    <n v="1915257.3298956701"/>
  </r>
  <r>
    <n v="69323"/>
    <s v="Blue King Crab"/>
    <s v="STMATT"/>
    <x v="29"/>
    <x v="0"/>
    <x v="2"/>
    <m/>
    <x v="0"/>
    <x v="2"/>
    <m/>
    <x v="66"/>
    <x v="66"/>
    <n v="165792.02299752799"/>
    <n v="573.22312988576505"/>
    <x v="66"/>
    <n v="385.92676143133798"/>
    <x v="66"/>
    <n v="0.34349871564460299"/>
    <n v="850822.86862837395"/>
  </r>
  <r>
    <n v="69323"/>
    <s v="Blue King Crab"/>
    <s v="STMATT"/>
    <x v="1"/>
    <x v="0"/>
    <x v="2"/>
    <m/>
    <x v="0"/>
    <x v="2"/>
    <m/>
    <x v="67"/>
    <x v="67"/>
    <n v="1591611.0856782701"/>
    <n v="6799.1858872317498"/>
    <x v="67"/>
    <n v="3867.44762904968"/>
    <x v="67"/>
    <n v="0.29020938661893902"/>
    <n v="8526262.5318184309"/>
  </r>
  <r>
    <n v="69323"/>
    <s v="Blue King Crab"/>
    <s v="STMATT"/>
    <x v="4"/>
    <x v="0"/>
    <x v="2"/>
    <m/>
    <x v="0"/>
    <x v="2"/>
    <m/>
    <x v="68"/>
    <x v="68"/>
    <n v="251330.166615689"/>
    <n v="940.47843168666702"/>
    <x v="68"/>
    <n v="591.149582066569"/>
    <x v="68"/>
    <n v="0.32069521156896102"/>
    <n v="1303261.7415204199"/>
  </r>
  <r>
    <n v="69323"/>
    <s v="Blue King Crab"/>
    <s v="STMATT"/>
    <x v="17"/>
    <x v="0"/>
    <x v="2"/>
    <m/>
    <x v="0"/>
    <x v="2"/>
    <m/>
    <x v="69"/>
    <x v="69"/>
    <n v="347021.41209011798"/>
    <n v="1036.5794361748001"/>
    <x v="69"/>
    <n v="802.841662442759"/>
    <x v="69"/>
    <n v="0.39515842084866998"/>
    <n v="1769962.890784"/>
  </r>
  <r>
    <n v="69323"/>
    <s v="Blue King Crab"/>
    <s v="STMATT"/>
    <x v="24"/>
    <x v="0"/>
    <x v="2"/>
    <m/>
    <x v="0"/>
    <x v="2"/>
    <m/>
    <x v="70"/>
    <x v="70"/>
    <n v="140564.99127377299"/>
    <n v="480.51205456003203"/>
    <x v="70"/>
    <n v="280.71355971062201"/>
    <x v="70"/>
    <n v="0.29805954413594798"/>
    <n v="618867.46399774204"/>
  </r>
  <r>
    <n v="69323"/>
    <s v="Blue King Crab"/>
    <s v="STMATT"/>
    <x v="13"/>
    <x v="0"/>
    <x v="2"/>
    <m/>
    <x v="0"/>
    <x v="2"/>
    <m/>
    <x v="71"/>
    <x v="71"/>
    <n v="295025.10233731498"/>
    <n v="526.19272877123205"/>
    <x v="71"/>
    <n v="592.47083785065604"/>
    <x v="71"/>
    <n v="0.57446829496411"/>
    <n v="1306174.6119112601"/>
  </r>
  <r>
    <n v="69323"/>
    <s v="Blue King Crab"/>
    <s v="STMATT"/>
    <x v="31"/>
    <x v="0"/>
    <x v="2"/>
    <m/>
    <x v="0"/>
    <x v="2"/>
    <m/>
    <x v="72"/>
    <x v="72"/>
    <n v="195913.31731755499"/>
    <n v="618.91349384037596"/>
    <x v="72"/>
    <n v="421.43890215906202"/>
    <x v="72"/>
    <n v="0.34741502678529901"/>
    <n v="929113.73742699204"/>
  </r>
  <r>
    <n v="69323"/>
    <s v="Blue King Crab"/>
    <s v="STMATT"/>
    <x v="2"/>
    <x v="0"/>
    <x v="2"/>
    <m/>
    <x v="0"/>
    <x v="2"/>
    <m/>
    <x v="73"/>
    <x v="73"/>
    <n v="583341.53617200698"/>
    <n v="1948.72173187619"/>
    <x v="73"/>
    <n v="1231.1679748726301"/>
    <x v="73"/>
    <n v="0.32233792833554398"/>
    <n v="2714260.7686999799"/>
  </r>
  <r>
    <n v="69323"/>
    <s v="Blue King Crab"/>
    <s v="STMATT"/>
    <x v="39"/>
    <x v="0"/>
    <x v="2"/>
    <m/>
    <x v="0"/>
    <x v="2"/>
    <m/>
    <x v="74"/>
    <x v="74"/>
    <n v="909690.89333454997"/>
    <n v="3856.3374422689799"/>
    <x v="74"/>
    <n v="1985.4449978606799"/>
    <x v="74"/>
    <n v="0.26267985022846901"/>
    <n v="4377156.9567202097"/>
  </r>
  <r>
    <n v="69323"/>
    <s v="Blue King Crab"/>
    <s v="STMATT"/>
    <x v="32"/>
    <x v="0"/>
    <x v="2"/>
    <m/>
    <x v="0"/>
    <x v="2"/>
    <m/>
    <x v="75"/>
    <x v="75"/>
    <n v="114164.542587733"/>
    <n v="135.20311984443501"/>
    <x v="75"/>
    <n v="264.99811489509301"/>
    <x v="75"/>
    <n v="1"/>
    <n v="584220.83884501003"/>
  </r>
  <r>
    <n v="69323"/>
    <s v="Blue King Crab"/>
    <s v="STMATT"/>
    <x v="23"/>
    <x v="0"/>
    <x v="2"/>
    <m/>
    <x v="0"/>
    <x v="2"/>
    <m/>
    <x v="76"/>
    <x v="76"/>
    <n v="320917.59381429601"/>
    <n v="1823.5437374235601"/>
    <x v="76"/>
    <n v="881.25199422284004"/>
    <x v="76"/>
    <n v="0.24656297250904499"/>
    <n v="1942828.0820130401"/>
  </r>
  <r>
    <n v="69323"/>
    <s v="Blue King Crab"/>
    <s v="STMATT"/>
    <x v="19"/>
    <x v="0"/>
    <x v="2"/>
    <m/>
    <x v="0"/>
    <x v="2"/>
    <m/>
    <x v="77"/>
    <x v="77"/>
    <n v="1095025.9549181601"/>
    <n v="1604.5501638604201"/>
    <x v="77"/>
    <n v="2161.9123602970599"/>
    <x v="77"/>
    <n v="0.68743036846032002"/>
    <n v="4766200.89596543"/>
  </r>
  <r>
    <n v="69323"/>
    <s v="Blue King Crab"/>
    <s v="STMATT"/>
    <x v="18"/>
    <x v="0"/>
    <x v="2"/>
    <m/>
    <x v="0"/>
    <x v="2"/>
    <m/>
    <x v="78"/>
    <x v="78"/>
    <n v="374891.400859449"/>
    <n v="1381.4333543110799"/>
    <x v="78"/>
    <n v="853.63348877732597"/>
    <x v="78"/>
    <n v="0.31527202440374602"/>
    <n v="1881939.7001262"/>
  </r>
  <r>
    <n v="69323"/>
    <s v="Blue King Crab"/>
    <s v="STMATT"/>
    <x v="41"/>
    <x v="0"/>
    <x v="2"/>
    <m/>
    <x v="0"/>
    <x v="2"/>
    <m/>
    <x v="79"/>
    <x v="79"/>
    <n v="312140.742814183"/>
    <n v="1120.2823850004399"/>
    <x v="79"/>
    <n v="672.868396213766"/>
    <x v="79"/>
    <n v="0.30644077488529398"/>
    <n v="1483420.8878199901"/>
  </r>
  <r>
    <n v="69323"/>
    <s v="Blue King Crab"/>
    <s v="STMATT"/>
    <x v="15"/>
    <x v="0"/>
    <x v="2"/>
    <m/>
    <x v="0"/>
    <x v="2"/>
    <m/>
    <x v="80"/>
    <x v="80"/>
    <n v="475712.964519792"/>
    <n v="1935.4127153284501"/>
    <x v="80"/>
    <n v="998.30618350321197"/>
    <x v="80"/>
    <n v="0.26316861799475"/>
    <n v="2200888.39568272"/>
  </r>
  <r>
    <n v="69323"/>
    <s v="Blue King Crab"/>
    <s v="STMATT"/>
    <x v="14"/>
    <x v="0"/>
    <x v="2"/>
    <m/>
    <x v="0"/>
    <x v="2"/>
    <m/>
    <x v="81"/>
    <x v="81"/>
    <n v="1127629.5918004899"/>
    <n v="4571.5672759632698"/>
    <x v="81"/>
    <n v="2743.25567596562"/>
    <x v="81"/>
    <n v="0.306157638803355"/>
    <n v="6047843.5207489301"/>
  </r>
  <r>
    <n v="69323"/>
    <s v="Blue King Crab"/>
    <s v="STMATT"/>
    <x v="21"/>
    <x v="0"/>
    <x v="2"/>
    <m/>
    <x v="0"/>
    <x v="2"/>
    <m/>
    <x v="82"/>
    <x v="82"/>
    <n v="164501.776364622"/>
    <n v="423.60149956688502"/>
    <x v="82"/>
    <n v="358.83040833381801"/>
    <x v="82"/>
    <n v="0.43219096044989003"/>
    <n v="791085.63561997795"/>
  </r>
  <r>
    <n v="69323"/>
    <s v="Blue King Crab"/>
    <s v="STMATT"/>
    <x v="36"/>
    <x v="0"/>
    <x v="2"/>
    <m/>
    <x v="0"/>
    <x v="2"/>
    <m/>
    <x v="83"/>
    <x v="83"/>
    <n v="287426.87771916302"/>
    <n v="1549.20974629789"/>
    <x v="83"/>
    <n v="707.60961384368898"/>
    <x v="83"/>
    <n v="0.233038369432085"/>
    <n v="1560012.1621174901"/>
  </r>
  <r>
    <n v="69323"/>
    <s v="Blue King Crab"/>
    <s v="STMATT"/>
    <x v="20"/>
    <x v="0"/>
    <x v="2"/>
    <m/>
    <x v="0"/>
    <x v="2"/>
    <m/>
    <x v="84"/>
    <x v="84"/>
    <n v="391281.20522465301"/>
    <n v="1089.2327906722101"/>
    <x v="84"/>
    <n v="919.21011208295397"/>
    <x v="84"/>
    <n v="0.43056429725485801"/>
    <n v="2026511.4073302499"/>
  </r>
  <r>
    <n v="69323"/>
    <s v="Blue King Crab"/>
    <s v="STMATT"/>
    <x v="40"/>
    <x v="0"/>
    <x v="3"/>
    <m/>
    <x v="0"/>
    <x v="1"/>
    <m/>
    <x v="85"/>
    <x v="85"/>
    <n v="3895344.1404031902"/>
    <n v="6559.4436746588099"/>
    <x v="85"/>
    <n v="4396.9351623796802"/>
    <x v="85"/>
    <n v="0.34200069057486499"/>
    <n v="9693582.7257846799"/>
  </r>
  <r>
    <n v="69323"/>
    <s v="Blue King Crab"/>
    <s v="STMATT"/>
    <x v="30"/>
    <x v="0"/>
    <x v="3"/>
    <m/>
    <x v="0"/>
    <x v="1"/>
    <m/>
    <x v="86"/>
    <x v="86"/>
    <n v="4822629.83193193"/>
    <n v="10531.249220416301"/>
    <x v="86"/>
    <n v="3834.9647927268802"/>
    <x v="86"/>
    <n v="0.18579131964454801"/>
    <n v="8454650.1360393707"/>
  </r>
  <r>
    <n v="69323"/>
    <s v="Blue King Crab"/>
    <s v="STMATT"/>
    <x v="16"/>
    <x v="0"/>
    <x v="3"/>
    <m/>
    <x v="0"/>
    <x v="1"/>
    <m/>
    <x v="87"/>
    <x v="87"/>
    <n v="1466737.58612307"/>
    <n v="1783.87964876264"/>
    <x v="87"/>
    <n v="1154.96645116272"/>
    <x v="87"/>
    <n v="0.33032979435621501"/>
    <n v="2546265.1657097698"/>
  </r>
  <r>
    <n v="69323"/>
    <s v="Blue King Crab"/>
    <s v="STMATT"/>
    <x v="21"/>
    <x v="0"/>
    <x v="3"/>
    <m/>
    <x v="0"/>
    <x v="1"/>
    <m/>
    <x v="88"/>
    <x v="88"/>
    <n v="1200751.82127899"/>
    <n v="1519.51884040353"/>
    <x v="88"/>
    <n v="1186.75670895751"/>
    <x v="88"/>
    <n v="0.39847358302859898"/>
    <n v="2616350.6871985602"/>
  </r>
  <r>
    <n v="69323"/>
    <s v="Blue King Crab"/>
    <s v="STMATT"/>
    <x v="7"/>
    <x v="0"/>
    <x v="3"/>
    <m/>
    <x v="0"/>
    <x v="1"/>
    <m/>
    <x v="89"/>
    <x v="89"/>
    <n v="1882056.54048404"/>
    <n v="3531.4081142332702"/>
    <x v="89"/>
    <n v="1765.3678045238601"/>
    <x v="89"/>
    <n v="0.25505346035217602"/>
    <n v="3891969.7977368599"/>
  </r>
  <r>
    <n v="69323"/>
    <s v="Blue King Crab"/>
    <s v="STMATT"/>
    <x v="23"/>
    <x v="0"/>
    <x v="3"/>
    <m/>
    <x v="0"/>
    <x v="1"/>
    <m/>
    <x v="90"/>
    <x v="90"/>
    <n v="1540045.79836767"/>
    <n v="4276.0586357967004"/>
    <x v="90"/>
    <n v="1490.6311136438201"/>
    <x v="90"/>
    <n v="0.17785679364240101"/>
    <n v="3286279.0739708398"/>
  </r>
  <r>
    <n v="69323"/>
    <s v="Blue King Crab"/>
    <s v="STMATT"/>
    <x v="28"/>
    <x v="0"/>
    <x v="3"/>
    <m/>
    <x v="0"/>
    <x v="1"/>
    <m/>
    <x v="91"/>
    <x v="91"/>
    <n v="2084539.8760381099"/>
    <n v="1774.79440324603"/>
    <x v="91"/>
    <n v="1349.58740692879"/>
    <x v="91"/>
    <n v="0.38796888376238797"/>
    <n v="2975330.9274774701"/>
  </r>
  <r>
    <n v="69323"/>
    <s v="Blue King Crab"/>
    <s v="STMATT"/>
    <x v="10"/>
    <x v="0"/>
    <x v="3"/>
    <m/>
    <x v="0"/>
    <x v="1"/>
    <m/>
    <x v="92"/>
    <x v="92"/>
    <n v="3273278.3024183302"/>
    <n v="7052.98123789078"/>
    <x v="92"/>
    <n v="3823.11308508924"/>
    <x v="92"/>
    <n v="0.27655934912695901"/>
    <n v="8428521.5932738893"/>
  </r>
  <r>
    <n v="69323"/>
    <s v="Blue King Crab"/>
    <s v="STMATT"/>
    <x v="11"/>
    <x v="0"/>
    <x v="3"/>
    <m/>
    <x v="0"/>
    <x v="1"/>
    <m/>
    <x v="93"/>
    <x v="93"/>
    <n v="4386809.9144669697"/>
    <n v="8380.0171256971498"/>
    <x v="93"/>
    <n v="5623.3041090412098"/>
    <x v="93"/>
    <n v="0.34236597200937202"/>
    <n v="12397263.4483275"/>
  </r>
  <r>
    <n v="69323"/>
    <s v="Blue King Crab"/>
    <s v="STMATT"/>
    <x v="1"/>
    <x v="0"/>
    <x v="3"/>
    <m/>
    <x v="0"/>
    <x v="1"/>
    <m/>
    <x v="94"/>
    <x v="94"/>
    <n v="8573564.2920535803"/>
    <n v="16692.385134489599"/>
    <x v="94"/>
    <n v="11185.1759561701"/>
    <x v="94"/>
    <n v="0.34187579430013698"/>
    <n v="24659091.942332"/>
  </r>
  <r>
    <n v="69323"/>
    <s v="Blue King Crab"/>
    <s v="STMATT"/>
    <x v="18"/>
    <x v="0"/>
    <x v="3"/>
    <m/>
    <x v="0"/>
    <x v="1"/>
    <m/>
    <x v="95"/>
    <x v="95"/>
    <n v="1187783.05650917"/>
    <n v="2995.2638578083602"/>
    <x v="95"/>
    <n v="1446.3707691059799"/>
    <x v="95"/>
    <n v="0.24637037168805101"/>
    <n v="3188701.7171518998"/>
  </r>
  <r>
    <n v="69323"/>
    <s v="Blue King Crab"/>
    <s v="STMATT"/>
    <x v="25"/>
    <x v="0"/>
    <x v="3"/>
    <m/>
    <x v="0"/>
    <x v="1"/>
    <m/>
    <x v="96"/>
    <x v="96"/>
    <n v="3080523.7929440201"/>
    <n v="6702.1191792917698"/>
    <x v="96"/>
    <n v="5250.9353044916697"/>
    <x v="96"/>
    <n v="0.39973157042900398"/>
    <n v="11576330.7581468"/>
  </r>
  <r>
    <n v="69323"/>
    <s v="Blue King Crab"/>
    <s v="STMATT"/>
    <x v="41"/>
    <x v="0"/>
    <x v="3"/>
    <m/>
    <x v="0"/>
    <x v="1"/>
    <m/>
    <x v="97"/>
    <x v="97"/>
    <n v="7509902.3937515998"/>
    <n v="7923.4045533885101"/>
    <x v="97"/>
    <n v="6352.7348037994398"/>
    <x v="97"/>
    <n v="0.409065472372247"/>
    <n v="14005382.8590624"/>
  </r>
  <r>
    <n v="69323"/>
    <s v="Blue King Crab"/>
    <s v="STMATT"/>
    <x v="22"/>
    <x v="0"/>
    <x v="3"/>
    <m/>
    <x v="0"/>
    <x v="1"/>
    <m/>
    <x v="98"/>
    <x v="98"/>
    <n v="4394170.2864798997"/>
    <n v="6268.1460601117396"/>
    <x v="98"/>
    <n v="5437.5370821917804"/>
    <x v="98"/>
    <n v="0.44259555963724601"/>
    <n v="11987717.258541699"/>
  </r>
  <r>
    <n v="69323"/>
    <s v="Blue King Crab"/>
    <s v="STMATT"/>
    <x v="27"/>
    <x v="0"/>
    <x v="3"/>
    <m/>
    <x v="0"/>
    <x v="1"/>
    <m/>
    <x v="99"/>
    <x v="99"/>
    <n v="2887109.0747274002"/>
    <n v="7529.1301019612802"/>
    <x v="99"/>
    <n v="2992.2823452468701"/>
    <x v="99"/>
    <n v="0.202769064323193"/>
    <n v="6596853.3492900301"/>
  </r>
  <r>
    <n v="69323"/>
    <s v="Blue King Crab"/>
    <s v="STMATT"/>
    <x v="2"/>
    <x v="0"/>
    <x v="3"/>
    <m/>
    <x v="0"/>
    <x v="1"/>
    <m/>
    <x v="100"/>
    <x v="100"/>
    <n v="5106149.2834238298"/>
    <n v="7737.4419619724104"/>
    <x v="100"/>
    <n v="4171.0400190509399"/>
    <x v="100"/>
    <n v="0.27503684716886001"/>
    <n v="9195569.1826363709"/>
  </r>
  <r>
    <n v="69323"/>
    <s v="Blue King Crab"/>
    <s v="STMATT"/>
    <x v="31"/>
    <x v="0"/>
    <x v="3"/>
    <m/>
    <x v="0"/>
    <x v="1"/>
    <m/>
    <x v="101"/>
    <x v="101"/>
    <n v="1114962.9371201701"/>
    <n v="2468.0819430883498"/>
    <x v="101"/>
    <n v="1097.6434732969401"/>
    <x v="101"/>
    <n v="0.226905829371603"/>
    <n v="2419889.63195513"/>
  </r>
  <r>
    <n v="69323"/>
    <s v="Blue King Crab"/>
    <s v="STMATT"/>
    <x v="37"/>
    <x v="0"/>
    <x v="3"/>
    <m/>
    <x v="0"/>
    <x v="1"/>
    <m/>
    <x v="102"/>
    <x v="102"/>
    <n v="10024343.330243999"/>
    <n v="11215.7650552586"/>
    <x v="102"/>
    <n v="12187.163755550901"/>
    <x v="102"/>
    <n v="0.55439291577280903"/>
    <n v="26868096.911663301"/>
  </r>
  <r>
    <n v="69323"/>
    <s v="Blue King Crab"/>
    <s v="STMATT"/>
    <x v="20"/>
    <x v="0"/>
    <x v="3"/>
    <m/>
    <x v="0"/>
    <x v="1"/>
    <m/>
    <x v="103"/>
    <x v="103"/>
    <n v="611265.88792285603"/>
    <n v="1758.58570515827"/>
    <x v="103"/>
    <n v="1089.0895753541599"/>
    <x v="103"/>
    <n v="0.31596864740763603"/>
    <n v="2401031.5150454901"/>
  </r>
  <r>
    <n v="69323"/>
    <s v="Blue King Crab"/>
    <s v="STMATT"/>
    <x v="8"/>
    <x v="0"/>
    <x v="3"/>
    <m/>
    <x v="0"/>
    <x v="1"/>
    <m/>
    <x v="104"/>
    <x v="104"/>
    <n v="4246442.4670630498"/>
    <n v="5626.8548177346502"/>
    <x v="104"/>
    <n v="3283.05983817877"/>
    <x v="104"/>
    <n v="0.29768504501017201"/>
    <n v="7237907.9881321797"/>
  </r>
  <r>
    <n v="69323"/>
    <s v="Blue King Crab"/>
    <s v="STMATT"/>
    <x v="38"/>
    <x v="0"/>
    <x v="3"/>
    <m/>
    <x v="0"/>
    <x v="1"/>
    <m/>
    <x v="105"/>
    <x v="105"/>
    <n v="10392632.0803289"/>
    <n v="10472.3026597516"/>
    <x v="105"/>
    <n v="10488.0932471696"/>
    <x v="105"/>
    <n v="0.51097338924472102"/>
    <n v="23122287.6327697"/>
  </r>
  <r>
    <n v="69323"/>
    <s v="Blue King Crab"/>
    <s v="STMATT"/>
    <x v="3"/>
    <x v="0"/>
    <x v="3"/>
    <m/>
    <x v="0"/>
    <x v="1"/>
    <m/>
    <x v="106"/>
    <x v="106"/>
    <n v="1737772.339413"/>
    <n v="6727.8886443451402"/>
    <x v="106"/>
    <n v="2279.7032774055001"/>
    <x v="106"/>
    <n v="0.172879483970239"/>
    <n v="5025885.4164710296"/>
  </r>
  <r>
    <n v="69323"/>
    <s v="Blue King Crab"/>
    <s v="STMATT"/>
    <x v="12"/>
    <x v="0"/>
    <x v="3"/>
    <m/>
    <x v="0"/>
    <x v="1"/>
    <m/>
    <x v="107"/>
    <x v="107"/>
    <n v="3676634.60728662"/>
    <n v="9784.74902794226"/>
    <x v="107"/>
    <n v="4560.5971579158504"/>
    <x v="107"/>
    <n v="0.23780224490236801"/>
    <n v="10054395.6634806"/>
  </r>
  <r>
    <n v="69323"/>
    <s v="Blue King Crab"/>
    <s v="STMATT"/>
    <x v="19"/>
    <x v="0"/>
    <x v="3"/>
    <m/>
    <x v="0"/>
    <x v="1"/>
    <m/>
    <x v="108"/>
    <x v="108"/>
    <n v="6615691.1435843101"/>
    <n v="5959.1316528213902"/>
    <x v="108"/>
    <n v="8958.9023738674205"/>
    <x v="108"/>
    <n v="0.76703600866604604"/>
    <n v="19750998.840363"/>
  </r>
  <r>
    <n v="69323"/>
    <s v="Blue King Crab"/>
    <s v="STMATT"/>
    <x v="29"/>
    <x v="0"/>
    <x v="3"/>
    <m/>
    <x v="0"/>
    <x v="1"/>
    <m/>
    <x v="109"/>
    <x v="109"/>
    <n v="1356092.80485185"/>
    <n v="1844.6109387308099"/>
    <x v="109"/>
    <n v="1357.21945614219"/>
    <x v="109"/>
    <n v="0.37539564124641001"/>
    <n v="2992156.7158244099"/>
  </r>
  <r>
    <n v="69323"/>
    <s v="Blue King Crab"/>
    <s v="STMATT"/>
    <x v="13"/>
    <x v="0"/>
    <x v="3"/>
    <m/>
    <x v="0"/>
    <x v="1"/>
    <m/>
    <x v="110"/>
    <x v="110"/>
    <n v="8282148.13013897"/>
    <n v="8663.0568011635696"/>
    <x v="110"/>
    <n v="7949.29280613018"/>
    <x v="110"/>
    <n v="0.46816749894055398"/>
    <n v="17525190.748094499"/>
  </r>
  <r>
    <n v="69323"/>
    <s v="Blue King Crab"/>
    <s v="STMATT"/>
    <x v="14"/>
    <x v="0"/>
    <x v="3"/>
    <m/>
    <x v="0"/>
    <x v="1"/>
    <m/>
    <x v="111"/>
    <x v="111"/>
    <n v="4688638.3054603403"/>
    <n v="9996.3811169895998"/>
    <x v="111"/>
    <n v="5931.3573313677298"/>
    <x v="111"/>
    <n v="0.30272982639110402"/>
    <n v="13076404.551002"/>
  </r>
  <r>
    <n v="69323"/>
    <s v="Blue King Crab"/>
    <s v="STMATT"/>
    <x v="32"/>
    <x v="0"/>
    <x v="3"/>
    <m/>
    <x v="0"/>
    <x v="1"/>
    <m/>
    <x v="112"/>
    <x v="112"/>
    <n v="314374.73181550403"/>
    <n v="718.04548561537104"/>
    <x v="112"/>
    <n v="491.60312360732098"/>
    <x v="112"/>
    <n v="0.349306450959528"/>
    <n v="1083799.3672762299"/>
  </r>
  <r>
    <n v="69323"/>
    <s v="Blue King Crab"/>
    <s v="STMATT"/>
    <x v="26"/>
    <x v="0"/>
    <x v="3"/>
    <m/>
    <x v="0"/>
    <x v="1"/>
    <m/>
    <x v="113"/>
    <x v="113"/>
    <n v="2601193.0773825799"/>
    <n v="4273.3130972194804"/>
    <x v="113"/>
    <n v="2753.2103005939098"/>
    <x v="113"/>
    <n v="0.32871430222842202"/>
    <n v="6069789.7113964902"/>
  </r>
  <r>
    <n v="69323"/>
    <s v="Blue King Crab"/>
    <s v="STMATT"/>
    <x v="39"/>
    <x v="0"/>
    <x v="3"/>
    <m/>
    <x v="0"/>
    <x v="1"/>
    <m/>
    <x v="114"/>
    <x v="114"/>
    <n v="5753911.0292715002"/>
    <n v="11347.6663597182"/>
    <x v="114"/>
    <n v="7418.4267299048597"/>
    <x v="114"/>
    <n v="0.33354096577300102"/>
    <n v="16354831.387275999"/>
  </r>
  <r>
    <n v="69323"/>
    <s v="Blue King Crab"/>
    <s v="STMATT"/>
    <x v="0"/>
    <x v="0"/>
    <x v="3"/>
    <m/>
    <x v="0"/>
    <x v="1"/>
    <m/>
    <x v="115"/>
    <x v="115"/>
    <n v="1769047.68053457"/>
    <n v="5926.7870318743398"/>
    <x v="115"/>
    <n v="2043.6542250436501"/>
    <x v="115"/>
    <n v="0.175926808480807"/>
    <n v="4505486.3357681204"/>
  </r>
  <r>
    <n v="69323"/>
    <s v="Blue King Crab"/>
    <s v="STMATT"/>
    <x v="24"/>
    <x v="0"/>
    <x v="3"/>
    <m/>
    <x v="0"/>
    <x v="1"/>
    <m/>
    <x v="116"/>
    <x v="116"/>
    <n v="1474762.35405064"/>
    <n v="2516.5915431139601"/>
    <x v="116"/>
    <n v="1467.32170721227"/>
    <x v="116"/>
    <n v="0.29747915434920102"/>
    <n v="3234890.6292499802"/>
  </r>
  <r>
    <n v="69323"/>
    <s v="Blue King Crab"/>
    <s v="STMATT"/>
    <x v="15"/>
    <x v="0"/>
    <x v="3"/>
    <m/>
    <x v="0"/>
    <x v="1"/>
    <m/>
    <x v="117"/>
    <x v="117"/>
    <n v="6646611.9155968698"/>
    <n v="7831.4430159537997"/>
    <x v="117"/>
    <n v="4522.0781226348099"/>
    <x v="117"/>
    <n v="0.29460505693905098"/>
    <n v="9969475.7269282602"/>
  </r>
  <r>
    <n v="69323"/>
    <s v="Blue King Crab"/>
    <s v="STMATT"/>
    <x v="34"/>
    <x v="0"/>
    <x v="3"/>
    <m/>
    <x v="0"/>
    <x v="1"/>
    <m/>
    <x v="118"/>
    <x v="118"/>
    <n v="3651733.06525636"/>
    <n v="6969.2027282545896"/>
    <x v="118"/>
    <n v="3442.7820815209302"/>
    <x v="118"/>
    <n v="0.25204051864389498"/>
    <n v="7590035.2590167401"/>
  </r>
  <r>
    <n v="69323"/>
    <s v="Blue King Crab"/>
    <s v="STMATT"/>
    <x v="4"/>
    <x v="0"/>
    <x v="3"/>
    <m/>
    <x v="0"/>
    <x v="1"/>
    <m/>
    <x v="119"/>
    <x v="119"/>
    <n v="1555286.5315834701"/>
    <n v="2046.38363690501"/>
    <x v="119"/>
    <n v="1139.1849839249901"/>
    <x v="119"/>
    <n v="0.28402144058002898"/>
    <n v="2511472.9860315099"/>
  </r>
  <r>
    <n v="69323"/>
    <s v="Blue King Crab"/>
    <s v="STMATT"/>
    <x v="9"/>
    <x v="0"/>
    <x v="3"/>
    <m/>
    <x v="0"/>
    <x v="1"/>
    <m/>
    <x v="120"/>
    <x v="120"/>
    <n v="1398127.89071464"/>
    <n v="1843.10027865454"/>
    <x v="120"/>
    <n v="2109.4407061244501"/>
    <x v="120"/>
    <n v="0.583932014275652"/>
    <n v="4650520.7001706799"/>
  </r>
  <r>
    <n v="69323"/>
    <s v="Blue King Crab"/>
    <s v="STMATT"/>
    <x v="17"/>
    <x v="0"/>
    <x v="3"/>
    <m/>
    <x v="0"/>
    <x v="1"/>
    <m/>
    <x v="121"/>
    <x v="121"/>
    <n v="895995.89653365302"/>
    <n v="2194.6731864927301"/>
    <x v="121"/>
    <n v="1311.7814503278501"/>
    <x v="121"/>
    <n v="0.30495485810205197"/>
    <n v="2891983.0603144201"/>
  </r>
  <r>
    <n v="69323"/>
    <s v="Blue King Crab"/>
    <s v="STMATT"/>
    <x v="5"/>
    <x v="0"/>
    <x v="3"/>
    <m/>
    <x v="0"/>
    <x v="1"/>
    <m/>
    <x v="122"/>
    <x v="122"/>
    <n v="5979698.1367582902"/>
    <n v="7181.8176693303203"/>
    <x v="122"/>
    <n v="5311.2732089665997"/>
    <x v="122"/>
    <n v="0.3773185834908"/>
    <n v="11709353.0673072"/>
  </r>
  <r>
    <n v="69323"/>
    <s v="Blue King Crab"/>
    <s v="STMATT"/>
    <x v="36"/>
    <x v="0"/>
    <x v="3"/>
    <m/>
    <x v="0"/>
    <x v="1"/>
    <m/>
    <x v="123"/>
    <x v="123"/>
    <n v="923261.38163580396"/>
    <n v="3235.3843440573401"/>
    <x v="123"/>
    <n v="1306.88989938605"/>
    <x v="123"/>
    <n v="0.20609006226292001"/>
    <n v="2881199.0364521998"/>
  </r>
  <r>
    <n v="69323"/>
    <s v="Blue King Crab"/>
    <s v="STMATT"/>
    <x v="33"/>
    <x v="0"/>
    <x v="3"/>
    <m/>
    <x v="0"/>
    <x v="1"/>
    <m/>
    <x v="124"/>
    <x v="124"/>
    <n v="2357726.0334860999"/>
    <n v="3581.2402330331602"/>
    <x v="124"/>
    <n v="2774.6091152705399"/>
    <x v="124"/>
    <n v="0.39528677313759097"/>
    <n v="6116966.0223133201"/>
  </r>
  <r>
    <n v="69323"/>
    <s v="Blue King Crab"/>
    <s v="STMATT"/>
    <x v="6"/>
    <x v="0"/>
    <x v="3"/>
    <m/>
    <x v="0"/>
    <x v="1"/>
    <m/>
    <x v="125"/>
    <x v="125"/>
    <n v="613687.33857216395"/>
    <n v="1694.6478489307499"/>
    <x v="125"/>
    <n v="612.12516393382896"/>
    <x v="125"/>
    <n v="0.18429124216346701"/>
    <n v="1349504.9838114199"/>
  </r>
  <r>
    <n v="69323"/>
    <s v="Blue King Crab"/>
    <s v="STMATT"/>
    <x v="35"/>
    <x v="0"/>
    <x v="3"/>
    <m/>
    <x v="0"/>
    <x v="1"/>
    <m/>
    <x v="126"/>
    <x v="126"/>
    <n v="13549779.6280482"/>
    <n v="12115.3714999029"/>
    <x v="126"/>
    <n v="11659.425787948599"/>
    <x v="126"/>
    <n v="0.49100323721415101"/>
    <n v="25704633.8498789"/>
  </r>
  <r>
    <n v="69323"/>
    <s v="Blue King Crab"/>
    <s v="STMATT"/>
    <x v="22"/>
    <x v="0"/>
    <x v="4"/>
    <m/>
    <x v="0"/>
    <x v="3"/>
    <m/>
    <x v="127"/>
    <x v="127"/>
    <n v="1131178.04710016"/>
    <n v="796.47876193778404"/>
    <x v="127"/>
    <n v="732.74246785264995"/>
    <x v="127"/>
    <n v="0.46937622915952598"/>
    <n v="1615420.62061727"/>
  </r>
  <r>
    <n v="69323"/>
    <s v="Blue King Crab"/>
    <s v="STMATT"/>
    <x v="25"/>
    <x v="0"/>
    <x v="4"/>
    <m/>
    <x v="0"/>
    <x v="3"/>
    <m/>
    <x v="128"/>
    <x v="128"/>
    <n v="707330.600840698"/>
    <n v="527.30712593317605"/>
    <x v="128"/>
    <n v="430.78571443272801"/>
    <x v="128"/>
    <n v="0.41681331240053998"/>
    <n v="949719.93120768899"/>
  </r>
  <r>
    <n v="69323"/>
    <s v="Blue King Crab"/>
    <s v="STMATT"/>
    <x v="30"/>
    <x v="0"/>
    <x v="4"/>
    <m/>
    <x v="0"/>
    <x v="3"/>
    <m/>
    <x v="129"/>
    <x v="129"/>
    <n v="3793633.7224714798"/>
    <n v="2105.9138442042699"/>
    <x v="129"/>
    <n v="1673.09203879914"/>
    <x v="129"/>
    <n v="0.405343451961095"/>
    <n v="3688536.5571717201"/>
  </r>
  <r>
    <n v="69323"/>
    <s v="Blue King Crab"/>
    <s v="STMATT"/>
    <x v="39"/>
    <x v="0"/>
    <x v="4"/>
    <m/>
    <x v="0"/>
    <x v="3"/>
    <m/>
    <x v="130"/>
    <x v="130"/>
    <n v="2015750.2948072699"/>
    <n v="1342.32182657728"/>
    <x v="130"/>
    <n v="1093.2880855052699"/>
    <x v="130"/>
    <n v="0.41554866543997498"/>
    <n v="2410287.6455027"/>
  </r>
  <r>
    <n v="69323"/>
    <s v="Blue King Crab"/>
    <s v="STMATT"/>
    <x v="2"/>
    <x v="0"/>
    <x v="4"/>
    <m/>
    <x v="0"/>
    <x v="3"/>
    <m/>
    <x v="131"/>
    <x v="131"/>
    <n v="3662513.1438531498"/>
    <n v="1664.04878235254"/>
    <x v="131"/>
    <n v="1662.2881261247701"/>
    <x v="131"/>
    <n v="0.50966425731783205"/>
    <n v="3664718.0068853302"/>
  </r>
  <r>
    <n v="69323"/>
    <s v="Blue King Crab"/>
    <s v="STMATT"/>
    <x v="19"/>
    <x v="0"/>
    <x v="4"/>
    <m/>
    <x v="0"/>
    <x v="3"/>
    <m/>
    <x v="132"/>
    <x v="132"/>
    <n v="1780906.1173553499"/>
    <n v="825.31334450296595"/>
    <x v="132"/>
    <n v="1310.42245423594"/>
    <x v="132"/>
    <n v="0.81009581302348199"/>
    <n v="2888986.9867871902"/>
  </r>
  <r>
    <n v="69323"/>
    <s v="Blue King Crab"/>
    <s v="STMATT"/>
    <x v="26"/>
    <x v="0"/>
    <x v="4"/>
    <m/>
    <x v="0"/>
    <x v="3"/>
    <m/>
    <x v="133"/>
    <x v="133"/>
    <n v="1762980.03170625"/>
    <n v="1050.0249088583701"/>
    <x v="133"/>
    <n v="945.74561026081005"/>
    <x v="133"/>
    <n v="0.45953507052117998"/>
    <n v="2085012.16689518"/>
  </r>
  <r>
    <n v="69323"/>
    <s v="Blue King Crab"/>
    <s v="STMATT"/>
    <x v="13"/>
    <x v="0"/>
    <x v="4"/>
    <m/>
    <x v="0"/>
    <x v="3"/>
    <m/>
    <x v="134"/>
    <x v="134"/>
    <n v="4886381.0052626599"/>
    <n v="2955.9866327021"/>
    <x v="134"/>
    <n v="3100.8078881664701"/>
    <x v="134"/>
    <n v="0.53520026897249495"/>
    <n v="6836111.2162590204"/>
  </r>
  <r>
    <n v="69323"/>
    <s v="Blue King Crab"/>
    <s v="STMATT"/>
    <x v="34"/>
    <x v="0"/>
    <x v="4"/>
    <m/>
    <x v="0"/>
    <x v="3"/>
    <m/>
    <x v="135"/>
    <x v="135"/>
    <n v="2035665.5862968401"/>
    <n v="1890.69247808003"/>
    <x v="135"/>
    <n v="941.56565540942302"/>
    <x v="135"/>
    <n v="0.254081848891068"/>
    <n v="2075796.9438715"/>
  </r>
  <r>
    <n v="69323"/>
    <s v="Blue King Crab"/>
    <s v="STMATT"/>
    <x v="28"/>
    <x v="0"/>
    <x v="4"/>
    <m/>
    <x v="0"/>
    <x v="3"/>
    <m/>
    <x v="136"/>
    <x v="136"/>
    <n v="1627829.35421772"/>
    <n v="541.55629417575597"/>
    <x v="136"/>
    <n v="677.22719969861703"/>
    <x v="136"/>
    <n v="0.63802061797614396"/>
    <n v="1493030.40458688"/>
  </r>
  <r>
    <n v="69323"/>
    <s v="Blue King Crab"/>
    <s v="STMATT"/>
    <x v="4"/>
    <x v="0"/>
    <x v="4"/>
    <m/>
    <x v="0"/>
    <x v="3"/>
    <m/>
    <x v="137"/>
    <x v="137"/>
    <n v="1326298.58053381"/>
    <n v="433.97366121330299"/>
    <x v="137"/>
    <n v="496.803252177003"/>
    <x v="137"/>
    <n v="0.58407011688319699"/>
    <n v="1095263.6883574701"/>
  </r>
  <r>
    <n v="69323"/>
    <s v="Blue King Crab"/>
    <s v="STMATT"/>
    <x v="15"/>
    <x v="0"/>
    <x v="4"/>
    <m/>
    <x v="0"/>
    <x v="3"/>
    <m/>
    <x v="138"/>
    <x v="138"/>
    <n v="5626806.4043430304"/>
    <n v="3040.9772218363601"/>
    <x v="138"/>
    <n v="2696.31996824423"/>
    <x v="138"/>
    <n v="0.45237874302626402"/>
    <n v="5944367.9977338798"/>
  </r>
  <r>
    <n v="69323"/>
    <s v="Blue King Crab"/>
    <s v="STMATT"/>
    <x v="0"/>
    <x v="0"/>
    <x v="4"/>
    <m/>
    <x v="0"/>
    <x v="3"/>
    <m/>
    <x v="139"/>
    <x v="139"/>
    <n v="1056571.2662870099"/>
    <n v="1037.91384110074"/>
    <x v="139"/>
    <n v="588.99643515763103"/>
    <x v="139"/>
    <n v="0.28953114736942498"/>
    <n v="1298514.8651368101"/>
  </r>
  <r>
    <n v="69323"/>
    <s v="Blue King Crab"/>
    <s v="STMATT"/>
    <x v="17"/>
    <x v="0"/>
    <x v="4"/>
    <m/>
    <x v="0"/>
    <x v="3"/>
    <m/>
    <x v="140"/>
    <x v="140"/>
    <n v="359686.710457635"/>
    <n v="314.51941633750403"/>
    <x v="140"/>
    <n v="212.06688618064999"/>
    <x v="140"/>
    <n v="0.34400862168836799"/>
    <n v="467527.454618897"/>
  </r>
  <r>
    <n v="69323"/>
    <s v="Blue King Crab"/>
    <s v="STMATT"/>
    <x v="31"/>
    <x v="0"/>
    <x v="4"/>
    <m/>
    <x v="0"/>
    <x v="3"/>
    <m/>
    <x v="141"/>
    <x v="141"/>
    <n v="682740.94814597396"/>
    <n v="445.60773449049202"/>
    <x v="141"/>
    <n v="319.96613254371198"/>
    <x v="141"/>
    <n v="0.36634917702825398"/>
    <n v="705404.57403134101"/>
  </r>
  <r>
    <n v="69323"/>
    <s v="Blue King Crab"/>
    <s v="STMATT"/>
    <x v="40"/>
    <x v="0"/>
    <x v="4"/>
    <m/>
    <x v="0"/>
    <x v="3"/>
    <m/>
    <x v="142"/>
    <x v="142"/>
    <n v="1396815.62129778"/>
    <n v="907.03284813762002"/>
    <x v="142"/>
    <n v="777.31837817218604"/>
    <x v="142"/>
    <n v="0.43723996334402898"/>
    <n v="1713693.68089722"/>
  </r>
  <r>
    <n v="69323"/>
    <s v="Blue King Crab"/>
    <s v="STMATT"/>
    <x v="38"/>
    <x v="0"/>
    <x v="4"/>
    <m/>
    <x v="0"/>
    <x v="3"/>
    <m/>
    <x v="143"/>
    <x v="143"/>
    <n v="5514368.7860505097"/>
    <n v="2646.1009486461999"/>
    <x v="143"/>
    <n v="3536.19448892542"/>
    <x v="143"/>
    <n v="0.68182616487844205"/>
    <n v="7795974.3655420505"/>
  </r>
  <r>
    <n v="69323"/>
    <s v="Blue King Crab"/>
    <s v="STMATT"/>
    <x v="18"/>
    <x v="0"/>
    <x v="4"/>
    <m/>
    <x v="0"/>
    <x v="3"/>
    <m/>
    <x v="144"/>
    <x v="144"/>
    <n v="734445.79301304102"/>
    <n v="483.05447230558599"/>
    <x v="144"/>
    <n v="414.69215832760602"/>
    <x v="144"/>
    <n v="0.43799952992869201"/>
    <n v="914239.71335234598"/>
  </r>
  <r>
    <n v="69323"/>
    <s v="Blue King Crab"/>
    <s v="STMATT"/>
    <x v="7"/>
    <x v="0"/>
    <x v="4"/>
    <m/>
    <x v="0"/>
    <x v="3"/>
    <m/>
    <x v="145"/>
    <x v="145"/>
    <n v="1165095.6238179801"/>
    <n v="701.60607758743697"/>
    <x v="145"/>
    <n v="558.16449833209197"/>
    <x v="145"/>
    <n v="0.40589415395419698"/>
    <n v="1230542.0797358099"/>
  </r>
  <r>
    <n v="69323"/>
    <s v="Blue King Crab"/>
    <s v="STMATT"/>
    <x v="20"/>
    <x v="0"/>
    <x v="4"/>
    <m/>
    <x v="0"/>
    <x v="3"/>
    <m/>
    <x v="146"/>
    <x v="146"/>
    <n v="181225.23569403199"/>
    <n v="118.558952196644"/>
    <x v="146"/>
    <n v="144.04996726660599"/>
    <x v="146"/>
    <n v="0.61990157551807801"/>
    <n v="317575.81651253899"/>
  </r>
  <r>
    <n v="69323"/>
    <s v="Blue King Crab"/>
    <s v="STMATT"/>
    <x v="41"/>
    <x v="0"/>
    <x v="4"/>
    <m/>
    <x v="0"/>
    <x v="3"/>
    <m/>
    <x v="147"/>
    <x v="147"/>
    <n v="4834314.49816735"/>
    <n v="2768.6813730116601"/>
    <x v="147"/>
    <n v="2544.8224774379601"/>
    <x v="147"/>
    <n v="0.46895205337660101"/>
    <n v="5610373.2023490304"/>
  </r>
  <r>
    <n v="69323"/>
    <s v="Blue King Crab"/>
    <s v="STMATT"/>
    <x v="33"/>
    <x v="0"/>
    <x v="4"/>
    <m/>
    <x v="0"/>
    <x v="3"/>
    <m/>
    <x v="148"/>
    <x v="148"/>
    <n v="983070.98537983897"/>
    <n v="509.15309951143303"/>
    <x v="148"/>
    <n v="632.491967475416"/>
    <x v="148"/>
    <n v="0.63379754285199597"/>
    <n v="1394406.09963395"/>
  </r>
  <r>
    <n v="69323"/>
    <s v="Blue King Crab"/>
    <s v="STMATT"/>
    <x v="24"/>
    <x v="0"/>
    <x v="4"/>
    <m/>
    <x v="0"/>
    <x v="3"/>
    <m/>
    <x v="149"/>
    <x v="149"/>
    <n v="789519.03522393794"/>
    <n v="495.01289635526001"/>
    <x v="149"/>
    <n v="378.95352982431598"/>
    <x v="149"/>
    <n v="0.39058303145037299"/>
    <n v="835449.524480141"/>
  </r>
  <r>
    <n v="69323"/>
    <s v="Blue King Crab"/>
    <s v="STMATT"/>
    <x v="1"/>
    <x v="0"/>
    <x v="4"/>
    <m/>
    <x v="0"/>
    <x v="3"/>
    <m/>
    <x v="150"/>
    <x v="150"/>
    <n v="3495634.6684159501"/>
    <n v="1757.99116967753"/>
    <x v="150"/>
    <n v="2281.13270750621"/>
    <x v="150"/>
    <n v="0.662030184331866"/>
    <n v="5029036.7704073898"/>
  </r>
  <r>
    <n v="69323"/>
    <s v="Blue King Crab"/>
    <s v="STMATT"/>
    <x v="12"/>
    <x v="0"/>
    <x v="4"/>
    <m/>
    <x v="0"/>
    <x v="3"/>
    <m/>
    <x v="151"/>
    <x v="151"/>
    <n v="1757958.5618426099"/>
    <n v="1291.2486972142301"/>
    <x v="151"/>
    <n v="891.24955220509901"/>
    <x v="151"/>
    <n v="0.352154592890847"/>
    <n v="1964868.92450397"/>
  </r>
  <r>
    <n v="69323"/>
    <s v="Blue King Crab"/>
    <s v="STMATT"/>
    <x v="3"/>
    <x v="0"/>
    <x v="4"/>
    <m/>
    <x v="0"/>
    <x v="3"/>
    <m/>
    <x v="152"/>
    <x v="152"/>
    <n v="641550.61503680504"/>
    <n v="915.68742541628501"/>
    <x v="152"/>
    <n v="402.75330631036002"/>
    <x v="152"/>
    <n v="0.224406686241404"/>
    <n v="887919.05011622002"/>
  </r>
  <r>
    <n v="69323"/>
    <s v="Blue King Crab"/>
    <s v="STMATT"/>
    <x v="29"/>
    <x v="0"/>
    <x v="4"/>
    <m/>
    <x v="0"/>
    <x v="3"/>
    <m/>
    <x v="153"/>
    <x v="153"/>
    <n v="792660.402077607"/>
    <n v="449.00682426750501"/>
    <x v="153"/>
    <n v="393.592809484062"/>
    <x v="153"/>
    <n v="0.44723742947032202"/>
    <n v="867723.61158558796"/>
  </r>
  <r>
    <n v="69323"/>
    <s v="Blue King Crab"/>
    <s v="STMATT"/>
    <x v="16"/>
    <x v="0"/>
    <x v="4"/>
    <m/>
    <x v="0"/>
    <x v="3"/>
    <m/>
    <x v="154"/>
    <x v="154"/>
    <n v="1089074.2987460201"/>
    <n v="443.17461781724001"/>
    <x v="154"/>
    <n v="508.00316137143301"/>
    <x v="154"/>
    <n v="0.58483784042181097"/>
    <n v="1119955.26153016"/>
  </r>
  <r>
    <n v="69323"/>
    <s v="Blue King Crab"/>
    <s v="STMATT"/>
    <x v="8"/>
    <x v="0"/>
    <x v="4"/>
    <m/>
    <x v="0"/>
    <x v="3"/>
    <m/>
    <x v="155"/>
    <x v="155"/>
    <n v="3528378.8454823601"/>
    <n v="1971.6432322578901"/>
    <x v="155"/>
    <n v="1729.1436153874999"/>
    <x v="155"/>
    <n v="0.44745221440972599"/>
    <n v="3812109.13090871"/>
  </r>
  <r>
    <n v="69323"/>
    <s v="Blue King Crab"/>
    <s v="STMATT"/>
    <x v="6"/>
    <x v="0"/>
    <x v="4"/>
    <m/>
    <x v="0"/>
    <x v="3"/>
    <m/>
    <x v="156"/>
    <x v="156"/>
    <n v="502792.81586095999"/>
    <n v="271.78029929919899"/>
    <x v="156"/>
    <n v="239.02492412562199"/>
    <x v="156"/>
    <n v="0.44871350946071797"/>
    <n v="526959.75491304102"/>
  </r>
  <r>
    <n v="69323"/>
    <s v="Blue King Crab"/>
    <s v="STMATT"/>
    <x v="35"/>
    <x v="0"/>
    <x v="4"/>
    <m/>
    <x v="0"/>
    <x v="3"/>
    <m/>
    <x v="157"/>
    <x v="157"/>
    <n v="9121012.5118343905"/>
    <n v="3973.8809639907099"/>
    <x v="157"/>
    <n v="5873.0481418573499"/>
    <x v="157"/>
    <n v="0.75403696304771595"/>
    <n v="12947854.7927457"/>
  </r>
  <r>
    <n v="69323"/>
    <s v="Blue King Crab"/>
    <s v="STMATT"/>
    <x v="27"/>
    <x v="0"/>
    <x v="4"/>
    <m/>
    <x v="0"/>
    <x v="3"/>
    <m/>
    <x v="158"/>
    <x v="158"/>
    <n v="2030794.7581690999"/>
    <n v="1250.2936127442099"/>
    <x v="158"/>
    <n v="941.92482479660896"/>
    <x v="158"/>
    <n v="0.38436882769285002"/>
    <n v="2076588.7768275701"/>
  </r>
  <r>
    <n v="69323"/>
    <s v="Blue King Crab"/>
    <s v="STMATT"/>
    <x v="23"/>
    <x v="0"/>
    <x v="4"/>
    <m/>
    <x v="0"/>
    <x v="3"/>
    <m/>
    <x v="159"/>
    <x v="159"/>
    <n v="1076191.49010515"/>
    <n v="538.66135366988897"/>
    <x v="159"/>
    <n v="327.62298447016099"/>
    <x v="159"/>
    <n v="0.31031478827008202"/>
    <n v="722285.04300053604"/>
  </r>
  <r>
    <n v="69323"/>
    <s v="Blue King Crab"/>
    <s v="STMATT"/>
    <x v="36"/>
    <x v="0"/>
    <x v="4"/>
    <m/>
    <x v="0"/>
    <x v="3"/>
    <m/>
    <x v="160"/>
    <x v="160"/>
    <n v="496011.970358219"/>
    <n v="404.31749043618902"/>
    <x v="160"/>
    <n v="272.96029156810198"/>
    <x v="160"/>
    <n v="0.34444578376127399"/>
    <n v="601774.43365748203"/>
  </r>
  <r>
    <n v="69323"/>
    <s v="Blue King Crab"/>
    <s v="STMATT"/>
    <x v="11"/>
    <x v="0"/>
    <x v="4"/>
    <m/>
    <x v="0"/>
    <x v="3"/>
    <m/>
    <x v="161"/>
    <x v="161"/>
    <n v="2049662.7773755901"/>
    <n v="902.40166100694705"/>
    <x v="161"/>
    <n v="661.10684647893095"/>
    <x v="161"/>
    <n v="0.37377968818504398"/>
    <n v="1457491.1092065701"/>
  </r>
  <r>
    <n v="69323"/>
    <s v="Blue King Crab"/>
    <s v="STMATT"/>
    <x v="9"/>
    <x v="0"/>
    <x v="4"/>
    <m/>
    <x v="0"/>
    <x v="3"/>
    <m/>
    <x v="162"/>
    <x v="162"/>
    <n v="236924.804982097"/>
    <n v="122.279642242937"/>
    <x v="162"/>
    <n v="155.32779997007901"/>
    <x v="162"/>
    <n v="0.64809543176703399"/>
    <n v="342439.18161604297"/>
  </r>
  <r>
    <n v="69323"/>
    <s v="Blue King Crab"/>
    <s v="STMATT"/>
    <x v="14"/>
    <x v="0"/>
    <x v="4"/>
    <m/>
    <x v="0"/>
    <x v="3"/>
    <m/>
    <x v="163"/>
    <x v="163"/>
    <n v="1962568.39870871"/>
    <n v="1161.9838540210501"/>
    <x v="163"/>
    <n v="1108.2813478028099"/>
    <x v="163"/>
    <n v="0.48662437545030302"/>
    <n v="2443342.1307391599"/>
  </r>
  <r>
    <n v="69323"/>
    <s v="Blue King Crab"/>
    <s v="STMATT"/>
    <x v="21"/>
    <x v="0"/>
    <x v="4"/>
    <m/>
    <x v="0"/>
    <x v="3"/>
    <m/>
    <x v="164"/>
    <x v="164"/>
    <n v="514003.12583215098"/>
    <n v="252.085742929644"/>
    <x v="164"/>
    <n v="237.94760877517001"/>
    <x v="164"/>
    <n v="0.48158947745689901"/>
    <n v="524584.681120569"/>
  </r>
  <r>
    <n v="69323"/>
    <s v="Blue King Crab"/>
    <s v="STMATT"/>
    <x v="37"/>
    <x v="0"/>
    <x v="4"/>
    <m/>
    <x v="0"/>
    <x v="3"/>
    <m/>
    <x v="165"/>
    <x v="165"/>
    <n v="2871170.9426748999"/>
    <n v="1699.4287912320301"/>
    <x v="165"/>
    <n v="2064.13084505591"/>
    <x v="165"/>
    <n v="0.61969526914269701"/>
    <n v="4550629.5554661397"/>
  </r>
  <r>
    <n v="69323"/>
    <s v="Blue King Crab"/>
    <s v="STMATT"/>
    <x v="10"/>
    <x v="0"/>
    <x v="4"/>
    <m/>
    <x v="0"/>
    <x v="3"/>
    <m/>
    <x v="166"/>
    <x v="166"/>
    <n v="1868583.74224472"/>
    <n v="1122.36560564962"/>
    <x v="166"/>
    <n v="1152.98539558782"/>
    <x v="166"/>
    <n v="0.52412320186100403"/>
    <n v="2541897.6857742001"/>
  </r>
  <r>
    <n v="69323"/>
    <s v="Blue King Crab"/>
    <s v="STMATT"/>
    <x v="32"/>
    <x v="0"/>
    <x v="4"/>
    <m/>
    <x v="0"/>
    <x v="3"/>
    <m/>
    <x v="167"/>
    <x v="167"/>
    <n v="135149.53392407499"/>
    <n v="104.95396021560001"/>
    <x v="167"/>
    <n v="99.019934946330494"/>
    <x v="167"/>
    <n v="0.48135749112121701"/>
    <n v="218301.58859667601"/>
  </r>
  <r>
    <n v="69323"/>
    <s v="Blue King Crab"/>
    <s v="STMATT"/>
    <x v="5"/>
    <x v="0"/>
    <x v="4"/>
    <m/>
    <x v="0"/>
    <x v="3"/>
    <m/>
    <x v="168"/>
    <x v="168"/>
    <n v="3907582.4873146699"/>
    <n v="2617.69563621213"/>
    <x v="168"/>
    <n v="2331.3668594482301"/>
    <x v="168"/>
    <n v="0.45439694020149002"/>
    <n v="5139784.1181681696"/>
  </r>
  <r>
    <n v="69323"/>
    <s v="Blue King Crab"/>
    <s v="STMATT"/>
    <x v="29"/>
    <x v="0"/>
    <x v="5"/>
    <m/>
    <x v="2"/>
    <x v="4"/>
    <m/>
    <x v="169"/>
    <x v="169"/>
    <n v="212073.23669401801"/>
    <n v="42.419455253588097"/>
    <x v="169"/>
    <n v="59.386647598100403"/>
    <x v="169"/>
    <n v="0.71427862092755001"/>
    <n v="130925.14673053499"/>
  </r>
  <r>
    <n v="69323"/>
    <s v="Blue King Crab"/>
    <s v="STMATT"/>
    <x v="1"/>
    <x v="0"/>
    <x v="5"/>
    <m/>
    <x v="2"/>
    <x v="4"/>
    <m/>
    <x v="170"/>
    <x v="75"/>
    <n v="797388.78309749404"/>
    <n v="127.36090456995601"/>
    <x v="75"/>
    <n v="249.627372957115"/>
    <x v="170"/>
    <n v="1"/>
    <n v="550334.15345394297"/>
  </r>
  <r>
    <n v="69323"/>
    <s v="Blue King Crab"/>
    <s v="STMATT"/>
    <x v="20"/>
    <x v="0"/>
    <x v="5"/>
    <m/>
    <x v="2"/>
    <x v="4"/>
    <m/>
    <x v="171"/>
    <x v="170"/>
    <n v="38926.988127430202"/>
    <n v="0.92465566654036502"/>
    <x v="170"/>
    <n v="1.8123251064191099"/>
    <x v="171"/>
    <n v="1"/>
    <n v="3995.49292775611"/>
  </r>
  <r>
    <n v="69323"/>
    <s v="Blue King Crab"/>
    <s v="STMATT"/>
    <x v="24"/>
    <x v="0"/>
    <x v="5"/>
    <m/>
    <x v="2"/>
    <x v="4"/>
    <m/>
    <x v="172"/>
    <x v="171"/>
    <n v="548335.777083728"/>
    <n v="155.59783856868901"/>
    <x v="171"/>
    <n v="172.05520631014099"/>
    <x v="172"/>
    <n v="0.56416766025210596"/>
    <n v="379316.80003819999"/>
  </r>
  <r>
    <n v="69323"/>
    <s v="Blue King Crab"/>
    <s v="STMATT"/>
    <x v="11"/>
    <x v="0"/>
    <x v="5"/>
    <m/>
    <x v="2"/>
    <x v="4"/>
    <m/>
    <x v="173"/>
    <x v="172"/>
    <n v="818563.86780358001"/>
    <n v="172.31641368716001"/>
    <x v="172"/>
    <n v="257.437662100681"/>
    <x v="173"/>
    <n v="0.762235837894079"/>
    <n v="567552.89358302997"/>
  </r>
  <r>
    <n v="69323"/>
    <s v="Blue King Crab"/>
    <s v="STMATT"/>
    <x v="39"/>
    <x v="0"/>
    <x v="5"/>
    <m/>
    <x v="2"/>
    <x v="4"/>
    <m/>
    <x v="174"/>
    <x v="173"/>
    <n v="1061003.79536583"/>
    <n v="195.83650282490299"/>
    <x v="173"/>
    <n v="354.74530263473503"/>
    <x v="174"/>
    <n v="0.92420207026509604"/>
    <n v="782079.51918313501"/>
  </r>
  <r>
    <n v="69323"/>
    <s v="Blue King Crab"/>
    <s v="STMATT"/>
    <x v="0"/>
    <x v="0"/>
    <x v="5"/>
    <m/>
    <x v="2"/>
    <x v="4"/>
    <m/>
    <x v="175"/>
    <x v="174"/>
    <n v="482968.54410452902"/>
    <n v="139.20189420076301"/>
    <x v="174"/>
    <n v="129.684572584428"/>
    <x v="175"/>
    <n v="0.47532110563045998"/>
    <n v="285905.54242442403"/>
  </r>
  <r>
    <n v="69323"/>
    <s v="Blue King Crab"/>
    <s v="STMATT"/>
    <x v="25"/>
    <x v="0"/>
    <x v="5"/>
    <m/>
    <x v="2"/>
    <x v="4"/>
    <m/>
    <x v="176"/>
    <x v="175"/>
    <n v="117544.980429553"/>
    <n v="32.627936101983302"/>
    <x v="175"/>
    <n v="46.339611330626099"/>
    <x v="176"/>
    <n v="0.72461398625575302"/>
    <n v="102161.35542717901"/>
  </r>
  <r>
    <n v="69323"/>
    <s v="Blue King Crab"/>
    <s v="STMATT"/>
    <x v="40"/>
    <x v="0"/>
    <x v="5"/>
    <m/>
    <x v="2"/>
    <x v="4"/>
    <m/>
    <x v="177"/>
    <x v="176"/>
    <n v="221379.645487292"/>
    <n v="51.916815259473402"/>
    <x v="176"/>
    <n v="60.140270794576097"/>
    <x v="177"/>
    <n v="0.59101875715087804"/>
    <n v="132586.60147783501"/>
  </r>
  <r>
    <n v="69323"/>
    <s v="Blue King Crab"/>
    <s v="STMATT"/>
    <x v="35"/>
    <x v="0"/>
    <x v="5"/>
    <m/>
    <x v="2"/>
    <x v="4"/>
    <m/>
    <x v="178"/>
    <x v="177"/>
    <n v="780165.29804493603"/>
    <n v="206.04011406959299"/>
    <x v="177"/>
    <n v="249.60983746632601"/>
    <x v="178"/>
    <n v="0.61809302749642103"/>
    <n v="550295.49431426497"/>
  </r>
  <r>
    <n v="69323"/>
    <s v="Blue King Crab"/>
    <s v="STMATT"/>
    <x v="27"/>
    <x v="0"/>
    <x v="5"/>
    <m/>
    <x v="2"/>
    <x v="4"/>
    <m/>
    <x v="179"/>
    <x v="178"/>
    <n v="1029284.16449561"/>
    <n v="297.59882402199702"/>
    <x v="178"/>
    <n v="345.48259979859898"/>
    <x v="179"/>
    <n v="0.59229613265298697"/>
    <n v="761658.75497112796"/>
  </r>
  <r>
    <n v="69323"/>
    <s v="Blue King Crab"/>
    <s v="STMATT"/>
    <x v="16"/>
    <x v="0"/>
    <x v="5"/>
    <m/>
    <x v="2"/>
    <x v="4"/>
    <m/>
    <x v="180"/>
    <x v="179"/>
    <n v="578786.593494214"/>
    <n v="143.016324501751"/>
    <x v="179"/>
    <n v="201.94162751606001"/>
    <x v="180"/>
    <n v="0.72041735773298599"/>
    <n v="445205.08031487098"/>
  </r>
  <r>
    <n v="69323"/>
    <s v="Blue King Crab"/>
    <s v="STMATT"/>
    <x v="7"/>
    <x v="0"/>
    <x v="5"/>
    <m/>
    <x v="2"/>
    <x v="4"/>
    <m/>
    <x v="181"/>
    <x v="180"/>
    <n v="711496.29158115096"/>
    <n v="291.38192482611498"/>
    <x v="180"/>
    <n v="224.35428518419101"/>
    <x v="181"/>
    <n v="0.39283998861995101"/>
    <n v="494616.53242578497"/>
  </r>
  <r>
    <n v="69323"/>
    <s v="Blue King Crab"/>
    <s v="STMATT"/>
    <x v="23"/>
    <x v="0"/>
    <x v="5"/>
    <m/>
    <x v="2"/>
    <x v="4"/>
    <m/>
    <x v="182"/>
    <x v="181"/>
    <n v="379765.84772691299"/>
    <n v="31.578411960989602"/>
    <x v="181"/>
    <n v="60.565680993492997"/>
    <x v="182"/>
    <n v="0.97854374969566904"/>
    <n v="133524.470425932"/>
  </r>
  <r>
    <n v="69323"/>
    <s v="Blue King Crab"/>
    <s v="STMATT"/>
    <x v="32"/>
    <x v="0"/>
    <x v="5"/>
    <m/>
    <x v="2"/>
    <x v="4"/>
    <m/>
    <x v="42"/>
    <x v="42"/>
    <n v="0"/>
    <n v="0"/>
    <x v="42"/>
    <n v="0"/>
    <x v="42"/>
    <n v="0"/>
    <n v="0"/>
  </r>
  <r>
    <n v="69323"/>
    <s v="Blue King Crab"/>
    <s v="STMATT"/>
    <x v="26"/>
    <x v="0"/>
    <x v="5"/>
    <m/>
    <x v="2"/>
    <x v="4"/>
    <m/>
    <x v="183"/>
    <x v="182"/>
    <n v="169679.672233383"/>
    <n v="35.552560002828002"/>
    <x v="182"/>
    <n v="57.564471076818897"/>
    <x v="183"/>
    <n v="0.82609038837376603"/>
    <n v="126907.935150716"/>
  </r>
  <r>
    <n v="69323"/>
    <s v="Blue King Crab"/>
    <s v="STMATT"/>
    <x v="18"/>
    <x v="0"/>
    <x v="5"/>
    <m/>
    <x v="2"/>
    <x v="4"/>
    <m/>
    <x v="184"/>
    <x v="183"/>
    <n v="423253.316970416"/>
    <n v="99.045863967391099"/>
    <x v="183"/>
    <n v="161.86591014766199"/>
    <x v="184"/>
    <n v="0.83380208649309095"/>
    <n v="356853.24721768202"/>
  </r>
  <r>
    <n v="69323"/>
    <s v="Blue King Crab"/>
    <s v="STMATT"/>
    <x v="10"/>
    <x v="0"/>
    <x v="5"/>
    <m/>
    <x v="2"/>
    <x v="4"/>
    <m/>
    <x v="185"/>
    <x v="184"/>
    <n v="572863.49944344"/>
    <n v="206.489797757286"/>
    <x v="184"/>
    <n v="207.45283187852499"/>
    <x v="185"/>
    <n v="0.51258358873055299"/>
    <n v="457355.206125992"/>
  </r>
  <r>
    <n v="69323"/>
    <s v="Blue King Crab"/>
    <s v="STMATT"/>
    <x v="3"/>
    <x v="0"/>
    <x v="5"/>
    <m/>
    <x v="2"/>
    <x v="4"/>
    <m/>
    <x v="186"/>
    <x v="185"/>
    <n v="140614.05968879"/>
    <n v="29.930147910361299"/>
    <x v="185"/>
    <n v="40.674648831745998"/>
    <x v="186"/>
    <n v="0.69336015027668896"/>
    <n v="89672.250950223301"/>
  </r>
  <r>
    <n v="69323"/>
    <s v="Blue King Crab"/>
    <s v="STMATT"/>
    <x v="37"/>
    <x v="0"/>
    <x v="5"/>
    <m/>
    <x v="2"/>
    <x v="4"/>
    <m/>
    <x v="187"/>
    <x v="186"/>
    <n v="388558.372562862"/>
    <n v="103.56891162781901"/>
    <x v="186"/>
    <n v="124.61014386134801"/>
    <x v="187"/>
    <n v="0.61385799089362103"/>
    <n v="274718.34206856298"/>
  </r>
  <r>
    <n v="69323"/>
    <s v="Blue King Crab"/>
    <s v="STMATT"/>
    <x v="9"/>
    <x v="0"/>
    <x v="5"/>
    <m/>
    <x v="2"/>
    <x v="4"/>
    <m/>
    <x v="188"/>
    <x v="187"/>
    <n v="125466.86429616201"/>
    <n v="27.116125044629399"/>
    <x v="187"/>
    <n v="38.235272444618602"/>
    <x v="188"/>
    <n v="0.71941665822361101"/>
    <n v="84294.346583958206"/>
  </r>
  <r>
    <n v="69323"/>
    <s v="Blue King Crab"/>
    <s v="STMATT"/>
    <x v="5"/>
    <x v="0"/>
    <x v="5"/>
    <m/>
    <x v="2"/>
    <x v="4"/>
    <m/>
    <x v="189"/>
    <x v="188"/>
    <n v="823792.99446186505"/>
    <n v="213.59568369796801"/>
    <x v="188"/>
    <n v="211.22329076372799"/>
    <x v="189"/>
    <n v="0.50453727911431401"/>
    <n v="465667.64507906197"/>
  </r>
  <r>
    <n v="69323"/>
    <s v="Blue King Crab"/>
    <s v="STMATT"/>
    <x v="17"/>
    <x v="0"/>
    <x v="5"/>
    <m/>
    <x v="2"/>
    <x v="4"/>
    <m/>
    <x v="190"/>
    <x v="189"/>
    <n v="100921.64272193301"/>
    <n v="14.804358415735599"/>
    <x v="189"/>
    <n v="26.001359935818101"/>
    <x v="190"/>
    <n v="0.89608746253763205"/>
    <n v="57323.186313337697"/>
  </r>
  <r>
    <n v="69323"/>
    <s v="Blue King Crab"/>
    <s v="STMATT"/>
    <x v="34"/>
    <x v="0"/>
    <x v="5"/>
    <m/>
    <x v="2"/>
    <x v="4"/>
    <m/>
    <x v="191"/>
    <x v="190"/>
    <n v="554419.97009548103"/>
    <n v="208.23465940241601"/>
    <x v="190"/>
    <n v="171.14064740514999"/>
    <x v="191"/>
    <n v="0.41931855671836898"/>
    <n v="377300.54278724402"/>
  </r>
  <r>
    <n v="69323"/>
    <s v="Blue King Crab"/>
    <s v="STMATT"/>
    <x v="36"/>
    <x v="0"/>
    <x v="5"/>
    <m/>
    <x v="2"/>
    <x v="4"/>
    <m/>
    <x v="192"/>
    <x v="191"/>
    <n v="206379.825922416"/>
    <n v="39.171728342470303"/>
    <x v="191"/>
    <n v="59.8244020693339"/>
    <x v="192"/>
    <n v="0.77920110775184104"/>
    <n v="131890.230140631"/>
  </r>
  <r>
    <n v="69323"/>
    <s v="Blue King Crab"/>
    <s v="STMATT"/>
    <x v="6"/>
    <x v="0"/>
    <x v="5"/>
    <m/>
    <x v="2"/>
    <x v="4"/>
    <m/>
    <x v="193"/>
    <x v="192"/>
    <n v="381809.09640803799"/>
    <n v="82.779984397389399"/>
    <x v="192"/>
    <n v="120.53620084104401"/>
    <x v="193"/>
    <n v="0.742909800011189"/>
    <n v="265736.83512587601"/>
  </r>
  <r>
    <n v="69323"/>
    <s v="Blue King Crab"/>
    <s v="STMATT"/>
    <x v="15"/>
    <x v="0"/>
    <x v="5"/>
    <m/>
    <x v="2"/>
    <x v="4"/>
    <m/>
    <x v="194"/>
    <x v="193"/>
    <n v="2143508.4233709099"/>
    <n v="686.649195616464"/>
    <x v="193"/>
    <n v="676.81746494190395"/>
    <x v="194"/>
    <n v="0.50289876597555105"/>
    <n v="1492127.09407328"/>
  </r>
  <r>
    <n v="69323"/>
    <s v="Blue King Crab"/>
    <s v="STMATT"/>
    <x v="22"/>
    <x v="0"/>
    <x v="5"/>
    <m/>
    <x v="2"/>
    <x v="4"/>
    <m/>
    <x v="195"/>
    <x v="194"/>
    <n v="123192.27600640499"/>
    <n v="28.3842439448071"/>
    <x v="194"/>
    <n v="29.1340198564329"/>
    <x v="195"/>
    <n v="0.52368123223652796"/>
    <n v="64229.519240884103"/>
  </r>
  <r>
    <n v="69323"/>
    <s v="Blue King Crab"/>
    <s v="STMATT"/>
    <x v="38"/>
    <x v="0"/>
    <x v="5"/>
    <m/>
    <x v="2"/>
    <x v="4"/>
    <m/>
    <x v="196"/>
    <x v="195"/>
    <n v="1110244.04211357"/>
    <n v="233.806511611632"/>
    <x v="195"/>
    <n v="334.79752919896401"/>
    <x v="196"/>
    <n v="0.730583013879329"/>
    <n v="738102.20661112003"/>
  </r>
  <r>
    <n v="69323"/>
    <s v="Blue King Crab"/>
    <s v="STMATT"/>
    <x v="13"/>
    <x v="0"/>
    <x v="5"/>
    <m/>
    <x v="2"/>
    <x v="4"/>
    <m/>
    <x v="197"/>
    <x v="196"/>
    <n v="792721.18737064395"/>
    <n v="205.37532640202301"/>
    <x v="196"/>
    <n v="288.046963478843"/>
    <x v="197"/>
    <n v="0.71558126793243604"/>
    <n v="635034.85184031399"/>
  </r>
  <r>
    <n v="69323"/>
    <s v="Blue King Crab"/>
    <s v="STMATT"/>
    <x v="30"/>
    <x v="0"/>
    <x v="5"/>
    <m/>
    <x v="2"/>
    <x v="4"/>
    <m/>
    <x v="198"/>
    <x v="197"/>
    <n v="1583421.4827349"/>
    <n v="447.15277735581202"/>
    <x v="197"/>
    <n v="578.51126648480101"/>
    <x v="198"/>
    <n v="0.66008492930852203"/>
    <n v="1275399.0250867901"/>
  </r>
  <r>
    <n v="69323"/>
    <s v="Blue King Crab"/>
    <s v="STMATT"/>
    <x v="12"/>
    <x v="0"/>
    <x v="5"/>
    <m/>
    <x v="2"/>
    <x v="4"/>
    <m/>
    <x v="199"/>
    <x v="198"/>
    <n v="1340382.1923760099"/>
    <n v="310.36397681996499"/>
    <x v="198"/>
    <n v="404.97999571912101"/>
    <x v="199"/>
    <n v="0.66574236131574804"/>
    <n v="892828.05995860405"/>
  </r>
  <r>
    <n v="69323"/>
    <s v="Blue King Crab"/>
    <s v="STMATT"/>
    <x v="28"/>
    <x v="0"/>
    <x v="5"/>
    <m/>
    <x v="2"/>
    <x v="4"/>
    <m/>
    <x v="200"/>
    <x v="199"/>
    <n v="350653.56611472397"/>
    <n v="67.935458792492398"/>
    <x v="199"/>
    <n v="100.96741922706499"/>
    <x v="200"/>
    <n v="0.758278376523699"/>
    <n v="222595.056497679"/>
  </r>
  <r>
    <n v="69323"/>
    <s v="Blue King Crab"/>
    <s v="STMATT"/>
    <x v="19"/>
    <x v="0"/>
    <x v="5"/>
    <m/>
    <x v="2"/>
    <x v="4"/>
    <m/>
    <x v="201"/>
    <x v="170"/>
    <n v="37067.694313139997"/>
    <n v="4.57497465715341"/>
    <x v="75"/>
    <n v="8.9669503280206797"/>
    <x v="201"/>
    <n v="1"/>
    <n v="19768.741542148899"/>
  </r>
  <r>
    <n v="69323"/>
    <s v="Blue King Crab"/>
    <s v="STMATT"/>
    <x v="33"/>
    <x v="0"/>
    <x v="5"/>
    <m/>
    <x v="2"/>
    <x v="4"/>
    <m/>
    <x v="202"/>
    <x v="200"/>
    <n v="186288.86421264801"/>
    <n v="51.730320536070003"/>
    <x v="200"/>
    <n v="65.877908562198499"/>
    <x v="202"/>
    <n v="0.64973844139280501"/>
    <n v="145235.92749630901"/>
  </r>
  <r>
    <n v="69323"/>
    <s v="Blue King Crab"/>
    <s v="STMATT"/>
    <x v="4"/>
    <x v="0"/>
    <x v="5"/>
    <m/>
    <x v="2"/>
    <x v="4"/>
    <m/>
    <x v="203"/>
    <x v="201"/>
    <n v="1085649.2083052399"/>
    <n v="343.91916315457797"/>
    <x v="201"/>
    <n v="352.49006231823302"/>
    <x v="203"/>
    <n v="0.52291901061901302"/>
    <n v="777107.56536367105"/>
  </r>
  <r>
    <n v="69323"/>
    <s v="Blue King Crab"/>
    <s v="STMATT"/>
    <x v="41"/>
    <x v="0"/>
    <x v="5"/>
    <m/>
    <x v="2"/>
    <x v="4"/>
    <m/>
    <x v="204"/>
    <x v="202"/>
    <n v="871151.26987201697"/>
    <n v="263.84056322243998"/>
    <x v="202"/>
    <n v="289.93264906253802"/>
    <x v="204"/>
    <n v="0.56065988922848398"/>
    <n v="639192.07693582005"/>
  </r>
  <r>
    <n v="69323"/>
    <s v="Blue King Crab"/>
    <s v="STMATT"/>
    <x v="2"/>
    <x v="0"/>
    <x v="5"/>
    <m/>
    <x v="2"/>
    <x v="4"/>
    <m/>
    <x v="205"/>
    <x v="203"/>
    <n v="1590920.4526007399"/>
    <n v="344.36226025014503"/>
    <x v="203"/>
    <n v="506.33158445726798"/>
    <x v="205"/>
    <n v="0.750176401043404"/>
    <n v="1116270.06525103"/>
  </r>
  <r>
    <n v="69323"/>
    <s v="Blue King Crab"/>
    <s v="STMATT"/>
    <x v="21"/>
    <x v="0"/>
    <x v="5"/>
    <m/>
    <x v="2"/>
    <x v="4"/>
    <m/>
    <x v="206"/>
    <x v="204"/>
    <n v="202591.916118636"/>
    <n v="77.493021710659306"/>
    <x v="204"/>
    <n v="75.586843377379594"/>
    <x v="206"/>
    <n v="0.49765404881046799"/>
    <n v="166640.464823913"/>
  </r>
  <r>
    <n v="69323"/>
    <s v="Blue King Crab"/>
    <s v="STMATT"/>
    <x v="31"/>
    <x v="0"/>
    <x v="5"/>
    <m/>
    <x v="2"/>
    <x v="4"/>
    <m/>
    <x v="207"/>
    <x v="205"/>
    <n v="350520.36197778402"/>
    <n v="70.344048368783305"/>
    <x v="205"/>
    <n v="101.756960456079"/>
    <x v="207"/>
    <n v="0.73804135194276899"/>
    <n v="224335.696952047"/>
  </r>
  <r>
    <n v="69323"/>
    <s v="Blue King Crab"/>
    <s v="STMATT"/>
    <x v="8"/>
    <x v="0"/>
    <x v="5"/>
    <m/>
    <x v="2"/>
    <x v="4"/>
    <m/>
    <x v="208"/>
    <x v="206"/>
    <n v="635443.00454166799"/>
    <n v="151.739603199648"/>
    <x v="206"/>
    <n v="165.571790331122"/>
    <x v="208"/>
    <n v="0.55671295725624104"/>
    <n v="365023.31450399902"/>
  </r>
  <r>
    <n v="69323"/>
    <s v="Blue King Crab"/>
    <s v="STMATT"/>
    <x v="14"/>
    <x v="0"/>
    <x v="5"/>
    <m/>
    <x v="2"/>
    <x v="4"/>
    <m/>
    <x v="209"/>
    <x v="207"/>
    <n v="359515.73028284399"/>
    <n v="33.565869691329297"/>
    <x v="207"/>
    <n v="49.373455323386302"/>
    <x v="209"/>
    <n v="0.75048073122938597"/>
    <n v="108849.836524778"/>
  </r>
  <r>
    <n v="69323"/>
    <s v="Blue King Crab"/>
    <s v="STMATT"/>
    <x v="20"/>
    <x v="0"/>
    <x v="6"/>
    <m/>
    <x v="2"/>
    <x v="1"/>
    <m/>
    <x v="210"/>
    <x v="208"/>
    <n v="190839.49083065201"/>
    <n v="89.460139970687194"/>
    <x v="208"/>
    <n v="120.039569022598"/>
    <x v="210"/>
    <n v="0.68460297617264698"/>
    <n v="264641.94938419998"/>
  </r>
  <r>
    <n v="69323"/>
    <s v="Blue King Crab"/>
    <s v="STMATT"/>
    <x v="16"/>
    <x v="0"/>
    <x v="6"/>
    <m/>
    <x v="2"/>
    <x v="1"/>
    <m/>
    <x v="211"/>
    <x v="209"/>
    <n v="694210.676885491"/>
    <n v="260.07108293065801"/>
    <x v="209"/>
    <n v="293.13922586828897"/>
    <x v="211"/>
    <n v="0.57507673609570098"/>
    <n v="646261.36870047601"/>
  </r>
  <r>
    <n v="69323"/>
    <s v="Blue King Crab"/>
    <s v="STMATT"/>
    <x v="22"/>
    <x v="0"/>
    <x v="6"/>
    <m/>
    <x v="2"/>
    <x v="1"/>
    <m/>
    <x v="212"/>
    <x v="210"/>
    <n v="225455.75842777299"/>
    <n v="102.11542813387"/>
    <x v="210"/>
    <n v="109.570909358211"/>
    <x v="212"/>
    <n v="0.54745425059054598"/>
    <n v="241562.50546765799"/>
  </r>
  <r>
    <n v="69323"/>
    <s v="Blue King Crab"/>
    <s v="STMATT"/>
    <x v="23"/>
    <x v="0"/>
    <x v="6"/>
    <m/>
    <x v="2"/>
    <x v="1"/>
    <m/>
    <x v="213"/>
    <x v="211"/>
    <n v="847067.36213286396"/>
    <n v="257.781999138061"/>
    <x v="211"/>
    <n v="363.54464671995601"/>
    <x v="213"/>
    <n v="0.71953031333612705"/>
    <n v="801478.75221084699"/>
  </r>
  <r>
    <n v="69323"/>
    <s v="Blue King Crab"/>
    <s v="STMATT"/>
    <x v="1"/>
    <x v="0"/>
    <x v="6"/>
    <m/>
    <x v="2"/>
    <x v="1"/>
    <m/>
    <x v="214"/>
    <x v="212"/>
    <n v="1193472.72668308"/>
    <n v="415.75875619796898"/>
    <x v="212"/>
    <n v="544.03088530165303"/>
    <x v="214"/>
    <n v="0.66761499085051501"/>
    <n v="1199382.79672045"/>
  </r>
  <r>
    <n v="69323"/>
    <s v="Blue King Crab"/>
    <s v="STMATT"/>
    <x v="14"/>
    <x v="0"/>
    <x v="6"/>
    <m/>
    <x v="2"/>
    <x v="1"/>
    <m/>
    <x v="215"/>
    <x v="213"/>
    <n v="3788698.41304592"/>
    <n v="1675.2527811566399"/>
    <x v="213"/>
    <n v="2237.6942386996002"/>
    <x v="215"/>
    <n v="0.68149759061564397"/>
    <n v="4933271.3394178804"/>
  </r>
  <r>
    <n v="69323"/>
    <s v="Blue King Crab"/>
    <s v="STMATT"/>
    <x v="8"/>
    <x v="0"/>
    <x v="6"/>
    <m/>
    <x v="2"/>
    <x v="1"/>
    <m/>
    <x v="216"/>
    <x v="214"/>
    <n v="888948.82841074304"/>
    <n v="254.42470906825301"/>
    <x v="214"/>
    <n v="286.08585884488798"/>
    <x v="216"/>
    <n v="0.57369495838113904"/>
    <n v="630711.35620048398"/>
  </r>
  <r>
    <n v="69323"/>
    <s v="Blue King Crab"/>
    <s v="STMATT"/>
    <x v="10"/>
    <x v="0"/>
    <x v="6"/>
    <m/>
    <x v="2"/>
    <x v="1"/>
    <m/>
    <x v="217"/>
    <x v="215"/>
    <n v="865963.91894128895"/>
    <n v="349.04254864505799"/>
    <x v="215"/>
    <n v="351.42165528113799"/>
    <x v="217"/>
    <n v="0.51368168034111705"/>
    <n v="774752.13104034797"/>
  </r>
  <r>
    <n v="69323"/>
    <s v="Blue King Crab"/>
    <s v="STMATT"/>
    <x v="28"/>
    <x v="0"/>
    <x v="6"/>
    <m/>
    <x v="2"/>
    <x v="1"/>
    <m/>
    <x v="218"/>
    <x v="216"/>
    <n v="1151219.2988402401"/>
    <n v="432.826211831639"/>
    <x v="216"/>
    <n v="561.33975906948399"/>
    <x v="218"/>
    <n v="0.66169244937352201"/>
    <n v="1237542.3313877401"/>
  </r>
  <r>
    <n v="69323"/>
    <s v="Blue King Crab"/>
    <s v="STMATT"/>
    <x v="35"/>
    <x v="0"/>
    <x v="6"/>
    <m/>
    <x v="2"/>
    <x v="1"/>
    <m/>
    <x v="219"/>
    <x v="217"/>
    <n v="2001911.3797821701"/>
    <n v="568.26320168963696"/>
    <x v="217"/>
    <n v="873.12311001225305"/>
    <x v="219"/>
    <n v="0.78391663083499397"/>
    <n v="1924906.9599919899"/>
  </r>
  <r>
    <n v="69323"/>
    <s v="Blue King Crab"/>
    <s v="STMATT"/>
    <x v="19"/>
    <x v="0"/>
    <x v="6"/>
    <m/>
    <x v="2"/>
    <x v="1"/>
    <m/>
    <x v="220"/>
    <x v="218"/>
    <n v="79784.235020770095"/>
    <n v="28.7091699504563"/>
    <x v="218"/>
    <n v="35.5654278352362"/>
    <x v="220"/>
    <n v="0.63204984602004"/>
    <n v="78408.346761292705"/>
  </r>
  <r>
    <n v="69323"/>
    <s v="Blue King Crab"/>
    <s v="STMATT"/>
    <x v="0"/>
    <x v="0"/>
    <x v="6"/>
    <m/>
    <x v="2"/>
    <x v="1"/>
    <m/>
    <x v="221"/>
    <x v="219"/>
    <n v="545776.15808427695"/>
    <n v="203.00376347344999"/>
    <x v="219"/>
    <n v="160.17963884880399"/>
    <x v="221"/>
    <n v="0.40257532243136102"/>
    <n v="353135.65536564501"/>
  </r>
  <r>
    <n v="69323"/>
    <s v="Blue King Crab"/>
    <s v="STMATT"/>
    <x v="29"/>
    <x v="0"/>
    <x v="6"/>
    <m/>
    <x v="2"/>
    <x v="1"/>
    <m/>
    <x v="222"/>
    <x v="220"/>
    <n v="334142.36520266102"/>
    <n v="145.69906070160499"/>
    <x v="220"/>
    <n v="148.33057839583401"/>
    <x v="222"/>
    <n v="0.51941904199011002"/>
    <n v="327012.94864337402"/>
  </r>
  <r>
    <n v="69323"/>
    <s v="Blue King Crab"/>
    <s v="STMATT"/>
    <x v="32"/>
    <x v="0"/>
    <x v="6"/>
    <m/>
    <x v="2"/>
    <x v="1"/>
    <m/>
    <x v="42"/>
    <x v="42"/>
    <n v="0"/>
    <n v="0"/>
    <x v="42"/>
    <n v="0"/>
    <x v="42"/>
    <n v="0"/>
    <n v="0"/>
  </r>
  <r>
    <n v="69323"/>
    <s v="Blue King Crab"/>
    <s v="STMATT"/>
    <x v="12"/>
    <x v="0"/>
    <x v="6"/>
    <m/>
    <x v="2"/>
    <x v="1"/>
    <m/>
    <x v="223"/>
    <x v="221"/>
    <n v="2543061.2924624998"/>
    <n v="796.83504028441496"/>
    <x v="221"/>
    <n v="1174.48798411952"/>
    <x v="223"/>
    <n v="0.75201080905328399"/>
    <n v="2589302.7788795"/>
  </r>
  <r>
    <n v="69323"/>
    <s v="Blue King Crab"/>
    <s v="STMATT"/>
    <x v="18"/>
    <x v="0"/>
    <x v="6"/>
    <m/>
    <x v="2"/>
    <x v="1"/>
    <m/>
    <x v="224"/>
    <x v="222"/>
    <n v="612827.935124913"/>
    <n v="187.93715325790299"/>
    <x v="222"/>
    <n v="252.72583334951099"/>
    <x v="224"/>
    <n v="0.68608973517859795"/>
    <n v="557165.08932792302"/>
  </r>
  <r>
    <n v="69323"/>
    <s v="Blue King Crab"/>
    <s v="STMATT"/>
    <x v="3"/>
    <x v="0"/>
    <x v="6"/>
    <m/>
    <x v="2"/>
    <x v="1"/>
    <m/>
    <x v="225"/>
    <x v="223"/>
    <n v="337118.596822989"/>
    <n v="226.55026220253299"/>
    <x v="223"/>
    <n v="170.96501139806401"/>
    <x v="225"/>
    <n v="0.38502293391161702"/>
    <n v="376913.33167281101"/>
  </r>
  <r>
    <n v="69323"/>
    <s v="Blue King Crab"/>
    <s v="STMATT"/>
    <x v="25"/>
    <x v="0"/>
    <x v="6"/>
    <m/>
    <x v="2"/>
    <x v="1"/>
    <m/>
    <x v="226"/>
    <x v="224"/>
    <n v="325217.04699040402"/>
    <n v="159.25768538304999"/>
    <x v="224"/>
    <n v="151.000853876213"/>
    <x v="226"/>
    <n v="0.483752176809291"/>
    <n v="332899.89837398502"/>
  </r>
  <r>
    <n v="69323"/>
    <s v="Blue King Crab"/>
    <s v="STMATT"/>
    <x v="2"/>
    <x v="0"/>
    <x v="6"/>
    <m/>
    <x v="2"/>
    <x v="1"/>
    <m/>
    <x v="227"/>
    <x v="225"/>
    <n v="2837585.2676822199"/>
    <n v="791.60411262825801"/>
    <x v="225"/>
    <n v="1221.1963884392801"/>
    <x v="227"/>
    <n v="0.78708456906333502"/>
    <n v="2692277.1836732901"/>
  </r>
  <r>
    <n v="69323"/>
    <s v="Blue King Crab"/>
    <s v="STMATT"/>
    <x v="11"/>
    <x v="0"/>
    <x v="6"/>
    <m/>
    <x v="2"/>
    <x v="1"/>
    <m/>
    <x v="228"/>
    <x v="226"/>
    <n v="1141798.5050107399"/>
    <n v="452.68180310497002"/>
    <x v="226"/>
    <n v="473.27218286409402"/>
    <x v="228"/>
    <n v="0.53341088102996703"/>
    <n v="1043386.56063394"/>
  </r>
  <r>
    <n v="69323"/>
    <s v="Blue King Crab"/>
    <s v="STMATT"/>
    <x v="21"/>
    <x v="0"/>
    <x v="6"/>
    <m/>
    <x v="2"/>
    <x v="1"/>
    <m/>
    <x v="229"/>
    <x v="227"/>
    <n v="301158.93960296398"/>
    <n v="111.30758210131501"/>
    <x v="227"/>
    <n v="135.60194985277599"/>
    <x v="229"/>
    <n v="0.62156294284839098"/>
    <n v="298951.126212237"/>
  </r>
  <r>
    <n v="69323"/>
    <s v="Blue King Crab"/>
    <s v="STMATT"/>
    <x v="17"/>
    <x v="0"/>
    <x v="6"/>
    <m/>
    <x v="2"/>
    <x v="1"/>
    <m/>
    <x v="230"/>
    <x v="228"/>
    <n v="171312.52239984099"/>
    <n v="89.498340043075302"/>
    <x v="228"/>
    <n v="77.227043258765903"/>
    <x v="230"/>
    <n v="0.440248977400921"/>
    <n v="170256.486586771"/>
  </r>
  <r>
    <n v="69323"/>
    <s v="Blue King Crab"/>
    <s v="STMATT"/>
    <x v="6"/>
    <x v="0"/>
    <x v="6"/>
    <m/>
    <x v="2"/>
    <x v="1"/>
    <m/>
    <x v="231"/>
    <x v="229"/>
    <n v="384734.52892137202"/>
    <n v="107.144552688267"/>
    <x v="229"/>
    <n v="124.310013626431"/>
    <x v="231"/>
    <n v="0.59194307828736503"/>
    <n v="274056.66816316301"/>
  </r>
  <r>
    <n v="69323"/>
    <s v="Blue King Crab"/>
    <s v="STMATT"/>
    <x v="40"/>
    <x v="0"/>
    <x v="6"/>
    <m/>
    <x v="2"/>
    <x v="1"/>
    <m/>
    <x v="232"/>
    <x v="230"/>
    <n v="272842.93053283601"/>
    <n v="126.392623824617"/>
    <x v="230"/>
    <n v="103.701674758962"/>
    <x v="232"/>
    <n v="0.41860842929869901"/>
    <n v="228623.05809721499"/>
  </r>
  <r>
    <n v="69323"/>
    <s v="Blue King Crab"/>
    <s v="STMATT"/>
    <x v="27"/>
    <x v="0"/>
    <x v="6"/>
    <m/>
    <x v="2"/>
    <x v="1"/>
    <m/>
    <x v="233"/>
    <x v="231"/>
    <n v="1516844.6739755601"/>
    <n v="495.57780164407302"/>
    <x v="231"/>
    <n v="603.41878588360203"/>
    <x v="233"/>
    <n v="0.62122784045267798"/>
    <n v="1330310.7058075201"/>
  </r>
  <r>
    <n v="69323"/>
    <s v="Blue King Crab"/>
    <s v="STMATT"/>
    <x v="31"/>
    <x v="0"/>
    <x v="6"/>
    <m/>
    <x v="2"/>
    <x v="1"/>
    <m/>
    <x v="234"/>
    <x v="232"/>
    <n v="397858.49970521202"/>
    <n v="112.63962105416"/>
    <x v="232"/>
    <n v="134.81772115164"/>
    <x v="234"/>
    <n v="0.61066036057513196"/>
    <n v="297222.19787700899"/>
  </r>
  <r>
    <n v="69323"/>
    <s v="Blue King Crab"/>
    <s v="STMATT"/>
    <x v="33"/>
    <x v="0"/>
    <x v="6"/>
    <m/>
    <x v="2"/>
    <x v="1"/>
    <m/>
    <x v="235"/>
    <x v="233"/>
    <n v="228815.95037325801"/>
    <n v="129.38535935783801"/>
    <x v="233"/>
    <n v="104.321009338473"/>
    <x v="235"/>
    <n v="0.41136806381102398"/>
    <n v="229988.457121699"/>
  </r>
  <r>
    <n v="69323"/>
    <s v="Blue King Crab"/>
    <s v="STMATT"/>
    <x v="34"/>
    <x v="0"/>
    <x v="6"/>
    <m/>
    <x v="2"/>
    <x v="1"/>
    <m/>
    <x v="236"/>
    <x v="234"/>
    <n v="839098.04766683804"/>
    <n v="409.86240950594998"/>
    <x v="234"/>
    <n v="326.24873269466201"/>
    <x v="236"/>
    <n v="0.40612027643359899"/>
    <n v="719255.33644815604"/>
  </r>
  <r>
    <n v="69323"/>
    <s v="Blue King Crab"/>
    <s v="STMATT"/>
    <x v="24"/>
    <x v="0"/>
    <x v="6"/>
    <m/>
    <x v="2"/>
    <x v="1"/>
    <m/>
    <x v="237"/>
    <x v="235"/>
    <n v="652014.673280371"/>
    <n v="239.983431990356"/>
    <x v="235"/>
    <n v="229.57147916604501"/>
    <x v="237"/>
    <n v="0.48806830007193303"/>
    <n v="506118.47630075301"/>
  </r>
  <r>
    <n v="69323"/>
    <s v="Blue King Crab"/>
    <s v="STMATT"/>
    <x v="13"/>
    <x v="0"/>
    <x v="6"/>
    <m/>
    <x v="2"/>
    <x v="1"/>
    <m/>
    <x v="238"/>
    <x v="236"/>
    <n v="3705366.7585733202"/>
    <n v="1268.4383362703099"/>
    <x v="236"/>
    <n v="2037.3256982647099"/>
    <x v="238"/>
    <n v="0.81947372382810202"/>
    <n v="4491534.3224683004"/>
  </r>
  <r>
    <n v="69323"/>
    <s v="Blue King Crab"/>
    <s v="STMATT"/>
    <x v="26"/>
    <x v="0"/>
    <x v="6"/>
    <m/>
    <x v="2"/>
    <x v="1"/>
    <m/>
    <x v="239"/>
    <x v="237"/>
    <n v="346476.25233608001"/>
    <n v="159.03553866737201"/>
    <x v="237"/>
    <n v="149.599990463479"/>
    <x v="239"/>
    <n v="0.47993377069204801"/>
    <n v="329811.52320415102"/>
  </r>
  <r>
    <n v="69323"/>
    <s v="Blue King Crab"/>
    <s v="STMATT"/>
    <x v="30"/>
    <x v="0"/>
    <x v="6"/>
    <m/>
    <x v="2"/>
    <x v="1"/>
    <m/>
    <x v="240"/>
    <x v="238"/>
    <n v="6379552.82350008"/>
    <n v="2278.1054656868801"/>
    <x v="238"/>
    <n v="3831.5181172800699"/>
    <x v="240"/>
    <n v="0.85810609373887503"/>
    <n v="8447051.5173791796"/>
  </r>
  <r>
    <n v="69323"/>
    <s v="Blue King Crab"/>
    <s v="STMATT"/>
    <x v="5"/>
    <x v="0"/>
    <x v="6"/>
    <m/>
    <x v="2"/>
    <x v="1"/>
    <m/>
    <x v="241"/>
    <x v="239"/>
    <n v="981544.16767729004"/>
    <n v="294.66903914004001"/>
    <x v="239"/>
    <n v="284.01810382668799"/>
    <x v="241"/>
    <n v="0.491762542318116"/>
    <n v="626152.73671091697"/>
  </r>
  <r>
    <n v="69323"/>
    <s v="Blue King Crab"/>
    <s v="STMATT"/>
    <x v="4"/>
    <x v="0"/>
    <x v="6"/>
    <m/>
    <x v="2"/>
    <x v="1"/>
    <m/>
    <x v="242"/>
    <x v="240"/>
    <n v="1203854.50261626"/>
    <n v="627.98334307856499"/>
    <x v="240"/>
    <n v="453.74308903439101"/>
    <x v="242"/>
    <n v="0.36864286065783702"/>
    <n v="1000332.27859277"/>
  </r>
  <r>
    <n v="69323"/>
    <s v="Blue King Crab"/>
    <s v="STMATT"/>
    <x v="9"/>
    <x v="0"/>
    <x v="6"/>
    <m/>
    <x v="2"/>
    <x v="1"/>
    <m/>
    <x v="243"/>
    <x v="241"/>
    <n v="210454.520256652"/>
    <n v="61.484065975588699"/>
    <x v="241"/>
    <n v="94.385492003606004"/>
    <x v="243"/>
    <n v="0.78322509259985196"/>
    <n v="208084.39084547901"/>
  </r>
  <r>
    <n v="69323"/>
    <s v="Blue King Crab"/>
    <s v="STMATT"/>
    <x v="15"/>
    <x v="0"/>
    <x v="6"/>
    <m/>
    <x v="2"/>
    <x v="1"/>
    <m/>
    <x v="244"/>
    <x v="242"/>
    <n v="3563508.8083784301"/>
    <n v="1723.3388958297701"/>
    <x v="242"/>
    <n v="1431.336438883"/>
    <x v="244"/>
    <n v="0.42375512737210902"/>
    <n v="3155556.6926379702"/>
  </r>
  <r>
    <n v="69323"/>
    <s v="Blue King Crab"/>
    <s v="STMATT"/>
    <x v="41"/>
    <x v="0"/>
    <x v="6"/>
    <m/>
    <x v="2"/>
    <x v="1"/>
    <m/>
    <x v="245"/>
    <x v="243"/>
    <n v="1096453.8326403401"/>
    <n v="428.796706685777"/>
    <x v="243"/>
    <n v="402.33522118574899"/>
    <x v="245"/>
    <n v="0.47871886335164798"/>
    <n v="886997.33019264298"/>
  </r>
  <r>
    <n v="69323"/>
    <s v="Blue King Crab"/>
    <s v="STMATT"/>
    <x v="39"/>
    <x v="0"/>
    <x v="6"/>
    <m/>
    <x v="2"/>
    <x v="1"/>
    <m/>
    <x v="246"/>
    <x v="244"/>
    <n v="2281749.08680679"/>
    <n v="693.72368536962199"/>
    <x v="244"/>
    <n v="1119.2803230141701"/>
    <x v="246"/>
    <n v="0.82318277627882597"/>
    <n v="2467590.7203072701"/>
  </r>
  <r>
    <n v="69323"/>
    <s v="Blue King Crab"/>
    <s v="STMATT"/>
    <x v="37"/>
    <x v="0"/>
    <x v="6"/>
    <m/>
    <x v="2"/>
    <x v="1"/>
    <m/>
    <x v="247"/>
    <x v="245"/>
    <n v="425591.43218539999"/>
    <n v="154.63505593445501"/>
    <x v="245"/>
    <n v="148.74756235476599"/>
    <x v="247"/>
    <n v="0.49077884046213499"/>
    <n v="327932.24091218301"/>
  </r>
  <r>
    <n v="69323"/>
    <s v="Blue King Crab"/>
    <s v="STMATT"/>
    <x v="7"/>
    <x v="0"/>
    <x v="6"/>
    <m/>
    <x v="2"/>
    <x v="1"/>
    <m/>
    <x v="248"/>
    <x v="246"/>
    <n v="1427160.42485152"/>
    <n v="734.62074090538704"/>
    <x v="246"/>
    <n v="603.70446323633598"/>
    <x v="248"/>
    <n v="0.419280948783745"/>
    <n v="1330940.51656191"/>
  </r>
  <r>
    <n v="69323"/>
    <s v="Blue King Crab"/>
    <s v="STMATT"/>
    <x v="38"/>
    <x v="0"/>
    <x v="6"/>
    <m/>
    <x v="2"/>
    <x v="1"/>
    <m/>
    <x v="249"/>
    <x v="247"/>
    <n v="3865656.1247574501"/>
    <n v="1160.5799765617301"/>
    <x v="247"/>
    <n v="1886.15801733685"/>
    <x v="249"/>
    <n v="0.82917639325498904"/>
    <n v="4158266.6334023098"/>
  </r>
  <r>
    <n v="69323"/>
    <s v="Blue King Crab"/>
    <s v="STMATT"/>
    <x v="36"/>
    <x v="0"/>
    <x v="6"/>
    <m/>
    <x v="2"/>
    <x v="1"/>
    <m/>
    <x v="250"/>
    <x v="248"/>
    <n v="343934.59209376498"/>
    <n v="132.88293385811801"/>
    <x v="248"/>
    <n v="145.990095871102"/>
    <x v="250"/>
    <n v="0.56052903581213398"/>
    <n v="321853.06792330701"/>
  </r>
  <r>
    <n v="69323"/>
    <s v="Blue King Crab"/>
    <s v="STMATT"/>
    <x v="29"/>
    <x v="0"/>
    <x v="7"/>
    <m/>
    <x v="0"/>
    <x v="5"/>
    <m/>
    <x v="251"/>
    <x v="249"/>
    <n v="611242.86686348903"/>
    <n v="1395.60411446331"/>
    <x v="249"/>
    <n v="987.13548541802299"/>
    <x v="251"/>
    <n v="0.36087637501583603"/>
    <n v="2176261.22198227"/>
  </r>
  <r>
    <n v="69323"/>
    <s v="Blue King Crab"/>
    <s v="STMATT"/>
    <x v="16"/>
    <x v="0"/>
    <x v="7"/>
    <m/>
    <x v="0"/>
    <x v="5"/>
    <m/>
    <x v="252"/>
    <x v="250"/>
    <n v="477226.58133030398"/>
    <n v="1340.7050309454"/>
    <x v="250"/>
    <n v="754.156993384815"/>
    <x v="252"/>
    <n v="0.28699375875797001"/>
    <n v="1662631.5680416401"/>
  </r>
  <r>
    <n v="69323"/>
    <s v="Blue King Crab"/>
    <s v="STMATT"/>
    <x v="13"/>
    <x v="0"/>
    <x v="7"/>
    <m/>
    <x v="0"/>
    <x v="5"/>
    <m/>
    <x v="253"/>
    <x v="251"/>
    <n v="3676454.5486830999"/>
    <n v="5707.0701684614696"/>
    <x v="251"/>
    <n v="5136.0664430628503"/>
    <x v="253"/>
    <n v="0.45915714814026798"/>
    <n v="11323088.267694799"/>
  </r>
  <r>
    <n v="69323"/>
    <s v="Blue King Crab"/>
    <s v="STMATT"/>
    <x v="34"/>
    <x v="0"/>
    <x v="7"/>
    <m/>
    <x v="0"/>
    <x v="5"/>
    <m/>
    <x v="254"/>
    <x v="252"/>
    <n v="1975033.72675524"/>
    <n v="5078.5102501745496"/>
    <x v="252"/>
    <n v="2630.3899044150198"/>
    <x v="254"/>
    <n v="0.26425774477303399"/>
    <n v="5799017.0875560604"/>
  </r>
  <r>
    <n v="69323"/>
    <s v="Blue King Crab"/>
    <s v="STMATT"/>
    <x v="31"/>
    <x v="0"/>
    <x v="7"/>
    <m/>
    <x v="0"/>
    <x v="5"/>
    <m/>
    <x v="255"/>
    <x v="253"/>
    <n v="525733.15619733802"/>
    <n v="2022.4742085978601"/>
    <x v="253"/>
    <n v="860.05069491977395"/>
    <x v="255"/>
    <n v="0.21696265549081001"/>
    <n v="1896087.2179569099"/>
  </r>
  <r>
    <n v="69323"/>
    <s v="Blue King Crab"/>
    <s v="STMATT"/>
    <x v="10"/>
    <x v="0"/>
    <x v="7"/>
    <m/>
    <x v="0"/>
    <x v="5"/>
    <m/>
    <x v="256"/>
    <x v="254"/>
    <n v="1798761.6739575199"/>
    <n v="5930.6156322411498"/>
    <x v="254"/>
    <n v="3073.2384829171001"/>
    <x v="256"/>
    <n v="0.26438719267030197"/>
    <n v="6775331.08177533"/>
  </r>
  <r>
    <n v="69323"/>
    <s v="Blue King Crab"/>
    <s v="STMATT"/>
    <x v="25"/>
    <x v="0"/>
    <x v="7"/>
    <m/>
    <x v="0"/>
    <x v="5"/>
    <m/>
    <x v="257"/>
    <x v="255"/>
    <n v="2505276.2093880302"/>
    <n v="6174.8120533585998"/>
    <x v="255"/>
    <n v="4894.1651415242004"/>
    <x v="257"/>
    <n v="0.40438850766829698"/>
    <n v="10789787.186068"/>
  </r>
  <r>
    <n v="69323"/>
    <s v="Blue King Crab"/>
    <s v="STMATT"/>
    <x v="28"/>
    <x v="0"/>
    <x v="7"/>
    <m/>
    <x v="0"/>
    <x v="5"/>
    <m/>
    <x v="258"/>
    <x v="256"/>
    <n v="530536.58627509896"/>
    <n v="1233.23810907027"/>
    <x v="256"/>
    <n v="765.05924543943399"/>
    <x v="258"/>
    <n v="0.31651336983761102"/>
    <n v="1686666.9195503499"/>
  </r>
  <r>
    <n v="69323"/>
    <s v="Blue King Crab"/>
    <s v="STMATT"/>
    <x v="18"/>
    <x v="0"/>
    <x v="7"/>
    <m/>
    <x v="0"/>
    <x v="5"/>
    <m/>
    <x v="259"/>
    <x v="257"/>
    <n v="709337.82375044306"/>
    <n v="2512.2093855027802"/>
    <x v="257"/>
    <n v="1253.8568538033401"/>
    <x v="259"/>
    <n v="0.254645527671856"/>
    <n v="2764281.1844550199"/>
  </r>
  <r>
    <n v="69323"/>
    <s v="Blue King Crab"/>
    <s v="STMATT"/>
    <x v="41"/>
    <x v="0"/>
    <x v="7"/>
    <m/>
    <x v="0"/>
    <x v="5"/>
    <m/>
    <x v="260"/>
    <x v="258"/>
    <n v="2867398.18933061"/>
    <n v="5154.72318037684"/>
    <x v="258"/>
    <n v="3989.5885092459698"/>
    <x v="260"/>
    <n v="0.39488140686212603"/>
    <n v="8795537.0793516897"/>
  </r>
  <r>
    <n v="69323"/>
    <s v="Blue King Crab"/>
    <s v="STMATT"/>
    <x v="27"/>
    <x v="0"/>
    <x v="7"/>
    <m/>
    <x v="0"/>
    <x v="5"/>
    <m/>
    <x v="261"/>
    <x v="259"/>
    <n v="1494378.6553018901"/>
    <n v="6278.8364892170703"/>
    <x v="259"/>
    <n v="2512.6711127993999"/>
    <x v="261"/>
    <n v="0.20417398346848301"/>
    <n v="5539491.5765435696"/>
  </r>
  <r>
    <n v="69323"/>
    <s v="Blue King Crab"/>
    <s v="STMATT"/>
    <x v="22"/>
    <x v="0"/>
    <x v="7"/>
    <m/>
    <x v="0"/>
    <x v="5"/>
    <m/>
    <x v="262"/>
    <x v="260"/>
    <n v="3357046.04382317"/>
    <n v="5471.6672981739603"/>
    <x v="260"/>
    <n v="4750.1979641430298"/>
    <x v="262"/>
    <n v="0.44293087605631698"/>
    <n v="10472393.8900098"/>
  </r>
  <r>
    <n v="69323"/>
    <s v="Blue King Crab"/>
    <s v="STMATT"/>
    <x v="0"/>
    <x v="0"/>
    <x v="7"/>
    <m/>
    <x v="0"/>
    <x v="5"/>
    <m/>
    <x v="263"/>
    <x v="261"/>
    <n v="987093.28940049803"/>
    <n v="4888.8731907735901"/>
    <x v="261"/>
    <n v="1653.4851597910199"/>
    <x v="263"/>
    <n v="0.17255814264859401"/>
    <n v="3645310.78816657"/>
  </r>
  <r>
    <n v="69323"/>
    <s v="Blue King Crab"/>
    <s v="STMATT"/>
    <x v="12"/>
    <x v="0"/>
    <x v="7"/>
    <m/>
    <x v="0"/>
    <x v="5"/>
    <m/>
    <x v="264"/>
    <x v="262"/>
    <n v="2491175.41628478"/>
    <n v="8493.5003307280294"/>
    <x v="262"/>
    <n v="4012.5246234193"/>
    <x v="264"/>
    <n v="0.24103212583787201"/>
    <n v="8846102.5555155296"/>
  </r>
  <r>
    <n v="69323"/>
    <s v="Blue King Crab"/>
    <s v="STMATT"/>
    <x v="33"/>
    <x v="0"/>
    <x v="7"/>
    <m/>
    <x v="0"/>
    <x v="5"/>
    <m/>
    <x v="265"/>
    <x v="263"/>
    <n v="1490851.0765497701"/>
    <n v="3072.0871335217298"/>
    <x v="263"/>
    <n v="2272.9426056759098"/>
    <x v="265"/>
    <n v="0.377484278384776"/>
    <n v="5010980.6866370598"/>
  </r>
  <r>
    <n v="69323"/>
    <s v="Blue King Crab"/>
    <s v="STMATT"/>
    <x v="9"/>
    <x v="0"/>
    <x v="7"/>
    <m/>
    <x v="0"/>
    <x v="5"/>
    <m/>
    <x v="266"/>
    <x v="264"/>
    <n v="1210278.5521196199"/>
    <n v="1720.8206364115999"/>
    <x v="264"/>
    <n v="1968.32939788156"/>
    <x v="266"/>
    <n v="0.58358766250668503"/>
    <n v="4339423.5178197203"/>
  </r>
  <r>
    <n v="69323"/>
    <s v="Blue King Crab"/>
    <s v="STMATT"/>
    <x v="14"/>
    <x v="0"/>
    <x v="7"/>
    <m/>
    <x v="0"/>
    <x v="5"/>
    <m/>
    <x v="267"/>
    <x v="265"/>
    <n v="2920189.4490738399"/>
    <n v="8834.3972629685395"/>
    <x v="265"/>
    <n v="4907.2401042619103"/>
    <x v="267"/>
    <n v="0.28340291433810599"/>
    <n v="10818612.544699401"/>
  </r>
  <r>
    <n v="69323"/>
    <s v="Blue King Crab"/>
    <s v="STMATT"/>
    <x v="11"/>
    <x v="0"/>
    <x v="7"/>
    <m/>
    <x v="0"/>
    <x v="5"/>
    <m/>
    <x v="268"/>
    <x v="266"/>
    <n v="3401015.3983620298"/>
    <n v="7477.6154646901996"/>
    <x v="266"/>
    <n v="5268.8169822582804"/>
    <x v="268"/>
    <n v="0.35949587705028901"/>
    <n v="11615753.1094677"/>
  </r>
  <r>
    <n v="69323"/>
    <s v="Blue King Crab"/>
    <s v="STMATT"/>
    <x v="32"/>
    <x v="0"/>
    <x v="7"/>
    <m/>
    <x v="0"/>
    <x v="5"/>
    <m/>
    <x v="269"/>
    <x v="267"/>
    <n v="275546.427189173"/>
    <n v="613.09152539977003"/>
    <x v="267"/>
    <n v="488.82985306252698"/>
    <x v="269"/>
    <n v="0.40679568371747798"/>
    <n v="1077685.35229667"/>
  </r>
  <r>
    <n v="69323"/>
    <s v="Blue King Crab"/>
    <s v="STMATT"/>
    <x v="30"/>
    <x v="0"/>
    <x v="7"/>
    <m/>
    <x v="0"/>
    <x v="5"/>
    <m/>
    <x v="270"/>
    <x v="268"/>
    <n v="1668882.7431820501"/>
    <n v="8425.3353762120805"/>
    <x v="268"/>
    <n v="2685.1838822576101"/>
    <x v="270"/>
    <n v="0.162603827086819"/>
    <n v="5919817.1306489203"/>
  </r>
  <r>
    <n v="69323"/>
    <s v="Blue King Crab"/>
    <s v="STMATT"/>
    <x v="5"/>
    <x v="0"/>
    <x v="7"/>
    <m/>
    <x v="0"/>
    <x v="5"/>
    <m/>
    <x v="271"/>
    <x v="269"/>
    <n v="2323605.5665585101"/>
    <n v="4564.1220331181803"/>
    <x v="269"/>
    <n v="3113.2845398640602"/>
    <x v="271"/>
    <n v="0.348021036246765"/>
    <n v="6863617.5248364499"/>
  </r>
  <r>
    <n v="69323"/>
    <s v="Blue King Crab"/>
    <s v="STMATT"/>
    <x v="35"/>
    <x v="0"/>
    <x v="7"/>
    <m/>
    <x v="0"/>
    <x v="5"/>
    <m/>
    <x v="272"/>
    <x v="270"/>
    <n v="4555785.0112810796"/>
    <n v="8141.4905359122704"/>
    <x v="270"/>
    <n v="5955.2271308027503"/>
    <x v="272"/>
    <n v="0.37319716528352098"/>
    <n v="13129028.4508154"/>
  </r>
  <r>
    <n v="69323"/>
    <s v="Blue King Crab"/>
    <s v="STMATT"/>
    <x v="39"/>
    <x v="0"/>
    <x v="7"/>
    <m/>
    <x v="0"/>
    <x v="5"/>
    <m/>
    <x v="273"/>
    <x v="271"/>
    <n v="4207854.3087532697"/>
    <n v="10005.3445331409"/>
    <x v="271"/>
    <n v="6470.93590311756"/>
    <x v="273"/>
    <n v="0.32997343557917602"/>
    <n v="14265971.676546499"/>
  </r>
  <r>
    <n v="69323"/>
    <s v="Blue King Crab"/>
    <s v="STMATT"/>
    <x v="21"/>
    <x v="0"/>
    <x v="7"/>
    <m/>
    <x v="0"/>
    <x v="5"/>
    <m/>
    <x v="274"/>
    <x v="272"/>
    <n v="723944.13692165003"/>
    <n v="1267.43309747388"/>
    <x v="272"/>
    <n v="970.51244681115497"/>
    <x v="274"/>
    <n v="0.390678934158531"/>
    <n v="2139613.6950257001"/>
  </r>
  <r>
    <n v="69323"/>
    <s v="Blue King Crab"/>
    <s v="STMATT"/>
    <x v="15"/>
    <x v="0"/>
    <x v="7"/>
    <m/>
    <x v="0"/>
    <x v="5"/>
    <m/>
    <x v="275"/>
    <x v="273"/>
    <n v="1467425.21771301"/>
    <n v="4790.4657941174401"/>
    <x v="273"/>
    <n v="2343.8065362137099"/>
    <x v="275"/>
    <n v="0.24962492432405201"/>
    <n v="5167208.9109738404"/>
  </r>
  <r>
    <n v="69323"/>
    <s v="Blue King Crab"/>
    <s v="STMATT"/>
    <x v="36"/>
    <x v="0"/>
    <x v="7"/>
    <m/>
    <x v="0"/>
    <x v="5"/>
    <m/>
    <x v="276"/>
    <x v="274"/>
    <n v="674854.20348894899"/>
    <n v="2831.0668536211501"/>
    <x v="274"/>
    <n v="1208.18805502704"/>
    <x v="276"/>
    <n v="0.21773504792589499"/>
    <n v="2663598.7175601302"/>
  </r>
  <r>
    <n v="69323"/>
    <s v="Blue King Crab"/>
    <s v="STMATT"/>
    <x v="38"/>
    <x v="0"/>
    <x v="7"/>
    <m/>
    <x v="0"/>
    <x v="5"/>
    <m/>
    <x v="277"/>
    <x v="275"/>
    <n v="5132452.2174964799"/>
    <n v="7826.2017111054301"/>
    <x v="275"/>
    <n v="7150.9525479371196"/>
    <x v="277"/>
    <n v="0.46618338144054899"/>
    <n v="15765151.754949501"/>
  </r>
  <r>
    <n v="69323"/>
    <s v="Blue King Crab"/>
    <s v="STMATT"/>
    <x v="3"/>
    <x v="0"/>
    <x v="7"/>
    <m/>
    <x v="0"/>
    <x v="5"/>
    <m/>
    <x v="278"/>
    <x v="276"/>
    <n v="1312995.3484058201"/>
    <n v="5812.2012189288598"/>
    <x v="276"/>
    <n v="2007.7944491131"/>
    <x v="278"/>
    <n v="0.176247326001159"/>
    <n v="4426429.0625371998"/>
  </r>
  <r>
    <n v="69323"/>
    <s v="Blue King Crab"/>
    <s v="STMATT"/>
    <x v="24"/>
    <x v="0"/>
    <x v="7"/>
    <m/>
    <x v="0"/>
    <x v="5"/>
    <m/>
    <x v="279"/>
    <x v="277"/>
    <n v="761589.73760908202"/>
    <n v="2021.5786467587"/>
    <x v="277"/>
    <n v="1130.1623822792601"/>
    <x v="279"/>
    <n v="0.28522929902879302"/>
    <n v="2491581.55433538"/>
  </r>
  <r>
    <n v="69323"/>
    <s v="Blue King Crab"/>
    <s v="STMATT"/>
    <x v="6"/>
    <x v="0"/>
    <x v="7"/>
    <m/>
    <x v="0"/>
    <x v="5"/>
    <m/>
    <x v="280"/>
    <x v="278"/>
    <n v="269067.05801766901"/>
    <n v="1422.86754963155"/>
    <x v="278"/>
    <n v="506.78005741739702"/>
    <x v="280"/>
    <n v="0.181718427587542"/>
    <n v="1117258.7788842199"/>
  </r>
  <r>
    <n v="69323"/>
    <s v="Blue King Crab"/>
    <s v="STMATT"/>
    <x v="40"/>
    <x v="0"/>
    <x v="7"/>
    <m/>
    <x v="0"/>
    <x v="5"/>
    <m/>
    <x v="281"/>
    <x v="279"/>
    <n v="2580166.60562893"/>
    <n v="5652.4108265211898"/>
    <x v="279"/>
    <n v="3667.6728106750302"/>
    <x v="281"/>
    <n v="0.33105549039703902"/>
    <n v="8085834.4479539497"/>
  </r>
  <r>
    <n v="69323"/>
    <s v="Blue King Crab"/>
    <s v="STMATT"/>
    <x v="23"/>
    <x v="0"/>
    <x v="7"/>
    <m/>
    <x v="0"/>
    <x v="5"/>
    <m/>
    <x v="282"/>
    <x v="280"/>
    <n v="701438.58521666599"/>
    <n v="3737.3972821268098"/>
    <x v="280"/>
    <n v="1358.10294949474"/>
    <x v="282"/>
    <n v="0.18539898646130801"/>
    <n v="2994104.48525568"/>
  </r>
  <r>
    <n v="69323"/>
    <s v="Blue King Crab"/>
    <s v="STMATT"/>
    <x v="4"/>
    <x v="0"/>
    <x v="7"/>
    <m/>
    <x v="0"/>
    <x v="5"/>
    <m/>
    <x v="283"/>
    <x v="281"/>
    <n v="497389.85894427699"/>
    <n v="1612.4099756917101"/>
    <x v="281"/>
    <n v="879.14894182343198"/>
    <x v="283"/>
    <n v="0.27818320727575402"/>
    <n v="1938191.64511837"/>
  </r>
  <r>
    <n v="69323"/>
    <s v="Blue King Crab"/>
    <s v="STMATT"/>
    <x v="8"/>
    <x v="0"/>
    <x v="7"/>
    <m/>
    <x v="0"/>
    <x v="5"/>
    <m/>
    <x v="284"/>
    <x v="282"/>
    <n v="1261875.13723297"/>
    <n v="3655.2115854767499"/>
    <x v="282"/>
    <n v="2058.7260987885402"/>
    <x v="284"/>
    <n v="0.28736242321484601"/>
    <n v="4538714.1295797396"/>
  </r>
  <r>
    <n v="69323"/>
    <s v="Blue King Crab"/>
    <s v="STMATT"/>
    <x v="26"/>
    <x v="0"/>
    <x v="7"/>
    <m/>
    <x v="0"/>
    <x v="5"/>
    <m/>
    <x v="285"/>
    <x v="283"/>
    <n v="1433467.9364166399"/>
    <n v="3223.2881883610999"/>
    <x v="283"/>
    <n v="2262.2213401767599"/>
    <x v="285"/>
    <n v="0.35807985320156099"/>
    <n v="4987344.3421827899"/>
  </r>
  <r>
    <n v="69323"/>
    <s v="Blue King Crab"/>
    <s v="STMATT"/>
    <x v="19"/>
    <x v="0"/>
    <x v="7"/>
    <m/>
    <x v="0"/>
    <x v="5"/>
    <m/>
    <x v="286"/>
    <x v="284"/>
    <n v="4845617.2284723697"/>
    <n v="5133.8183083184304"/>
    <x v="284"/>
    <n v="7656.3527331949799"/>
    <x v="286"/>
    <n v="0.760896116749191"/>
    <n v="16879368.436455499"/>
  </r>
  <r>
    <n v="69323"/>
    <s v="Blue King Crab"/>
    <s v="STMATT"/>
    <x v="37"/>
    <x v="0"/>
    <x v="7"/>
    <m/>
    <x v="0"/>
    <x v="5"/>
    <m/>
    <x v="287"/>
    <x v="285"/>
    <n v="7236418.1924697701"/>
    <n v="9516.3362640266005"/>
    <x v="285"/>
    <n v="10166.946464700501"/>
    <x v="287"/>
    <n v="0.54508557076103703"/>
    <n v="22414280.1712045"/>
  </r>
  <r>
    <n v="69323"/>
    <s v="Blue King Crab"/>
    <s v="STMATT"/>
    <x v="20"/>
    <x v="0"/>
    <x v="7"/>
    <m/>
    <x v="0"/>
    <x v="5"/>
    <m/>
    <x v="288"/>
    <x v="286"/>
    <n v="507086.74321920401"/>
    <n v="1640.0267529616301"/>
    <x v="286"/>
    <n v="1033.4007257824401"/>
    <x v="288"/>
    <n v="0.321485772902318"/>
    <n v="2278258.6174949501"/>
  </r>
  <r>
    <n v="69323"/>
    <s v="Blue King Crab"/>
    <s v="STMATT"/>
    <x v="17"/>
    <x v="0"/>
    <x v="7"/>
    <m/>
    <x v="0"/>
    <x v="5"/>
    <m/>
    <x v="289"/>
    <x v="287"/>
    <n v="590797.18262875301"/>
    <n v="1880.1537701552299"/>
    <x v="287"/>
    <n v="1136.1682287322201"/>
    <x v="289"/>
    <n v="0.30831396714571002"/>
    <n v="2504822.17928894"/>
  </r>
  <r>
    <n v="69323"/>
    <s v="Blue King Crab"/>
    <s v="STMATT"/>
    <x v="1"/>
    <x v="0"/>
    <x v="7"/>
    <m/>
    <x v="0"/>
    <x v="5"/>
    <m/>
    <x v="290"/>
    <x v="288"/>
    <n v="5507842.6958037596"/>
    <n v="14934.393964811999"/>
    <x v="288"/>
    <n v="9259.3815224520604"/>
    <x v="290"/>
    <n v="0.31632848693291099"/>
    <n v="20413441.968726601"/>
  </r>
  <r>
    <n v="69323"/>
    <s v="Blue King Crab"/>
    <s v="STMATT"/>
    <x v="7"/>
    <x v="0"/>
    <x v="7"/>
    <m/>
    <x v="0"/>
    <x v="5"/>
    <m/>
    <x v="291"/>
    <x v="289"/>
    <n v="914098.13071876904"/>
    <n v="2829.80203664583"/>
    <x v="289"/>
    <n v="1345.89860041305"/>
    <x v="291"/>
    <n v="0.242661129825301"/>
    <n v="2967198.5011852598"/>
  </r>
  <r>
    <n v="69323"/>
    <s v="Blue King Crab"/>
    <s v="STMATT"/>
    <x v="2"/>
    <x v="0"/>
    <x v="7"/>
    <m/>
    <x v="0"/>
    <x v="5"/>
    <m/>
    <x v="292"/>
    <x v="290"/>
    <n v="1890823.8627230299"/>
    <n v="6073.3931796198603"/>
    <x v="290"/>
    <n v="2917.6394464950199"/>
    <x v="292"/>
    <n v="0.245100475188956"/>
    <n v="6432293.9261413403"/>
  </r>
  <r>
    <n v="69323"/>
    <s v="Blue King Crab"/>
    <s v="STMATT"/>
    <x v="9"/>
    <x v="0"/>
    <x v="8"/>
    <m/>
    <x v="0"/>
    <x v="6"/>
    <m/>
    <x v="293"/>
    <x v="291"/>
    <n v="797914.04896549997"/>
    <n v="1332.77281917717"/>
    <x v="291"/>
    <n v="1481.8905743994101"/>
    <x v="293"/>
    <n v="0.56728844459651795"/>
    <n v="3267009.48342545"/>
  </r>
  <r>
    <n v="69323"/>
    <s v="Blue King Crab"/>
    <s v="STMATT"/>
    <x v="34"/>
    <x v="0"/>
    <x v="8"/>
    <m/>
    <x v="0"/>
    <x v="6"/>
    <m/>
    <x v="294"/>
    <x v="292"/>
    <n v="667236.18023795204"/>
    <n v="2570.88524163784"/>
    <x v="292"/>
    <n v="1200.88886980602"/>
    <x v="294"/>
    <n v="0.23832195737057499"/>
    <n v="2647506.7687007901"/>
  </r>
  <r>
    <n v="69323"/>
    <s v="Blue King Crab"/>
    <s v="STMATT"/>
    <x v="11"/>
    <x v="0"/>
    <x v="8"/>
    <m/>
    <x v="0"/>
    <x v="6"/>
    <m/>
    <x v="295"/>
    <x v="293"/>
    <n v="1966922.70426675"/>
    <n v="5487.4824980672201"/>
    <x v="293"/>
    <n v="3564.0527751127202"/>
    <x v="295"/>
    <n v="0.33137131164557798"/>
    <n v="7857391.3734764997"/>
  </r>
  <r>
    <n v="69323"/>
    <s v="Blue King Crab"/>
    <s v="STMATT"/>
    <x v="0"/>
    <x v="0"/>
    <x v="8"/>
    <m/>
    <x v="0"/>
    <x v="6"/>
    <m/>
    <x v="296"/>
    <x v="294"/>
    <n v="604727.69427453994"/>
    <n v="3448.0348113591999"/>
    <x v="294"/>
    <n v="1288.0153004966901"/>
    <x v="296"/>
    <n v="0.19058701534967101"/>
    <n v="2839587.6687623798"/>
  </r>
  <r>
    <n v="69323"/>
    <s v="Blue King Crab"/>
    <s v="STMATT"/>
    <x v="33"/>
    <x v="0"/>
    <x v="8"/>
    <m/>
    <x v="0"/>
    <x v="6"/>
    <m/>
    <x v="297"/>
    <x v="295"/>
    <n v="861947.25181076606"/>
    <n v="2304.7438922259398"/>
    <x v="295"/>
    <n v="1611.68905824789"/>
    <x v="297"/>
    <n v="0.35678165310011201"/>
    <n v="3553166.1571994801"/>
  </r>
  <r>
    <n v="69323"/>
    <s v="Blue King Crab"/>
    <s v="STMATT"/>
    <x v="31"/>
    <x v="0"/>
    <x v="8"/>
    <m/>
    <x v="0"/>
    <x v="6"/>
    <m/>
    <x v="298"/>
    <x v="296"/>
    <n v="374454.65619638498"/>
    <n v="1485.3569024851499"/>
    <x v="296"/>
    <n v="701.51135343803605"/>
    <x v="298"/>
    <n v="0.24096158656340699"/>
    <n v="1546567.7992732599"/>
  </r>
  <r>
    <n v="69323"/>
    <s v="Blue King Crab"/>
    <s v="STMATT"/>
    <x v="32"/>
    <x v="0"/>
    <x v="8"/>
    <m/>
    <x v="0"/>
    <x v="6"/>
    <m/>
    <x v="299"/>
    <x v="297"/>
    <n v="249174.24532308901"/>
    <n v="493.91817584146997"/>
    <x v="297"/>
    <n v="472.586289852535"/>
    <x v="299"/>
    <n v="0.48816882188151001"/>
    <n v="1041874.4253844901"/>
  </r>
  <r>
    <n v="69323"/>
    <s v="Blue King Crab"/>
    <s v="STMATT"/>
    <x v="20"/>
    <x v="0"/>
    <x v="8"/>
    <m/>
    <x v="0"/>
    <x v="6"/>
    <m/>
    <x v="300"/>
    <x v="298"/>
    <n v="427960.17869722599"/>
    <n v="1370.7992122707601"/>
    <x v="298"/>
    <n v="970.54074489508696"/>
    <x v="300"/>
    <n v="0.36123003646609902"/>
    <n v="2139676.0816216902"/>
  </r>
  <r>
    <n v="69323"/>
    <s v="Blue King Crab"/>
    <s v="STMATT"/>
    <x v="38"/>
    <x v="0"/>
    <x v="8"/>
    <m/>
    <x v="0"/>
    <x v="6"/>
    <m/>
    <x v="301"/>
    <x v="299"/>
    <n v="1934383.4160249"/>
    <n v="4785.5678969211503"/>
    <x v="299"/>
    <n v="3498.0016504708901"/>
    <x v="301"/>
    <n v="0.37293269222576603"/>
    <n v="7711773.5698925601"/>
  </r>
  <r>
    <n v="69323"/>
    <s v="Blue King Crab"/>
    <s v="STMATT"/>
    <x v="4"/>
    <x v="0"/>
    <x v="8"/>
    <m/>
    <x v="0"/>
    <x v="6"/>
    <m/>
    <x v="302"/>
    <x v="300"/>
    <n v="343564.24715574598"/>
    <n v="1358.22394300768"/>
    <x v="300"/>
    <n v="735.43472427244399"/>
    <x v="302"/>
    <n v="0.27625915448617799"/>
    <n v="1621356.0300241599"/>
  </r>
  <r>
    <n v="69323"/>
    <s v="Blue King Crab"/>
    <s v="STMATT"/>
    <x v="13"/>
    <x v="0"/>
    <x v="8"/>
    <m/>
    <x v="0"/>
    <x v="6"/>
    <m/>
    <x v="303"/>
    <x v="301"/>
    <n v="1762873.1277294499"/>
    <n v="3053.62046348079"/>
    <x v="301"/>
    <n v="2971.1050170418398"/>
    <x v="303"/>
    <n v="0.49641726101287398"/>
    <n v="6550165.3324589096"/>
  </r>
  <r>
    <n v="69323"/>
    <s v="Blue King Crab"/>
    <s v="STMATT"/>
    <x v="2"/>
    <x v="0"/>
    <x v="8"/>
    <m/>
    <x v="0"/>
    <x v="6"/>
    <m/>
    <x v="304"/>
    <x v="302"/>
    <n v="1006625.36270601"/>
    <n v="4098.7337019075103"/>
    <x v="302"/>
    <n v="1901.2699224430701"/>
    <x v="304"/>
    <n v="0.23666716241272401"/>
    <n v="4191582.6812586999"/>
  </r>
  <r>
    <n v="69323"/>
    <s v="Blue King Crab"/>
    <s v="STMATT"/>
    <x v="3"/>
    <x v="0"/>
    <x v="8"/>
    <m/>
    <x v="0"/>
    <x v="6"/>
    <m/>
    <x v="305"/>
    <x v="303"/>
    <n v="786999.163574134"/>
    <n v="4245.59546230257"/>
    <x v="303"/>
    <n v="1449.55858697394"/>
    <x v="305"/>
    <n v="0.174197168384635"/>
    <n v="3195729.6525379298"/>
  </r>
  <r>
    <n v="69323"/>
    <s v="Blue King Crab"/>
    <s v="STMATT"/>
    <x v="16"/>
    <x v="0"/>
    <x v="8"/>
    <m/>
    <x v="0"/>
    <x v="6"/>
    <m/>
    <x v="306"/>
    <x v="304"/>
    <n v="299267.26511251001"/>
    <n v="1138.68920645599"/>
    <x v="304"/>
    <n v="597.06149117254597"/>
    <x v="306"/>
    <n v="0.26752094254937703"/>
    <n v="1316295.2700737701"/>
  </r>
  <r>
    <n v="69323"/>
    <s v="Blue King Crab"/>
    <s v="STMATT"/>
    <x v="40"/>
    <x v="0"/>
    <x v="8"/>
    <m/>
    <x v="0"/>
    <x v="6"/>
    <m/>
    <x v="307"/>
    <x v="305"/>
    <n v="1042217.6852849"/>
    <n v="3312.5042003048002"/>
    <x v="305"/>
    <n v="1915.14935532799"/>
    <x v="307"/>
    <n v="0.29497834838505999"/>
    <n v="4222181.59297523"/>
  </r>
  <r>
    <n v="69323"/>
    <s v="Blue King Crab"/>
    <s v="STMATT"/>
    <x v="12"/>
    <x v="0"/>
    <x v="8"/>
    <m/>
    <x v="0"/>
    <x v="6"/>
    <m/>
    <x v="308"/>
    <x v="306"/>
    <n v="1414306.5208187201"/>
    <n v="6217.8209563537002"/>
    <x v="306"/>
    <n v="2771.8430101108302"/>
    <x v="308"/>
    <n v="0.22744392727461399"/>
    <n v="6110867.80430381"/>
  </r>
  <r>
    <n v="69323"/>
    <s v="Blue King Crab"/>
    <s v="STMATT"/>
    <x v="29"/>
    <x v="0"/>
    <x v="8"/>
    <m/>
    <x v="0"/>
    <x v="6"/>
    <m/>
    <x v="309"/>
    <x v="307"/>
    <n v="368271.65404366603"/>
    <n v="1016.1393817826699"/>
    <x v="307"/>
    <n v="699.468695930575"/>
    <x v="309"/>
    <n v="0.35120357505676503"/>
    <n v="1542064.5103236199"/>
  </r>
  <r>
    <n v="69323"/>
    <s v="Blue King Crab"/>
    <s v="STMATT"/>
    <x v="28"/>
    <x v="0"/>
    <x v="8"/>
    <m/>
    <x v="0"/>
    <x v="6"/>
    <m/>
    <x v="310"/>
    <x v="308"/>
    <n v="261205.25219418301"/>
    <n v="917.86078572945405"/>
    <x v="308"/>
    <n v="494.78928474245703"/>
    <x v="310"/>
    <n v="0.27503464201608402"/>
    <n v="1090823.6501916"/>
  </r>
  <r>
    <n v="69323"/>
    <s v="Blue King Crab"/>
    <s v="STMATT"/>
    <x v="36"/>
    <x v="0"/>
    <x v="8"/>
    <m/>
    <x v="0"/>
    <x v="6"/>
    <m/>
    <x v="311"/>
    <x v="309"/>
    <n v="468227.56872107199"/>
    <n v="2405.0002698800099"/>
    <x v="309"/>
    <n v="986.592513486813"/>
    <x v="311"/>
    <n v="0.20929874045889499"/>
    <n v="2175064.1737796902"/>
  </r>
  <r>
    <n v="69323"/>
    <s v="Blue King Crab"/>
    <s v="STMATT"/>
    <x v="27"/>
    <x v="0"/>
    <x v="8"/>
    <m/>
    <x v="0"/>
    <x v="6"/>
    <m/>
    <x v="312"/>
    <x v="310"/>
    <n v="894300.81226695306"/>
    <n v="4607.8431577782803"/>
    <x v="310"/>
    <n v="1813.8118468908699"/>
    <x v="312"/>
    <n v="0.20083457181810399"/>
    <n v="3998770.62943298"/>
  </r>
  <r>
    <n v="69323"/>
    <s v="Blue King Crab"/>
    <s v="STMATT"/>
    <x v="17"/>
    <x v="0"/>
    <x v="8"/>
    <m/>
    <x v="0"/>
    <x v="6"/>
    <m/>
    <x v="313"/>
    <x v="311"/>
    <n v="461446.36991346802"/>
    <n v="1533.5465360089199"/>
    <x v="311"/>
    <n v="992.59088493437696"/>
    <x v="313"/>
    <n v="0.33023055316134098"/>
    <n v="2188288.3191672401"/>
  </r>
  <r>
    <n v="69323"/>
    <s v="Blue King Crab"/>
    <s v="STMATT"/>
    <x v="1"/>
    <x v="0"/>
    <x v="8"/>
    <m/>
    <x v="0"/>
    <x v="6"/>
    <m/>
    <x v="314"/>
    <x v="312"/>
    <n v="3345968.46885806"/>
    <n v="12064.983090252201"/>
    <x v="312"/>
    <n v="6802.7578885065795"/>
    <x v="314"/>
    <n v="0.28767506884273703"/>
    <n v="14997513.9319619"/>
  </r>
  <r>
    <n v="69323"/>
    <s v="Blue King Crab"/>
    <s v="STMATT"/>
    <x v="22"/>
    <x v="0"/>
    <x v="8"/>
    <m/>
    <x v="0"/>
    <x v="6"/>
    <m/>
    <x v="315"/>
    <x v="313"/>
    <n v="1353005.21095934"/>
    <n v="3568.39362759393"/>
    <x v="313"/>
    <n v="2472.2634823432199"/>
    <x v="315"/>
    <n v="0.35348087997045402"/>
    <n v="5450408.0003445502"/>
  </r>
  <r>
    <n v="69323"/>
    <s v="Blue King Crab"/>
    <s v="STMATT"/>
    <x v="10"/>
    <x v="0"/>
    <x v="8"/>
    <m/>
    <x v="0"/>
    <x v="6"/>
    <m/>
    <x v="316"/>
    <x v="314"/>
    <n v="1206536.20638109"/>
    <n v="4706.8417780763502"/>
    <x v="314"/>
    <n v="2435.6233907237502"/>
    <x v="316"/>
    <n v="0.26401248519874598"/>
    <n v="5369630.4254936697"/>
  </r>
  <r>
    <n v="69323"/>
    <s v="Blue King Crab"/>
    <s v="STMATT"/>
    <x v="25"/>
    <x v="0"/>
    <x v="8"/>
    <m/>
    <x v="0"/>
    <x v="6"/>
    <m/>
    <x v="317"/>
    <x v="315"/>
    <n v="2004345.0797119101"/>
    <n v="4714.6140581670297"/>
    <x v="315"/>
    <n v="4342.7324331273603"/>
    <x v="317"/>
    <n v="0.46995995546695901"/>
    <n v="9574086.1627090704"/>
  </r>
  <r>
    <n v="69323"/>
    <s v="Blue King Crab"/>
    <s v="STMATT"/>
    <x v="18"/>
    <x v="0"/>
    <x v="8"/>
    <m/>
    <x v="0"/>
    <x v="6"/>
    <m/>
    <x v="318"/>
    <x v="316"/>
    <n v="506518.70334961201"/>
    <n v="1936.5242208928501"/>
    <x v="316"/>
    <n v="1057.9703430090501"/>
    <x v="318"/>
    <n v="0.27873691504908998"/>
    <n v="2332425.3514428898"/>
  </r>
  <r>
    <n v="69323"/>
    <s v="Blue King Crab"/>
    <s v="STMATT"/>
    <x v="24"/>
    <x v="0"/>
    <x v="8"/>
    <m/>
    <x v="0"/>
    <x v="6"/>
    <m/>
    <x v="319"/>
    <x v="317"/>
    <n v="377747.67274415703"/>
    <n v="1284.20764053887"/>
    <x v="317"/>
    <n v="686.74060312490803"/>
    <x v="319"/>
    <n v="0.27283583096435599"/>
    <n v="1514003.86899126"/>
  </r>
  <r>
    <n v="69323"/>
    <s v="Blue King Crab"/>
    <s v="STMATT"/>
    <x v="35"/>
    <x v="0"/>
    <x v="8"/>
    <m/>
    <x v="0"/>
    <x v="6"/>
    <m/>
    <x v="320"/>
    <x v="318"/>
    <n v="1259555.58113058"/>
    <n v="4317.3776863544599"/>
    <x v="318"/>
    <n v="2164.6739663114599"/>
    <x v="320"/>
    <n v="0.25580932993347"/>
    <n v="4772289.1950574201"/>
  </r>
  <r>
    <n v="69323"/>
    <s v="Blue King Crab"/>
    <s v="STMATT"/>
    <x v="15"/>
    <x v="0"/>
    <x v="8"/>
    <m/>
    <x v="0"/>
    <x v="6"/>
    <m/>
    <x v="321"/>
    <x v="319"/>
    <n v="920766.36142402096"/>
    <n v="3414.61244322315"/>
    <x v="319"/>
    <n v="1726.66630095815"/>
    <x v="321"/>
    <n v="0.25799478242832402"/>
    <n v="3806647.5874763401"/>
  </r>
  <r>
    <n v="69323"/>
    <s v="Blue King Crab"/>
    <s v="STMATT"/>
    <x v="7"/>
    <x v="0"/>
    <x v="8"/>
    <m/>
    <x v="0"/>
    <x v="6"/>
    <m/>
    <x v="322"/>
    <x v="320"/>
    <n v="439066.18696504802"/>
    <n v="1879.6672493994799"/>
    <x v="320"/>
    <n v="821.41787258664203"/>
    <x v="322"/>
    <n v="0.22296007522267899"/>
    <n v="1810916.42389542"/>
  </r>
  <r>
    <n v="69323"/>
    <s v="Blue King Crab"/>
    <s v="STMATT"/>
    <x v="41"/>
    <x v="0"/>
    <x v="8"/>
    <m/>
    <x v="0"/>
    <x v="6"/>
    <m/>
    <x v="323"/>
    <x v="321"/>
    <n v="1026818.14317614"/>
    <n v="2833.7652596256999"/>
    <x v="321"/>
    <n v="1833.6963289187499"/>
    <x v="323"/>
    <n v="0.33014708904037199"/>
    <n v="4042608.4083353798"/>
  </r>
  <r>
    <n v="69323"/>
    <s v="Blue King Crab"/>
    <s v="STMATT"/>
    <x v="5"/>
    <x v="0"/>
    <x v="8"/>
    <m/>
    <x v="0"/>
    <x v="6"/>
    <m/>
    <x v="324"/>
    <x v="322"/>
    <n v="729256.41661484598"/>
    <n v="2217.0121119236001"/>
    <x v="322"/>
    <n v="1334.3503269850701"/>
    <x v="324"/>
    <n v="0.30707589710231897"/>
    <n v="2941738.9163426301"/>
  </r>
  <r>
    <n v="69323"/>
    <s v="Blue King Crab"/>
    <s v="STMATT"/>
    <x v="19"/>
    <x v="0"/>
    <x v="8"/>
    <m/>
    <x v="0"/>
    <x v="6"/>
    <m/>
    <x v="325"/>
    <x v="323"/>
    <n v="3083818.2968075802"/>
    <n v="3591.8037711419302"/>
    <x v="323"/>
    <n v="5467.6755606644601"/>
    <x v="325"/>
    <n v="0.77666558805555597"/>
    <n v="12054161.229970699"/>
  </r>
  <r>
    <n v="69323"/>
    <s v="Blue King Crab"/>
    <s v="STMATT"/>
    <x v="30"/>
    <x v="0"/>
    <x v="8"/>
    <m/>
    <x v="0"/>
    <x v="6"/>
    <m/>
    <x v="326"/>
    <x v="324"/>
    <n v="1059421.6863434799"/>
    <n v="6257.5204939201603"/>
    <x v="324"/>
    <n v="2001.5162989421899"/>
    <x v="326"/>
    <n v="0.163192719251462"/>
    <n v="4412588.1106470404"/>
  </r>
  <r>
    <n v="69323"/>
    <s v="Blue King Crab"/>
    <s v="STMATT"/>
    <x v="8"/>
    <x v="0"/>
    <x v="8"/>
    <m/>
    <x v="0"/>
    <x v="6"/>
    <m/>
    <x v="327"/>
    <x v="325"/>
    <n v="817933.18592479103"/>
    <n v="2701.0332836603702"/>
    <x v="325"/>
    <n v="1548.44281490977"/>
    <x v="327"/>
    <n v="0.29248874833230598"/>
    <n v="3413732.05838932"/>
  </r>
  <r>
    <n v="69323"/>
    <s v="Blue King Crab"/>
    <s v="STMATT"/>
    <x v="26"/>
    <x v="0"/>
    <x v="8"/>
    <m/>
    <x v="0"/>
    <x v="6"/>
    <m/>
    <x v="328"/>
    <x v="326"/>
    <n v="757792.83869975002"/>
    <n v="2460.2578004524298"/>
    <x v="326"/>
    <n v="1463.65410995813"/>
    <x v="328"/>
    <n v="0.30353010195180402"/>
    <n v="3226804.96137567"/>
  </r>
  <r>
    <n v="69323"/>
    <s v="Blue King Crab"/>
    <s v="STMATT"/>
    <x v="37"/>
    <x v="0"/>
    <x v="8"/>
    <m/>
    <x v="0"/>
    <x v="6"/>
    <m/>
    <x v="329"/>
    <x v="327"/>
    <n v="3205956.4767678501"/>
    <n v="5700.7850318402998"/>
    <x v="327"/>
    <n v="5504.1468341211203"/>
    <x v="329"/>
    <n v="0.49260552099216698"/>
    <n v="12134566.624480801"/>
  </r>
  <r>
    <n v="69323"/>
    <s v="Blue King Crab"/>
    <s v="STMATT"/>
    <x v="21"/>
    <x v="0"/>
    <x v="8"/>
    <m/>
    <x v="0"/>
    <x v="6"/>
    <m/>
    <x v="330"/>
    <x v="328"/>
    <n v="223518.1337446"/>
    <n v="724.90485488828904"/>
    <x v="328"/>
    <n v="441.52746201665002"/>
    <x v="330"/>
    <n v="0.31075680036453301"/>
    <n v="973401.43092939397"/>
  </r>
  <r>
    <n v="69323"/>
    <s v="Blue King Crab"/>
    <s v="STMATT"/>
    <x v="39"/>
    <x v="0"/>
    <x v="8"/>
    <m/>
    <x v="0"/>
    <x v="6"/>
    <m/>
    <x v="331"/>
    <x v="329"/>
    <n v="2160471.6315262699"/>
    <n v="7340.8206081057797"/>
    <x v="329"/>
    <n v="4082.3802667258901"/>
    <x v="331"/>
    <n v="0.28373491003992801"/>
    <n v="9000107.8870130405"/>
  </r>
  <r>
    <n v="69323"/>
    <s v="Blue King Crab"/>
    <s v="STMATT"/>
    <x v="6"/>
    <x v="0"/>
    <x v="8"/>
    <m/>
    <x v="0"/>
    <x v="6"/>
    <m/>
    <x v="332"/>
    <x v="330"/>
    <n v="212644.35343803599"/>
    <n v="1163.4194968877"/>
    <x v="330"/>
    <n v="461.539876915962"/>
    <x v="332"/>
    <n v="0.20240294207609"/>
    <n v="1017521.2535342399"/>
  </r>
  <r>
    <n v="69323"/>
    <s v="Blue King Crab"/>
    <s v="STMATT"/>
    <x v="23"/>
    <x v="0"/>
    <x v="8"/>
    <m/>
    <x v="0"/>
    <x v="6"/>
    <m/>
    <x v="333"/>
    <x v="331"/>
    <n v="552654.02487249195"/>
    <n v="3145.0847784213702"/>
    <x v="331"/>
    <n v="1218.6009452169601"/>
    <x v="333"/>
    <n v="0.19768471120297601"/>
    <n v="2686555.2108316598"/>
  </r>
  <r>
    <n v="69323"/>
    <s v="Blue King Crab"/>
    <s v="STMATT"/>
    <x v="14"/>
    <x v="0"/>
    <x v="8"/>
    <m/>
    <x v="0"/>
    <x v="6"/>
    <m/>
    <x v="334"/>
    <x v="332"/>
    <n v="1683778.68804267"/>
    <n v="6919.1876132145899"/>
    <x v="332"/>
    <n v="3631.03493460965"/>
    <x v="334"/>
    <n v="0.26774369300963502"/>
    <n v="8005061.7575637205"/>
  </r>
  <r>
    <n v="69323"/>
    <s v="Blue King Crab"/>
    <s v="STMATT"/>
    <x v="4"/>
    <x v="0"/>
    <x v="9"/>
    <m/>
    <x v="0"/>
    <x v="7"/>
    <m/>
    <x v="335"/>
    <x v="333"/>
    <n v="1175482.89541128"/>
    <n v="315.641330816731"/>
    <x v="333"/>
    <n v="392.13355913819998"/>
    <x v="335"/>
    <n v="0.63384646712699599"/>
    <n v="864506.51526215998"/>
  </r>
  <r>
    <n v="69323"/>
    <s v="Blue King Crab"/>
    <s v="STMATT"/>
    <x v="7"/>
    <x v="0"/>
    <x v="9"/>
    <m/>
    <x v="0"/>
    <x v="7"/>
    <m/>
    <x v="336"/>
    <x v="334"/>
    <n v="898413.69676047401"/>
    <n v="373.23646598442002"/>
    <x v="334"/>
    <n v="311.36207601978998"/>
    <x v="336"/>
    <n v="0.42562347607681"/>
    <n v="686435.87637903402"/>
  </r>
  <r>
    <n v="69323"/>
    <s v="Blue King Crab"/>
    <s v="STMATT"/>
    <x v="30"/>
    <x v="0"/>
    <x v="9"/>
    <m/>
    <x v="0"/>
    <x v="7"/>
    <m/>
    <x v="337"/>
    <x v="335"/>
    <n v="2980223.0935073202"/>
    <n v="982.78287966181904"/>
    <x v="335"/>
    <n v="1088.4285388665301"/>
    <x v="337"/>
    <n v="0.56504920322407304"/>
    <n v="2399574.1790510002"/>
  </r>
  <r>
    <n v="69323"/>
    <s v="Blue King Crab"/>
    <s v="STMATT"/>
    <x v="17"/>
    <x v="0"/>
    <x v="9"/>
    <m/>
    <x v="0"/>
    <x v="7"/>
    <m/>
    <x v="338"/>
    <x v="336"/>
    <n v="183425.73252878801"/>
    <n v="97.876909340510295"/>
    <x v="336"/>
    <n v="73.755442811408898"/>
    <x v="338"/>
    <n v="0.384465837944371"/>
    <n v="162602.917706507"/>
  </r>
  <r>
    <n v="69323"/>
    <s v="Blue King Crab"/>
    <s v="STMATT"/>
    <x v="13"/>
    <x v="0"/>
    <x v="9"/>
    <m/>
    <x v="0"/>
    <x v="7"/>
    <m/>
    <x v="339"/>
    <x v="337"/>
    <n v="1851324.27855327"/>
    <n v="673.16941304168495"/>
    <x v="337"/>
    <n v="821.97671676793595"/>
    <x v="339"/>
    <n v="0.62298712296964998"/>
    <n v="1812148.4644195901"/>
  </r>
  <r>
    <n v="69323"/>
    <s v="Blue King Crab"/>
    <s v="STMATT"/>
    <x v="1"/>
    <x v="0"/>
    <x v="9"/>
    <m/>
    <x v="0"/>
    <x v="7"/>
    <m/>
    <x v="340"/>
    <x v="338"/>
    <n v="1543511.2029404701"/>
    <n v="470.43899174996898"/>
    <x v="338"/>
    <n v="469.630913807539"/>
    <x v="340"/>
    <n v="0.509327698782303"/>
    <n v="1035358.93649962"/>
  </r>
  <r>
    <n v="69323"/>
    <s v="Blue King Crab"/>
    <s v="STMATT"/>
    <x v="26"/>
    <x v="0"/>
    <x v="9"/>
    <m/>
    <x v="0"/>
    <x v="7"/>
    <m/>
    <x v="341"/>
    <x v="339"/>
    <n v="1144952.0415759201"/>
    <n v="379.43445855196501"/>
    <x v="339"/>
    <n v="479.39718369006999"/>
    <x v="341"/>
    <n v="0.64461831109199297"/>
    <n v="1056889.87601373"/>
  </r>
  <r>
    <n v="69323"/>
    <s v="Blue King Crab"/>
    <s v="STMATT"/>
    <x v="0"/>
    <x v="0"/>
    <x v="9"/>
    <m/>
    <x v="0"/>
    <x v="7"/>
    <m/>
    <x v="342"/>
    <x v="340"/>
    <n v="639836.32322703896"/>
    <n v="223.19157043979999"/>
    <x v="340"/>
    <n v="190.88097332381301"/>
    <x v="342"/>
    <n v="0.43634377187238299"/>
    <n v="420820.51187019702"/>
  </r>
  <r>
    <n v="69323"/>
    <s v="Blue King Crab"/>
    <s v="STMATT"/>
    <x v="5"/>
    <x v="0"/>
    <x v="9"/>
    <m/>
    <x v="0"/>
    <x v="7"/>
    <m/>
    <x v="343"/>
    <x v="341"/>
    <n v="1962528.6883264901"/>
    <n v="711.03888354216599"/>
    <x v="341"/>
    <n v="651.47867808768694"/>
    <x v="343"/>
    <n v="0.46746681278685898"/>
    <n v="1436264.6313642601"/>
  </r>
  <r>
    <n v="69323"/>
    <s v="Blue King Crab"/>
    <s v="STMATT"/>
    <x v="10"/>
    <x v="0"/>
    <x v="9"/>
    <m/>
    <x v="0"/>
    <x v="7"/>
    <m/>
    <x v="344"/>
    <x v="342"/>
    <n v="790966.02165140898"/>
    <n v="322.84546708140198"/>
    <x v="342"/>
    <n v="313.87537394685103"/>
    <x v="344"/>
    <n v="0.496028326986796"/>
    <n v="691976.74984447903"/>
  </r>
  <r>
    <n v="69323"/>
    <s v="Blue King Crab"/>
    <s v="STMATT"/>
    <x v="14"/>
    <x v="0"/>
    <x v="9"/>
    <m/>
    <x v="0"/>
    <x v="7"/>
    <m/>
    <x v="345"/>
    <x v="343"/>
    <n v="1169405.69365673"/>
    <n v="362.12380405425398"/>
    <x v="343"/>
    <n v="426.87678038919603"/>
    <x v="345"/>
    <n v="0.60143595441779596"/>
    <n v="941102.20678800403"/>
  </r>
  <r>
    <n v="69323"/>
    <s v="Blue King Crab"/>
    <s v="STMATT"/>
    <x v="31"/>
    <x v="0"/>
    <x v="9"/>
    <m/>
    <x v="0"/>
    <x v="7"/>
    <m/>
    <x v="346"/>
    <x v="344"/>
    <n v="544899.42075329297"/>
    <n v="180.52245304787101"/>
    <x v="344"/>
    <n v="180.136287736436"/>
    <x v="346"/>
    <n v="0.50911267657609405"/>
    <n v="397132.53495961201"/>
  </r>
  <r>
    <n v="69323"/>
    <s v="Blue King Crab"/>
    <s v="STMATT"/>
    <x v="9"/>
    <x v="0"/>
    <x v="9"/>
    <m/>
    <x v="0"/>
    <x v="7"/>
    <m/>
    <x v="347"/>
    <x v="345"/>
    <n v="154969.49949309599"/>
    <n v="49.3404127083516"/>
    <x v="345"/>
    <n v="60.736392764444297"/>
    <x v="347"/>
    <n v="0.62804410808704503"/>
    <n v="133900.825457987"/>
  </r>
  <r>
    <n v="69323"/>
    <s v="Blue King Crab"/>
    <s v="STMATT"/>
    <x v="36"/>
    <x v="0"/>
    <x v="9"/>
    <m/>
    <x v="0"/>
    <x v="7"/>
    <m/>
    <x v="348"/>
    <x v="346"/>
    <n v="341102.31385255902"/>
    <n v="124.840732805442"/>
    <x v="346"/>
    <n v="158.37167844248401"/>
    <x v="348"/>
    <n v="0.64723968644348695"/>
    <n v="349149.78495446499"/>
  </r>
  <r>
    <n v="69323"/>
    <s v="Blue King Crab"/>
    <s v="STMATT"/>
    <x v="11"/>
    <x v="0"/>
    <x v="9"/>
    <m/>
    <x v="0"/>
    <x v="7"/>
    <m/>
    <x v="349"/>
    <x v="347"/>
    <n v="1913498.17133536"/>
    <n v="403.17119981502401"/>
    <x v="347"/>
    <n v="483.642677043677"/>
    <x v="349"/>
    <n v="0.61203892538117599"/>
    <n v="1066249.5867019999"/>
  </r>
  <r>
    <n v="69323"/>
    <s v="Blue King Crab"/>
    <s v="STMATT"/>
    <x v="25"/>
    <x v="0"/>
    <x v="9"/>
    <m/>
    <x v="0"/>
    <x v="7"/>
    <m/>
    <x v="350"/>
    <x v="348"/>
    <n v="328559.92944787699"/>
    <n v="150.98189176718799"/>
    <x v="348"/>
    <n v="130.8884485527"/>
    <x v="350"/>
    <n v="0.44230351009991498"/>
    <n v="288559.63461797498"/>
  </r>
  <r>
    <n v="69323"/>
    <s v="Blue King Crab"/>
    <s v="STMATT"/>
    <x v="37"/>
    <x v="0"/>
    <x v="9"/>
    <m/>
    <x v="0"/>
    <x v="7"/>
    <m/>
    <x v="351"/>
    <x v="349"/>
    <n v="766724.87888074701"/>
    <n v="284.52411187614899"/>
    <x v="349"/>
    <n v="293.78118641671301"/>
    <x v="351"/>
    <n v="0.526803719475048"/>
    <n v="647676.64944786497"/>
  </r>
  <r>
    <n v="69323"/>
    <s v="Blue King Crab"/>
    <s v="STMATT"/>
    <x v="23"/>
    <x v="0"/>
    <x v="9"/>
    <m/>
    <x v="0"/>
    <x v="7"/>
    <m/>
    <x v="352"/>
    <x v="350"/>
    <n v="978826.37296240195"/>
    <n v="204.83705953206299"/>
    <x v="350"/>
    <n v="218.22576439373799"/>
    <x v="352"/>
    <n v="0.54355240192101495"/>
    <n v="481105.45685268199"/>
  </r>
  <r>
    <n v="69323"/>
    <s v="Blue King Crab"/>
    <s v="STMATT"/>
    <x v="15"/>
    <x v="0"/>
    <x v="9"/>
    <m/>
    <x v="0"/>
    <x v="7"/>
    <m/>
    <x v="353"/>
    <x v="351"/>
    <n v="3824707.7472798699"/>
    <n v="1492.81621418278"/>
    <x v="351"/>
    <n v="1425.0606171371701"/>
    <x v="353"/>
    <n v="0.48704705678412002"/>
    <n v="3141720.87404643"/>
  </r>
  <r>
    <n v="69323"/>
    <s v="Blue King Crab"/>
    <s v="STMATT"/>
    <x v="35"/>
    <x v="0"/>
    <x v="9"/>
    <m/>
    <x v="0"/>
    <x v="7"/>
    <m/>
    <x v="354"/>
    <x v="352"/>
    <n v="3330043.2485984499"/>
    <n v="984.46415281076395"/>
    <x v="352"/>
    <n v="1531.3277886552301"/>
    <x v="354"/>
    <n v="0.79361923525475997"/>
    <n v="3375999.8843350201"/>
  </r>
  <r>
    <n v="69323"/>
    <s v="Blue King Crab"/>
    <s v="STMATT"/>
    <x v="24"/>
    <x v="0"/>
    <x v="9"/>
    <m/>
    <x v="0"/>
    <x v="7"/>
    <m/>
    <x v="355"/>
    <x v="353"/>
    <n v="594244.621923664"/>
    <n v="237.67300738403901"/>
    <x v="353"/>
    <n v="219.449818535124"/>
    <x v="355"/>
    <n v="0.471085018709131"/>
    <n v="483804.03430315002"/>
  </r>
  <r>
    <n v="69323"/>
    <s v="Blue King Crab"/>
    <s v="STMATT"/>
    <x v="8"/>
    <x v="0"/>
    <x v="9"/>
    <m/>
    <x v="0"/>
    <x v="7"/>
    <m/>
    <x v="356"/>
    <x v="354"/>
    <n v="2569968.5243915799"/>
    <n v="972.37795046218798"/>
    <x v="354"/>
    <n v="1040.3248604196101"/>
    <x v="356"/>
    <n v="0.54585564158228606"/>
    <n v="2293523.72135277"/>
  </r>
  <r>
    <n v="69323"/>
    <s v="Blue King Crab"/>
    <s v="STMATT"/>
    <x v="38"/>
    <x v="0"/>
    <x v="9"/>
    <m/>
    <x v="0"/>
    <x v="7"/>
    <m/>
    <x v="357"/>
    <x v="355"/>
    <n v="1676499.7220065901"/>
    <n v="485.46441098742503"/>
    <x v="355"/>
    <n v="612.20107512530501"/>
    <x v="357"/>
    <n v="0.64339935171256002"/>
    <n v="1349672.3393414"/>
  </r>
  <r>
    <n v="69323"/>
    <s v="Blue King Crab"/>
    <s v="STMATT"/>
    <x v="20"/>
    <x v="0"/>
    <x v="9"/>
    <m/>
    <x v="0"/>
    <x v="7"/>
    <m/>
    <x v="358"/>
    <x v="356"/>
    <n v="62848.858413726499"/>
    <n v="25.984920005848998"/>
    <x v="356"/>
    <n v="30.375474015561"/>
    <x v="358"/>
    <n v="0.59641094991931498"/>
    <n v="66966.457164086198"/>
  </r>
  <r>
    <n v="69323"/>
    <s v="Blue King Crab"/>
    <s v="STMATT"/>
    <x v="40"/>
    <x v="0"/>
    <x v="9"/>
    <m/>
    <x v="0"/>
    <x v="7"/>
    <m/>
    <x v="359"/>
    <x v="357"/>
    <n v="834514.00261551398"/>
    <n v="359.21963175104401"/>
    <x v="357"/>
    <n v="324.30436620778698"/>
    <x v="359"/>
    <n v="0.46061349855504602"/>
    <n v="714968.74210602499"/>
  </r>
  <r>
    <n v="69323"/>
    <s v="Blue King Crab"/>
    <s v="STMATT"/>
    <x v="6"/>
    <x v="0"/>
    <x v="9"/>
    <m/>
    <x v="0"/>
    <x v="7"/>
    <m/>
    <x v="360"/>
    <x v="358"/>
    <n v="366271.10768761399"/>
    <n v="100.100065312209"/>
    <x v="358"/>
    <n v="123.549034347481"/>
    <x v="360"/>
    <n v="0.62972208269047802"/>
    <n v="272378.996030031"/>
  </r>
  <r>
    <n v="69323"/>
    <s v="Blue King Crab"/>
    <s v="STMATT"/>
    <x v="18"/>
    <x v="0"/>
    <x v="9"/>
    <m/>
    <x v="0"/>
    <x v="7"/>
    <m/>
    <x v="361"/>
    <x v="359"/>
    <n v="508904.45706783503"/>
    <n v="163.82170573005601"/>
    <x v="359"/>
    <n v="235.921845011296"/>
    <x v="361"/>
    <n v="0.73475177013118897"/>
    <n v="520118.63650021103"/>
  </r>
  <r>
    <n v="69323"/>
    <s v="Blue King Crab"/>
    <s v="STMATT"/>
    <x v="22"/>
    <x v="0"/>
    <x v="9"/>
    <m/>
    <x v="0"/>
    <x v="7"/>
    <m/>
    <x v="362"/>
    <x v="360"/>
    <n v="470926.84916381398"/>
    <n v="238.92137645616299"/>
    <x v="360"/>
    <n v="195.76023090429999"/>
    <x v="362"/>
    <n v="0.41803571664526101"/>
    <n v="431577.43350996397"/>
  </r>
  <r>
    <n v="69323"/>
    <s v="Blue King Crab"/>
    <s v="STMATT"/>
    <x v="3"/>
    <x v="0"/>
    <x v="9"/>
    <m/>
    <x v="0"/>
    <x v="7"/>
    <m/>
    <x v="363"/>
    <x v="361"/>
    <n v="443976.297428602"/>
    <n v="188.75001486033699"/>
    <x v="361"/>
    <n v="163.38459291742399"/>
    <x v="363"/>
    <n v="0.44163962712288901"/>
    <n v="360201.36960730999"/>
  </r>
  <r>
    <n v="69323"/>
    <s v="Blue King Crab"/>
    <s v="STMATT"/>
    <x v="2"/>
    <x v="0"/>
    <x v="9"/>
    <m/>
    <x v="0"/>
    <x v="7"/>
    <m/>
    <x v="364"/>
    <x v="362"/>
    <n v="2840260.4890247099"/>
    <n v="789.25182190985197"/>
    <x v="362"/>
    <n v="1028.4277747639901"/>
    <x v="364"/>
    <n v="0.66481702516602703"/>
    <n v="2267295.1371823102"/>
  </r>
  <r>
    <n v="69323"/>
    <s v="Blue King Crab"/>
    <s v="STMATT"/>
    <x v="19"/>
    <x v="0"/>
    <x v="9"/>
    <m/>
    <x v="0"/>
    <x v="7"/>
    <m/>
    <x v="365"/>
    <x v="363"/>
    <n v="207488.835806758"/>
    <n v="81.694039647255906"/>
    <x v="363"/>
    <n v="98.993267919924804"/>
    <x v="365"/>
    <n v="0.61824301460647502"/>
    <n v="218242.79786700499"/>
  </r>
  <r>
    <n v="69323"/>
    <s v="Blue King Crab"/>
    <s v="STMATT"/>
    <x v="39"/>
    <x v="0"/>
    <x v="9"/>
    <m/>
    <x v="0"/>
    <x v="7"/>
    <m/>
    <x v="366"/>
    <x v="364"/>
    <n v="1496559.7350304399"/>
    <n v="423.55041387882898"/>
    <x v="364"/>
    <n v="547.31484850536003"/>
    <x v="366"/>
    <n v="0.65928933249839305"/>
    <n v="1206622.6962886599"/>
  </r>
  <r>
    <n v="69323"/>
    <s v="Blue King Crab"/>
    <s v="STMATT"/>
    <x v="33"/>
    <x v="0"/>
    <x v="9"/>
    <m/>
    <x v="0"/>
    <x v="7"/>
    <m/>
    <x v="367"/>
    <x v="365"/>
    <n v="323859.12596689502"/>
    <n v="95.331101302376595"/>
    <x v="365"/>
    <n v="117.553705180595"/>
    <x v="367"/>
    <n v="0.629137599113061"/>
    <n v="259161.55772328499"/>
  </r>
  <r>
    <n v="69323"/>
    <s v="Blue King Crab"/>
    <s v="STMATT"/>
    <x v="27"/>
    <x v="0"/>
    <x v="9"/>
    <m/>
    <x v="0"/>
    <x v="7"/>
    <m/>
    <x v="368"/>
    <x v="366"/>
    <n v="1550303.9980254001"/>
    <n v="435.85265382772099"/>
    <x v="366"/>
    <n v="550.92286639489396"/>
    <x v="368"/>
    <n v="0.64490394318107902"/>
    <n v="1214577.0141479601"/>
  </r>
  <r>
    <n v="69323"/>
    <s v="Blue King Crab"/>
    <s v="STMATT"/>
    <x v="12"/>
    <x v="0"/>
    <x v="9"/>
    <m/>
    <x v="0"/>
    <x v="7"/>
    <m/>
    <x v="369"/>
    <x v="367"/>
    <n v="1139790.48504585"/>
    <n v="374.33856080929502"/>
    <x v="367"/>
    <n v="301.31901570995399"/>
    <x v="369"/>
    <n v="0.41068222134633697"/>
    <n v="664294.71842737996"/>
  </r>
  <r>
    <n v="69323"/>
    <s v="Blue King Crab"/>
    <s v="STMATT"/>
    <x v="16"/>
    <x v="0"/>
    <x v="9"/>
    <m/>
    <x v="0"/>
    <x v="7"/>
    <m/>
    <x v="370"/>
    <x v="368"/>
    <n v="858966.97534419596"/>
    <n v="260.00944746800002"/>
    <x v="368"/>
    <n v="324.19338143054301"/>
    <x v="370"/>
    <n v="0.63614914017503499"/>
    <n v="714724.06255543104"/>
  </r>
  <r>
    <n v="69323"/>
    <s v="Blue King Crab"/>
    <s v="STMATT"/>
    <x v="34"/>
    <x v="0"/>
    <x v="9"/>
    <m/>
    <x v="0"/>
    <x v="7"/>
    <m/>
    <x v="371"/>
    <x v="369"/>
    <n v="1546115.31539826"/>
    <n v="667.72800993730505"/>
    <x v="369"/>
    <n v="483.531062925355"/>
    <x v="371"/>
    <n v="0.36946109528017901"/>
    <n v="1066003.51969183"/>
  </r>
  <r>
    <n v="69323"/>
    <s v="Blue King Crab"/>
    <s v="STMATT"/>
    <x v="28"/>
    <x v="0"/>
    <x v="9"/>
    <m/>
    <x v="0"/>
    <x v="7"/>
    <m/>
    <x v="372"/>
    <x v="370"/>
    <n v="1211357.1430767199"/>
    <n v="208.11751379196099"/>
    <x v="370"/>
    <n v="360.94783694752999"/>
    <x v="372"/>
    <n v="0.88487055371608403"/>
    <n v="795753.76664191799"/>
  </r>
  <r>
    <n v="69323"/>
    <s v="Blue King Crab"/>
    <s v="STMATT"/>
    <x v="21"/>
    <x v="0"/>
    <x v="9"/>
    <m/>
    <x v="0"/>
    <x v="7"/>
    <m/>
    <x v="373"/>
    <x v="371"/>
    <n v="362520.38878050802"/>
    <n v="102.668368871558"/>
    <x v="371"/>
    <n v="127.797176321419"/>
    <x v="373"/>
    <n v="0.63508012932285696"/>
    <n v="281744.5459266"/>
  </r>
  <r>
    <n v="69323"/>
    <s v="Blue King Crab"/>
    <s v="STMATT"/>
    <x v="32"/>
    <x v="0"/>
    <x v="9"/>
    <m/>
    <x v="0"/>
    <x v="7"/>
    <m/>
    <x v="374"/>
    <x v="372"/>
    <n v="77518.037556165204"/>
    <n v="25.587798715862199"/>
    <x v="372"/>
    <n v="34.461231932152003"/>
    <x v="374"/>
    <n v="0.68713457476800999"/>
    <n v="75974.011494400605"/>
  </r>
  <r>
    <n v="69323"/>
    <s v="Blue King Crab"/>
    <s v="STMATT"/>
    <x v="41"/>
    <x v="0"/>
    <x v="9"/>
    <m/>
    <x v="0"/>
    <x v="7"/>
    <m/>
    <x v="375"/>
    <x v="373"/>
    <n v="3071330.2105328399"/>
    <n v="1090.5802555079499"/>
    <x v="373"/>
    <n v="1207.74493941265"/>
    <x v="375"/>
    <n v="0.56501701231745804"/>
    <n v="2662621.8148525399"/>
  </r>
  <r>
    <n v="69323"/>
    <s v="Blue King Crab"/>
    <s v="STMATT"/>
    <x v="29"/>
    <x v="0"/>
    <x v="9"/>
    <m/>
    <x v="0"/>
    <x v="7"/>
    <m/>
    <x v="376"/>
    <x v="374"/>
    <n v="572418.50823689403"/>
    <n v="202.59266742524699"/>
    <x v="374"/>
    <n v="205.08926190033199"/>
    <x v="376"/>
    <n v="0.51649143994407598"/>
    <n v="452144.42628374498"/>
  </r>
  <r>
    <n v="69323"/>
    <s v="Blue King Crab"/>
    <s v="STMATT"/>
    <x v="2"/>
    <x v="0"/>
    <x v="10"/>
    <m/>
    <x v="0"/>
    <x v="8"/>
    <m/>
    <x v="377"/>
    <x v="375"/>
    <n v="877165.31032913702"/>
    <n v="874.79696044269497"/>
    <x v="375"/>
    <n v="662.54631337716899"/>
    <x v="377"/>
    <n v="0.38641404650587102"/>
    <n v="1460664.5904938299"/>
  </r>
  <r>
    <n v="69323"/>
    <s v="Blue King Crab"/>
    <s v="STMATT"/>
    <x v="5"/>
    <x v="0"/>
    <x v="10"/>
    <m/>
    <x v="0"/>
    <x v="8"/>
    <m/>
    <x v="378"/>
    <x v="376"/>
    <n v="2455216.9312021001"/>
    <n v="1906.65675266997"/>
    <x v="376"/>
    <n v="1844.96011617046"/>
    <x v="378"/>
    <n v="0.49369462038800199"/>
    <n v="4067440.8085181899"/>
  </r>
  <r>
    <n v="69323"/>
    <s v="Blue King Crab"/>
    <s v="STMATT"/>
    <x v="15"/>
    <x v="0"/>
    <x v="10"/>
    <m/>
    <x v="0"/>
    <x v="8"/>
    <m/>
    <x v="379"/>
    <x v="377"/>
    <n v="1911572.8392453999"/>
    <n v="1548.1610076535801"/>
    <x v="377"/>
    <n v="1310.51207239936"/>
    <x v="379"/>
    <n v="0.43188570507947699"/>
    <n v="2889184.5610175799"/>
  </r>
  <r>
    <n v="69323"/>
    <s v="Blue King Crab"/>
    <s v="STMATT"/>
    <x v="8"/>
    <x v="0"/>
    <x v="10"/>
    <m/>
    <x v="0"/>
    <x v="8"/>
    <m/>
    <x v="380"/>
    <x v="378"/>
    <n v="1011344.52925101"/>
    <n v="999.26528179570903"/>
    <x v="378"/>
    <n v="725.33440786805795"/>
    <x v="380"/>
    <n v="0.37034067147600902"/>
    <n v="1599088.64399122"/>
  </r>
  <r>
    <n v="69323"/>
    <s v="Blue King Crab"/>
    <s v="STMATT"/>
    <x v="31"/>
    <x v="0"/>
    <x v="10"/>
    <m/>
    <x v="0"/>
    <x v="8"/>
    <m/>
    <x v="381"/>
    <x v="379"/>
    <n v="216410.04294748401"/>
    <n v="265.08528144262101"/>
    <x v="379"/>
    <n v="179.58151604281301"/>
    <x v="381"/>
    <n v="0.34563677761436001"/>
    <n v="395909.47273389"/>
  </r>
  <r>
    <n v="69323"/>
    <s v="Blue King Crab"/>
    <s v="STMATT"/>
    <x v="7"/>
    <x v="0"/>
    <x v="10"/>
    <m/>
    <x v="0"/>
    <x v="8"/>
    <m/>
    <x v="382"/>
    <x v="380"/>
    <n v="381909.635583803"/>
    <n v="328.36961160301598"/>
    <x v="380"/>
    <n v="299.44997347914898"/>
    <x v="382"/>
    <n v="0.46527021172274702"/>
    <n v="660174.18564415502"/>
  </r>
  <r>
    <n v="69323"/>
    <s v="Blue King Crab"/>
    <s v="STMATT"/>
    <x v="38"/>
    <x v="0"/>
    <x v="10"/>
    <m/>
    <x v="0"/>
    <x v="8"/>
    <m/>
    <x v="383"/>
    <x v="381"/>
    <n v="3932790.9060549801"/>
    <n v="2160.6365376587701"/>
    <x v="381"/>
    <n v="2937.6383277062801"/>
    <x v="383"/>
    <n v="0.69368218070603205"/>
    <n v="6476383.9120713603"/>
  </r>
  <r>
    <n v="69323"/>
    <s v="Blue King Crab"/>
    <s v="STMATT"/>
    <x v="1"/>
    <x v="0"/>
    <x v="10"/>
    <m/>
    <x v="0"/>
    <x v="8"/>
    <m/>
    <x v="384"/>
    <x v="382"/>
    <n v="2572615.76838439"/>
    <n v="1287.55217792756"/>
    <x v="382"/>
    <n v="1968.89131528231"/>
    <x v="384"/>
    <n v="0.78019081678306001"/>
    <n v="4340662.3336330196"/>
  </r>
  <r>
    <n v="69323"/>
    <s v="Blue King Crab"/>
    <s v="STMATT"/>
    <x v="21"/>
    <x v="0"/>
    <x v="10"/>
    <m/>
    <x v="0"/>
    <x v="8"/>
    <m/>
    <x v="385"/>
    <x v="383"/>
    <n v="166955.48407805999"/>
    <n v="149.41737405808601"/>
    <x v="383"/>
    <n v="127.05632357795599"/>
    <x v="385"/>
    <n v="0.43384951245034997"/>
    <n v="280111.24520890397"/>
  </r>
  <r>
    <n v="69323"/>
    <s v="Blue King Crab"/>
    <s v="STMATT"/>
    <x v="19"/>
    <x v="0"/>
    <x v="10"/>
    <m/>
    <x v="0"/>
    <x v="8"/>
    <m/>
    <x v="386"/>
    <x v="384"/>
    <n v="1591932.52703612"/>
    <n v="743.61930485570997"/>
    <x v="384"/>
    <n v="1216.9240139609601"/>
    <x v="386"/>
    <n v="0.83494281940427695"/>
    <n v="2682858.2102493802"/>
  </r>
  <r>
    <n v="69323"/>
    <s v="Blue King Crab"/>
    <s v="STMATT"/>
    <x v="29"/>
    <x v="0"/>
    <x v="10"/>
    <m/>
    <x v="0"/>
    <x v="8"/>
    <m/>
    <x v="387"/>
    <x v="385"/>
    <n v="287353.14131595299"/>
    <n v="246.414156842257"/>
    <x v="385"/>
    <n v="216.306126944802"/>
    <x v="387"/>
    <n v="0.447864969544086"/>
    <n v="476873.38070700999"/>
  </r>
  <r>
    <n v="69323"/>
    <s v="Blue King Crab"/>
    <s v="STMATT"/>
    <x v="27"/>
    <x v="0"/>
    <x v="10"/>
    <m/>
    <x v="0"/>
    <x v="8"/>
    <m/>
    <x v="388"/>
    <x v="386"/>
    <n v="670810.02278429305"/>
    <n v="814.44095891649204"/>
    <x v="386"/>
    <n v="512.92693015419798"/>
    <x v="388"/>
    <n v="0.32132152794983798"/>
    <n v="1130810.3135734"/>
  </r>
  <r>
    <n v="69323"/>
    <s v="Blue King Crab"/>
    <s v="STMATT"/>
    <x v="36"/>
    <x v="0"/>
    <x v="10"/>
    <m/>
    <x v="0"/>
    <x v="8"/>
    <m/>
    <x v="389"/>
    <x v="387"/>
    <n v="226148.73738439899"/>
    <n v="279.47675763074699"/>
    <x v="387"/>
    <n v="169.36510405836401"/>
    <x v="389"/>
    <n v="0.309187669519498"/>
    <n v="373386.13975884602"/>
  </r>
  <r>
    <n v="69323"/>
    <s v="Blue King Crab"/>
    <s v="STMATT"/>
    <x v="22"/>
    <x v="0"/>
    <x v="10"/>
    <m/>
    <x v="0"/>
    <x v="8"/>
    <m/>
    <x v="390"/>
    <x v="388"/>
    <n v="758330.31990133703"/>
    <n v="557.55738548162105"/>
    <x v="388"/>
    <n v="570.61000963863899"/>
    <x v="390"/>
    <n v="0.52214814747114102"/>
    <n v="1257979.7355027001"/>
  </r>
  <r>
    <n v="69323"/>
    <s v="Blue King Crab"/>
    <s v="STMATT"/>
    <x v="35"/>
    <x v="0"/>
    <x v="10"/>
    <m/>
    <x v="0"/>
    <x v="8"/>
    <m/>
    <x v="391"/>
    <x v="389"/>
    <n v="5832433.63376344"/>
    <n v="2989.4168111799399"/>
    <x v="389"/>
    <n v="4351.22944275179"/>
    <x v="391"/>
    <n v="0.74262478671747301"/>
    <n v="9592818.8623451404"/>
  </r>
  <r>
    <n v="69323"/>
    <s v="Blue King Crab"/>
    <s v="STMATT"/>
    <x v="14"/>
    <x v="0"/>
    <x v="10"/>
    <m/>
    <x v="0"/>
    <x v="8"/>
    <m/>
    <x v="392"/>
    <x v="390"/>
    <n v="1105106.7249606799"/>
    <n v="799.86004996680094"/>
    <x v="390"/>
    <n v="824.082997619671"/>
    <x v="392"/>
    <n v="0.525655093046689"/>
    <n v="1816792.0188332901"/>
  </r>
  <r>
    <n v="69323"/>
    <s v="Blue King Crab"/>
    <s v="STMATT"/>
    <x v="39"/>
    <x v="0"/>
    <x v="10"/>
    <m/>
    <x v="0"/>
    <x v="8"/>
    <m/>
    <x v="393"/>
    <x v="391"/>
    <n v="1013551.2995412"/>
    <n v="918.77141269845902"/>
    <x v="391"/>
    <n v="814.329682363502"/>
    <x v="393"/>
    <n v="0.45220641608364798"/>
    <n v="1795289.63938152"/>
  </r>
  <r>
    <n v="69323"/>
    <s v="Blue King Crab"/>
    <s v="STMATT"/>
    <x v="33"/>
    <x v="0"/>
    <x v="10"/>
    <m/>
    <x v="0"/>
    <x v="8"/>
    <m/>
    <x v="394"/>
    <x v="392"/>
    <n v="674379.17101019097"/>
    <n v="413.82199820905601"/>
    <x v="392"/>
    <n v="521.31694452561703"/>
    <x v="394"/>
    <n v="0.642735364655179"/>
    <n v="1149307.12905427"/>
  </r>
  <r>
    <n v="69323"/>
    <s v="Blue King Crab"/>
    <s v="STMATT"/>
    <x v="40"/>
    <x v="0"/>
    <x v="10"/>
    <m/>
    <x v="0"/>
    <x v="8"/>
    <m/>
    <x v="395"/>
    <x v="393"/>
    <n v="612430.19754528895"/>
    <n v="547.81321638657596"/>
    <x v="393"/>
    <n v="478.81771059857198"/>
    <x v="395"/>
    <n v="0.44594533866266201"/>
    <n v="1055612.35652746"/>
  </r>
  <r>
    <n v="69323"/>
    <s v="Blue King Crab"/>
    <s v="STMATT"/>
    <x v="41"/>
    <x v="0"/>
    <x v="10"/>
    <m/>
    <x v="0"/>
    <x v="8"/>
    <m/>
    <x v="396"/>
    <x v="394"/>
    <n v="1856545.82412019"/>
    <n v="1678.1011175036999"/>
    <x v="394"/>
    <n v="1390.6334378691399"/>
    <x v="396"/>
    <n v="0.42280339882683798"/>
    <n v="3065821.9358256701"/>
  </r>
  <r>
    <n v="69323"/>
    <s v="Blue King Crab"/>
    <s v="STMATT"/>
    <x v="26"/>
    <x v="0"/>
    <x v="10"/>
    <m/>
    <x v="0"/>
    <x v="8"/>
    <m/>
    <x v="397"/>
    <x v="395"/>
    <n v="700067.21624697"/>
    <n v="670.59045030641096"/>
    <x v="395"/>
    <n v="506.83159787947898"/>
    <x v="397"/>
    <n v="0.38561173935649401"/>
    <n v="1117372.40615287"/>
  </r>
  <r>
    <n v="69323"/>
    <s v="Blue King Crab"/>
    <s v="STMATT"/>
    <x v="12"/>
    <x v="0"/>
    <x v="10"/>
    <m/>
    <x v="0"/>
    <x v="8"/>
    <m/>
    <x v="398"/>
    <x v="396"/>
    <n v="901315.67174399295"/>
    <n v="916.91013640493895"/>
    <x v="396"/>
    <n v="660.55895195649998"/>
    <x v="398"/>
    <n v="0.367560418481789"/>
    <n v="1456283.2085480299"/>
  </r>
  <r>
    <n v="69323"/>
    <s v="Blue King Crab"/>
    <s v="STMATT"/>
    <x v="25"/>
    <x v="0"/>
    <x v="10"/>
    <m/>
    <x v="0"/>
    <x v="8"/>
    <m/>
    <x v="399"/>
    <x v="397"/>
    <n v="410899.19372528902"/>
    <n v="376.32523416598701"/>
    <x v="397"/>
    <n v="311.38335629386398"/>
    <x v="399"/>
    <n v="0.42215893304548202"/>
    <n v="686482.791352659"/>
  </r>
  <r>
    <n v="69323"/>
    <s v="Blue King Crab"/>
    <s v="STMATT"/>
    <x v="23"/>
    <x v="0"/>
    <x v="10"/>
    <m/>
    <x v="0"/>
    <x v="8"/>
    <m/>
    <x v="400"/>
    <x v="398"/>
    <n v="243556.06225901999"/>
    <n v="333.82429413782501"/>
    <x v="398"/>
    <n v="184.80297494340201"/>
    <x v="400"/>
    <n v="0.28244568705671402"/>
    <n v="407420.81914518197"/>
  </r>
  <r>
    <n v="69323"/>
    <s v="Blue King Crab"/>
    <s v="STMATT"/>
    <x v="9"/>
    <x v="0"/>
    <x v="10"/>
    <m/>
    <x v="0"/>
    <x v="8"/>
    <m/>
    <x v="401"/>
    <x v="170"/>
    <n v="179214.44540734999"/>
    <n v="72.939229534585706"/>
    <x v="75"/>
    <n v="142.960889887788"/>
    <x v="401"/>
    <n v="0.999999999999999"/>
    <n v="315174.81188625202"/>
  </r>
  <r>
    <n v="69323"/>
    <s v="Blue King Crab"/>
    <s v="STMATT"/>
    <x v="4"/>
    <x v="0"/>
    <x v="10"/>
    <m/>
    <x v="0"/>
    <x v="8"/>
    <m/>
    <x v="402"/>
    <x v="399"/>
    <n v="171265.778728173"/>
    <n v="118.332330396571"/>
    <x v="399"/>
    <n v="125.73463197623801"/>
    <x v="402"/>
    <n v="0.54211999562475299"/>
    <n v="277197.41400464898"/>
  </r>
  <r>
    <n v="69323"/>
    <s v="Blue King Crab"/>
    <s v="STMATT"/>
    <x v="3"/>
    <x v="0"/>
    <x v="10"/>
    <m/>
    <x v="0"/>
    <x v="8"/>
    <m/>
    <x v="403"/>
    <x v="400"/>
    <n v="414286.44309463201"/>
    <n v="726.93741055594705"/>
    <x v="400"/>
    <n v="349.84279126890198"/>
    <x v="403"/>
    <n v="0.245538635710944"/>
    <n v="771271.33172214904"/>
  </r>
  <r>
    <n v="69323"/>
    <s v="Blue King Crab"/>
    <s v="STMATT"/>
    <x v="34"/>
    <x v="0"/>
    <x v="10"/>
    <m/>
    <x v="0"/>
    <x v="8"/>
    <m/>
    <x v="404"/>
    <x v="401"/>
    <n v="734888.85011586105"/>
    <n v="1222.9644681427301"/>
    <x v="401"/>
    <n v="578.36076409638599"/>
    <x v="404"/>
    <n v="0.241284215678224"/>
    <n v="1275067.2241166499"/>
  </r>
  <r>
    <n v="69323"/>
    <s v="Blue King Crab"/>
    <s v="STMATT"/>
    <x v="20"/>
    <x v="0"/>
    <x v="10"/>
    <m/>
    <x v="0"/>
    <x v="8"/>
    <m/>
    <x v="405"/>
    <x v="402"/>
    <n v="156475.467203885"/>
    <n v="92.574032190795606"/>
    <x v="402"/>
    <n v="134.27652090521701"/>
    <x v="405"/>
    <n v="0.74003937618356896"/>
    <n v="296029.05557079503"/>
  </r>
  <r>
    <n v="69323"/>
    <s v="Blue King Crab"/>
    <s v="STMATT"/>
    <x v="24"/>
    <x v="0"/>
    <x v="10"/>
    <m/>
    <x v="0"/>
    <x v="8"/>
    <m/>
    <x v="406"/>
    <x v="403"/>
    <n v="260600.567838955"/>
    <n v="257.339888971221"/>
    <x v="403"/>
    <n v="197.456349488196"/>
    <x v="406"/>
    <n v="0.391478506716958"/>
    <n v="435316.734909361"/>
  </r>
  <r>
    <n v="69323"/>
    <s v="Blue King Crab"/>
    <s v="STMATT"/>
    <x v="10"/>
    <x v="0"/>
    <x v="10"/>
    <m/>
    <x v="0"/>
    <x v="8"/>
    <m/>
    <x v="407"/>
    <x v="404"/>
    <n v="1122067.6995166901"/>
    <n v="799.52013856822305"/>
    <x v="404"/>
    <n v="852.95984116942805"/>
    <x v="407"/>
    <n v="0.54430597985024598"/>
    <n v="1880454.5613706801"/>
  </r>
  <r>
    <n v="69323"/>
    <s v="Blue King Crab"/>
    <s v="STMATT"/>
    <x v="11"/>
    <x v="0"/>
    <x v="10"/>
    <m/>
    <x v="0"/>
    <x v="8"/>
    <m/>
    <x v="408"/>
    <x v="405"/>
    <n v="451725.12275135698"/>
    <n v="499.23046119192298"/>
    <x v="405"/>
    <n v="341.106461111241"/>
    <x v="408"/>
    <n v="0.34860434660720702"/>
    <n v="752011.02062463097"/>
  </r>
  <r>
    <n v="69323"/>
    <s v="Blue King Crab"/>
    <s v="STMATT"/>
    <x v="13"/>
    <x v="0"/>
    <x v="10"/>
    <m/>
    <x v="0"/>
    <x v="8"/>
    <m/>
    <x v="409"/>
    <x v="406"/>
    <n v="3085170.0186002199"/>
    <n v="2282.81721966041"/>
    <x v="406"/>
    <n v="2303.3407886517498"/>
    <x v="409"/>
    <n v="0.51479104925269303"/>
    <n v="5077997.2084887195"/>
  </r>
  <r>
    <n v="69323"/>
    <s v="Blue King Crab"/>
    <s v="STMATT"/>
    <x v="6"/>
    <x v="0"/>
    <x v="10"/>
    <m/>
    <x v="0"/>
    <x v="8"/>
    <m/>
    <x v="410"/>
    <x v="407"/>
    <n v="179414.09818600101"/>
    <n v="171.68023398698901"/>
    <x v="407"/>
    <n v="137.50304627271001"/>
    <x v="410"/>
    <n v="0.40863536713595799"/>
    <n v="303142.32638594002"/>
  </r>
  <r>
    <n v="69323"/>
    <s v="Blue King Crab"/>
    <s v="STMATT"/>
    <x v="32"/>
    <x v="0"/>
    <x v="10"/>
    <m/>
    <x v="0"/>
    <x v="8"/>
    <m/>
    <x v="411"/>
    <x v="408"/>
    <n v="99070.328325324503"/>
    <n v="79.366161499738396"/>
    <x v="408"/>
    <n v="82.628402901976898"/>
    <x v="411"/>
    <n v="0.531175347563141"/>
    <n v="182164.44624493501"/>
  </r>
  <r>
    <n v="69323"/>
    <s v="Blue King Crab"/>
    <s v="STMATT"/>
    <x v="37"/>
    <x v="0"/>
    <x v="10"/>
    <m/>
    <x v="0"/>
    <x v="8"/>
    <m/>
    <x v="412"/>
    <x v="409"/>
    <n v="2304799.8664967101"/>
    <n v="1414.90467935588"/>
    <x v="409"/>
    <n v="1828.14364233588"/>
    <x v="412"/>
    <n v="0.65921497167933796"/>
    <n v="4030366.8298827498"/>
  </r>
  <r>
    <n v="69323"/>
    <s v="Blue King Crab"/>
    <s v="STMATT"/>
    <x v="28"/>
    <x v="0"/>
    <x v="10"/>
    <m/>
    <x v="0"/>
    <x v="8"/>
    <m/>
    <x v="413"/>
    <x v="410"/>
    <n v="462281.92526529799"/>
    <n v="333.43878038379398"/>
    <x v="410"/>
    <n v="339.81974366361999"/>
    <x v="413"/>
    <n v="0.51996777350546897"/>
    <n v="749174.29423167801"/>
  </r>
  <r>
    <n v="69323"/>
    <s v="Blue King Crab"/>
    <s v="STMATT"/>
    <x v="16"/>
    <x v="0"/>
    <x v="10"/>
    <m/>
    <x v="0"/>
    <x v="8"/>
    <m/>
    <x v="414"/>
    <x v="411"/>
    <n v="275174.60261077603"/>
    <n v="183.16517034923899"/>
    <x v="411"/>
    <n v="214.03128290005901"/>
    <x v="414"/>
    <n v="0.59618121679177905"/>
    <n v="471858.20806479099"/>
  </r>
  <r>
    <n v="69323"/>
    <s v="Blue King Crab"/>
    <s v="STMATT"/>
    <x v="30"/>
    <x v="0"/>
    <x v="10"/>
    <m/>
    <x v="0"/>
    <x v="8"/>
    <m/>
    <x v="415"/>
    <x v="412"/>
    <n v="953321.94306197099"/>
    <n v="1123.1309645424501"/>
    <x v="412"/>
    <n v="684.69292715569395"/>
    <x v="415"/>
    <n v="0.31103507705546701"/>
    <n v="1509489.5162273101"/>
  </r>
  <r>
    <n v="69323"/>
    <s v="Blue King Crab"/>
    <s v="STMATT"/>
    <x v="0"/>
    <x v="0"/>
    <x v="10"/>
    <m/>
    <x v="0"/>
    <x v="8"/>
    <m/>
    <x v="416"/>
    <x v="413"/>
    <n v="606662.97014407697"/>
    <n v="814.72227066094297"/>
    <x v="413"/>
    <n v="478.57606338485198"/>
    <x v="416"/>
    <n v="0.299699013643698"/>
    <n v="1055079.61561359"/>
  </r>
  <r>
    <n v="69323"/>
    <s v="Blue King Crab"/>
    <s v="STMATT"/>
    <x v="18"/>
    <x v="0"/>
    <x v="10"/>
    <m/>
    <x v="0"/>
    <x v="8"/>
    <m/>
    <x v="417"/>
    <x v="414"/>
    <n v="274197.05616624298"/>
    <n v="319.23276657552901"/>
    <x v="414"/>
    <n v="208.38385508074501"/>
    <x v="417"/>
    <n v="0.33304317269508399"/>
    <n v="459407.76093907398"/>
  </r>
  <r>
    <n v="69323"/>
    <s v="Blue King Crab"/>
    <s v="STMATT"/>
    <x v="17"/>
    <x v="0"/>
    <x v="10"/>
    <m/>
    <x v="0"/>
    <x v="8"/>
    <m/>
    <x v="418"/>
    <x v="415"/>
    <n v="231551.56423699699"/>
    <n v="216.642506996994"/>
    <x v="415"/>
    <n v="172.98532333473901"/>
    <x v="418"/>
    <n v="0.40738920192219102"/>
    <n v="381367.35707159602"/>
  </r>
  <r>
    <n v="69323"/>
    <s v="Blue King Crab"/>
    <s v="STMATT"/>
    <x v="40"/>
    <x v="0"/>
    <x v="11"/>
    <m/>
    <x v="0"/>
    <x v="9"/>
    <m/>
    <x v="419"/>
    <x v="416"/>
    <n v="1647617.7688947699"/>
    <n v="2339.9066262163901"/>
    <x v="416"/>
    <n v="1919.5721449177699"/>
    <x v="419"/>
    <n v="0.41855240390896697"/>
    <n v="4231932.1749565396"/>
  </r>
  <r>
    <n v="69323"/>
    <s v="Blue King Crab"/>
    <s v="STMATT"/>
    <x v="11"/>
    <x v="0"/>
    <x v="11"/>
    <m/>
    <x v="0"/>
    <x v="9"/>
    <m/>
    <x v="420"/>
    <x v="417"/>
    <n v="1463038.02668152"/>
    <n v="1990.1329666229699"/>
    <x v="417"/>
    <n v="1752.25504400305"/>
    <x v="420"/>
    <n v="0.44922007248027601"/>
    <n v="3863061.1092577898"/>
  </r>
  <r>
    <n v="69323"/>
    <s v="Blue King Crab"/>
    <s v="STMATT"/>
    <x v="33"/>
    <x v="0"/>
    <x v="11"/>
    <m/>
    <x v="0"/>
    <x v="9"/>
    <m/>
    <x v="421"/>
    <x v="418"/>
    <n v="747855.41703555698"/>
    <n v="767.34324129578795"/>
    <x v="418"/>
    <n v="848.76598102591504"/>
    <x v="421"/>
    <n v="0.56434180242351195"/>
    <n v="1871208.68242542"/>
  </r>
  <r>
    <n v="69323"/>
    <s v="Blue King Crab"/>
    <s v="STMATT"/>
    <x v="25"/>
    <x v="0"/>
    <x v="11"/>
    <m/>
    <x v="0"/>
    <x v="9"/>
    <m/>
    <x v="422"/>
    <x v="419"/>
    <n v="675996.85133256996"/>
    <n v="1460.19799519156"/>
    <x v="419"/>
    <n v="815.15354098648095"/>
    <x v="422"/>
    <n v="0.28482073331024599"/>
    <n v="1797105.93673894"/>
  </r>
  <r>
    <n v="69323"/>
    <s v="Blue King Crab"/>
    <s v="STMATT"/>
    <x v="4"/>
    <x v="0"/>
    <x v="11"/>
    <m/>
    <x v="0"/>
    <x v="9"/>
    <m/>
    <x v="423"/>
    <x v="420"/>
    <n v="202796.512673833"/>
    <n v="254.18603268403501"/>
    <x v="420"/>
    <n v="218.43064829848799"/>
    <x v="423"/>
    <n v="0.43843561008753401"/>
    <n v="481557.14854394598"/>
  </r>
  <r>
    <n v="69323"/>
    <s v="Blue King Crab"/>
    <s v="STMATT"/>
    <x v="19"/>
    <x v="0"/>
    <x v="11"/>
    <m/>
    <x v="0"/>
    <x v="9"/>
    <m/>
    <x v="424"/>
    <x v="421"/>
    <n v="1772591.0593952499"/>
    <n v="1542.01453717649"/>
    <x v="421"/>
    <n v="2201.57617332674"/>
    <x v="424"/>
    <n v="0.72843226997926402"/>
    <n v="4853644.6354394499"/>
  </r>
  <r>
    <n v="69323"/>
    <s v="Blue King Crab"/>
    <s v="STMATT"/>
    <x v="15"/>
    <x v="0"/>
    <x v="11"/>
    <m/>
    <x v="0"/>
    <x v="9"/>
    <m/>
    <x v="425"/>
    <x v="422"/>
    <n v="676582.95799904596"/>
    <n v="1375.8533508942901"/>
    <x v="422"/>
    <n v="797.023013823871"/>
    <x v="425"/>
    <n v="0.29555794921296002"/>
    <n v="1757134.9664102099"/>
  </r>
  <r>
    <n v="69323"/>
    <s v="Blue King Crab"/>
    <s v="STMATT"/>
    <x v="20"/>
    <x v="0"/>
    <x v="11"/>
    <m/>
    <x v="0"/>
    <x v="9"/>
    <m/>
    <x v="426"/>
    <x v="423"/>
    <n v="188061.68708776199"/>
    <n v="269.22754069087102"/>
    <x v="423"/>
    <n v="229.67071720268001"/>
    <x v="426"/>
    <n v="0.43524127229929999"/>
    <n v="506337.25872126699"/>
  </r>
  <r>
    <n v="69323"/>
    <s v="Blue King Crab"/>
    <s v="STMATT"/>
    <x v="8"/>
    <x v="0"/>
    <x v="11"/>
    <m/>
    <x v="0"/>
    <x v="9"/>
    <m/>
    <x v="427"/>
    <x v="424"/>
    <n v="522764.57357440598"/>
    <n v="954.17830181637999"/>
    <x v="424"/>
    <n v="629.12100168225595"/>
    <x v="427"/>
    <n v="0.33639425911078702"/>
    <n v="1386974.3921888701"/>
  </r>
  <r>
    <n v="69323"/>
    <s v="Blue King Crab"/>
    <s v="STMATT"/>
    <x v="37"/>
    <x v="0"/>
    <x v="11"/>
    <m/>
    <x v="0"/>
    <x v="9"/>
    <m/>
    <x v="428"/>
    <x v="425"/>
    <n v="4059859.4074782999"/>
    <n v="3815.5512321862898"/>
    <x v="425"/>
    <n v="4715.4175187812398"/>
    <x v="428"/>
    <n v="0.630531506008839"/>
    <n v="10395716.133367199"/>
  </r>
  <r>
    <n v="69323"/>
    <s v="Blue King Crab"/>
    <s v="STMATT"/>
    <x v="12"/>
    <x v="0"/>
    <x v="11"/>
    <m/>
    <x v="0"/>
    <x v="9"/>
    <m/>
    <x v="429"/>
    <x v="426"/>
    <n v="1306180.1363232699"/>
    <n v="2275.6793743743201"/>
    <x v="426"/>
    <n v="1564.3724658005101"/>
    <x v="429"/>
    <n v="0.35073008361057101"/>
    <n v="3448850.9271012"/>
  </r>
  <r>
    <n v="69323"/>
    <s v="Blue King Crab"/>
    <s v="STMATT"/>
    <x v="1"/>
    <x v="0"/>
    <x v="11"/>
    <m/>
    <x v="0"/>
    <x v="9"/>
    <m/>
    <x v="430"/>
    <x v="427"/>
    <n v="2439431.0440980601"/>
    <n v="2869.4108745598"/>
    <x v="427"/>
    <n v="2919.2519706440899"/>
    <x v="430"/>
    <n v="0.51906622503661803"/>
    <n v="6435848.9333586497"/>
  </r>
  <r>
    <n v="69323"/>
    <s v="Blue King Crab"/>
    <s v="STMATT"/>
    <x v="17"/>
    <x v="0"/>
    <x v="11"/>
    <m/>
    <x v="0"/>
    <x v="9"/>
    <m/>
    <x v="431"/>
    <x v="428"/>
    <n v="198313.98672796899"/>
    <n v="346.60723414631002"/>
    <x v="428"/>
    <n v="251.278700982088"/>
    <x v="431"/>
    <n v="0.36988096680721499"/>
    <n v="553974.70857389097"/>
  </r>
  <r>
    <n v="69323"/>
    <s v="Blue King Crab"/>
    <s v="STMATT"/>
    <x v="2"/>
    <x v="0"/>
    <x v="11"/>
    <m/>
    <x v="0"/>
    <x v="9"/>
    <m/>
    <x v="432"/>
    <x v="429"/>
    <n v="956195.27579972404"/>
    <n v="1974.6594777123501"/>
    <x v="429"/>
    <n v="1123.66412364702"/>
    <x v="432"/>
    <n v="0.29032753684349399"/>
    <n v="2477255.3463521302"/>
  </r>
  <r>
    <n v="69323"/>
    <s v="Blue King Crab"/>
    <s v="STMATT"/>
    <x v="31"/>
    <x v="0"/>
    <x v="11"/>
    <m/>
    <x v="0"/>
    <x v="9"/>
    <m/>
    <x v="433"/>
    <x v="430"/>
    <n v="233683.833217384"/>
    <n v="537.11730611270605"/>
    <x v="430"/>
    <n v="275.90835979100598"/>
    <x v="433"/>
    <n v="0.26208347733335502"/>
    <n v="608273.81155245099"/>
  </r>
  <r>
    <n v="69323"/>
    <s v="Blue King Crab"/>
    <s v="STMATT"/>
    <x v="26"/>
    <x v="0"/>
    <x v="11"/>
    <m/>
    <x v="0"/>
    <x v="9"/>
    <m/>
    <x v="434"/>
    <x v="431"/>
    <n v="717015.80359743896"/>
    <n v="763.03038790867595"/>
    <x v="431"/>
    <n v="867.44538747179001"/>
    <x v="434"/>
    <n v="0.58002169283786797"/>
    <n v="1912389.7244386999"/>
  </r>
  <r>
    <n v="69323"/>
    <s v="Blue King Crab"/>
    <s v="STMATT"/>
    <x v="34"/>
    <x v="0"/>
    <x v="11"/>
    <m/>
    <x v="0"/>
    <x v="9"/>
    <m/>
    <x v="435"/>
    <x v="432"/>
    <n v="1471315.7284915601"/>
    <n v="2507.6250085367101"/>
    <x v="432"/>
    <n v="1712.89834318713"/>
    <x v="435"/>
    <n v="0.34850813943104197"/>
    <n v="3776294.4363176702"/>
  </r>
  <r>
    <n v="69323"/>
    <s v="Blue King Crab"/>
    <s v="STMATT"/>
    <x v="6"/>
    <x v="0"/>
    <x v="11"/>
    <m/>
    <x v="0"/>
    <x v="9"/>
    <m/>
    <x v="436"/>
    <x v="433"/>
    <n v="127183.773253921"/>
    <n v="259.44805274385197"/>
    <x v="433"/>
    <n v="145.95681800321699"/>
    <x v="436"/>
    <n v="0.28702379339449602"/>
    <n v="321779.70278296102"/>
  </r>
  <r>
    <n v="69323"/>
    <s v="Blue King Crab"/>
    <s v="STMATT"/>
    <x v="13"/>
    <x v="0"/>
    <x v="11"/>
    <m/>
    <x v="0"/>
    <x v="9"/>
    <m/>
    <x v="437"/>
    <x v="434"/>
    <n v="2128232.07922519"/>
    <n v="2653.44970498067"/>
    <x v="434"/>
    <n v="2471.6284611947899"/>
    <x v="437"/>
    <n v="0.475243576998645"/>
    <n v="5449008.0183553696"/>
  </r>
  <r>
    <n v="69323"/>
    <s v="Blue King Crab"/>
    <s v="STMATT"/>
    <x v="9"/>
    <x v="0"/>
    <x v="11"/>
    <m/>
    <x v="0"/>
    <x v="9"/>
    <m/>
    <x v="438"/>
    <x v="435"/>
    <n v="426460.59696973301"/>
    <n v="388.04781723442801"/>
    <x v="435"/>
    <n v="511.08646154762999"/>
    <x v="438"/>
    <n v="0.671974914347375"/>
    <n v="1126752.7748485601"/>
  </r>
  <r>
    <n v="69323"/>
    <s v="Blue King Crab"/>
    <s v="STMATT"/>
    <x v="28"/>
    <x v="0"/>
    <x v="11"/>
    <m/>
    <x v="0"/>
    <x v="9"/>
    <m/>
    <x v="439"/>
    <x v="436"/>
    <n v="310611.71220973303"/>
    <n v="315.37732334082301"/>
    <x v="436"/>
    <n v="347.78994629229101"/>
    <x v="439"/>
    <n v="0.56263985079665002"/>
    <n v="766745.58324756403"/>
  </r>
  <r>
    <n v="69323"/>
    <s v="Blue King Crab"/>
    <s v="STMATT"/>
    <x v="39"/>
    <x v="0"/>
    <x v="11"/>
    <m/>
    <x v="0"/>
    <x v="9"/>
    <m/>
    <x v="440"/>
    <x v="437"/>
    <n v="2137326.4951563198"/>
    <n v="2664.5239250352001"/>
    <x v="437"/>
    <n v="2536.9657864035398"/>
    <x v="440"/>
    <n v="0.48577919943743098"/>
    <n v="5593052.1635616804"/>
  </r>
  <r>
    <n v="69323"/>
    <s v="Blue King Crab"/>
    <s v="STMATT"/>
    <x v="29"/>
    <x v="0"/>
    <x v="11"/>
    <m/>
    <x v="0"/>
    <x v="9"/>
    <m/>
    <x v="441"/>
    <x v="438"/>
    <n v="291250.71679641498"/>
    <n v="379.46473268063198"/>
    <x v="438"/>
    <n v="363.71744175693999"/>
    <x v="441"/>
    <n v="0.48903127843914401"/>
    <n v="801859.70005832496"/>
  </r>
  <r>
    <n v="69323"/>
    <s v="Blue King Crab"/>
    <s v="STMATT"/>
    <x v="10"/>
    <x v="0"/>
    <x v="11"/>
    <m/>
    <x v="0"/>
    <x v="9"/>
    <m/>
    <x v="442"/>
    <x v="439"/>
    <n v="793923.13635130494"/>
    <n v="1223.7738541648"/>
    <x v="439"/>
    <n v="936.83227870314295"/>
    <x v="442"/>
    <n v="0.39057514652147002"/>
    <n v="2065361.6345071001"/>
  </r>
  <r>
    <n v="69323"/>
    <s v="Blue King Crab"/>
    <s v="STMATT"/>
    <x v="14"/>
    <x v="0"/>
    <x v="11"/>
    <m/>
    <x v="0"/>
    <x v="9"/>
    <m/>
    <x v="443"/>
    <x v="440"/>
    <n v="1459982.4137850499"/>
    <n v="1915.2096497539501"/>
    <x v="440"/>
    <n v="1642.1164259396201"/>
    <x v="443"/>
    <n v="0.43745315461315398"/>
    <n v="3620247.0203359998"/>
  </r>
  <r>
    <n v="69323"/>
    <s v="Blue King Crab"/>
    <s v="STMATT"/>
    <x v="41"/>
    <x v="0"/>
    <x v="11"/>
    <m/>
    <x v="0"/>
    <x v="9"/>
    <m/>
    <x v="444"/>
    <x v="441"/>
    <n v="1895009.8081238901"/>
    <n v="2320.9579207511401"/>
    <x v="441"/>
    <n v="2252.6720862504699"/>
    <x v="444"/>
    <n v="0.49519316257701701"/>
    <n v="4966291.8409551196"/>
  </r>
  <r>
    <n v="69323"/>
    <s v="Blue King Crab"/>
    <s v="STMATT"/>
    <x v="16"/>
    <x v="0"/>
    <x v="11"/>
    <m/>
    <x v="0"/>
    <x v="9"/>
    <m/>
    <x v="445"/>
    <x v="442"/>
    <n v="252294.602288097"/>
    <n v="202.01582448940499"/>
    <x v="442"/>
    <n v="270.56800662740199"/>
    <x v="445"/>
    <n v="0.68333706871439204"/>
    <n v="596500.34815930796"/>
  </r>
  <r>
    <n v="69323"/>
    <s v="Blue King Crab"/>
    <s v="STMATT"/>
    <x v="30"/>
    <x v="0"/>
    <x v="11"/>
    <m/>
    <x v="0"/>
    <x v="9"/>
    <m/>
    <x v="446"/>
    <x v="443"/>
    <n v="748396.036893585"/>
    <n v="2167.8148822919202"/>
    <x v="443"/>
    <n v="885.15304923611495"/>
    <x v="446"/>
    <n v="0.208324383358966"/>
    <n v="1951428.4361443799"/>
  </r>
  <r>
    <n v="69323"/>
    <s v="Blue King Crab"/>
    <s v="STMATT"/>
    <x v="18"/>
    <x v="0"/>
    <x v="11"/>
    <m/>
    <x v="0"/>
    <x v="9"/>
    <m/>
    <x v="447"/>
    <x v="444"/>
    <n v="332262.93211246299"/>
    <n v="575.68516460992498"/>
    <x v="444"/>
    <n v="383.32745575515798"/>
    <x v="447"/>
    <n v="0.33972602483279202"/>
    <n v="845092.380533566"/>
  </r>
  <r>
    <n v="69323"/>
    <s v="Blue King Crab"/>
    <s v="STMATT"/>
    <x v="32"/>
    <x v="0"/>
    <x v="11"/>
    <m/>
    <x v="0"/>
    <x v="9"/>
    <m/>
    <x v="448"/>
    <x v="445"/>
    <n v="106115.73053852899"/>
    <n v="119.17334955829899"/>
    <x v="445"/>
    <n v="127.445784694465"/>
    <x v="448"/>
    <n v="0.54561997106729798"/>
    <n v="280969.85999669001"/>
  </r>
  <r>
    <n v="69323"/>
    <s v="Blue King Crab"/>
    <s v="STMATT"/>
    <x v="22"/>
    <x v="0"/>
    <x v="11"/>
    <m/>
    <x v="0"/>
    <x v="9"/>
    <m/>
    <x v="449"/>
    <x v="446"/>
    <n v="2052603.4478146499"/>
    <n v="1903.2736705800201"/>
    <x v="446"/>
    <n v="2379.1966789052299"/>
    <x v="449"/>
    <n v="0.637783139307745"/>
    <n v="5245230.8201420195"/>
  </r>
  <r>
    <n v="69323"/>
    <s v="Blue King Crab"/>
    <s v="STMATT"/>
    <x v="3"/>
    <x v="0"/>
    <x v="11"/>
    <m/>
    <x v="0"/>
    <x v="9"/>
    <m/>
    <x v="450"/>
    <x v="447"/>
    <n v="707919.22812134295"/>
    <n v="1566.60575662628"/>
    <x v="447"/>
    <n v="848.00994351989095"/>
    <x v="450"/>
    <n v="0.27617550402767599"/>
    <n v="1869541.9050366699"/>
  </r>
  <r>
    <n v="69323"/>
    <s v="Blue King Crab"/>
    <s v="STMATT"/>
    <x v="27"/>
    <x v="0"/>
    <x v="11"/>
    <m/>
    <x v="0"/>
    <x v="9"/>
    <m/>
    <x v="451"/>
    <x v="448"/>
    <n v="791671.884351196"/>
    <n v="1670.9933314387799"/>
    <x v="448"/>
    <n v="981.53741054345801"/>
    <x v="451"/>
    <n v="0.299692634143083"/>
    <n v="2163919.579475"/>
  </r>
  <r>
    <n v="69323"/>
    <s v="Blue King Crab"/>
    <s v="STMATT"/>
    <x v="36"/>
    <x v="0"/>
    <x v="11"/>
    <m/>
    <x v="0"/>
    <x v="9"/>
    <m/>
    <x v="452"/>
    <x v="449"/>
    <n v="244727.83391985999"/>
    <n v="426.06658374113698"/>
    <x v="449"/>
    <n v="275.25896565686998"/>
    <x v="452"/>
    <n v="0.32961572942655998"/>
    <n v="606842.14255383902"/>
  </r>
  <r>
    <n v="69323"/>
    <s v="Blue King Crab"/>
    <s v="STMATT"/>
    <x v="21"/>
    <x v="0"/>
    <x v="11"/>
    <m/>
    <x v="0"/>
    <x v="9"/>
    <m/>
    <x v="453"/>
    <x v="450"/>
    <n v="588532.59786353202"/>
    <n v="542.52824258559599"/>
    <x v="450"/>
    <n v="707.36195453308505"/>
    <x v="453"/>
    <n v="0.66521690128876598"/>
    <n v="1559466.16679882"/>
  </r>
  <r>
    <n v="69323"/>
    <s v="Blue King Crab"/>
    <s v="STMATT"/>
    <x v="24"/>
    <x v="0"/>
    <x v="11"/>
    <m/>
    <x v="0"/>
    <x v="9"/>
    <m/>
    <x v="454"/>
    <x v="451"/>
    <n v="410761.36172464502"/>
    <n v="737.37100621982904"/>
    <x v="451"/>
    <n v="486.70261961641199"/>
    <x v="454"/>
    <n v="0.33676081779050598"/>
    <n v="1072995.6053194101"/>
  </r>
  <r>
    <n v="69323"/>
    <s v="Blue King Crab"/>
    <s v="STMATT"/>
    <x v="35"/>
    <x v="0"/>
    <x v="11"/>
    <m/>
    <x v="0"/>
    <x v="9"/>
    <m/>
    <x v="455"/>
    <x v="452"/>
    <n v="3448187.1953302799"/>
    <n v="3824.1128495578"/>
    <x v="452"/>
    <n v="4062.3774315586302"/>
    <x v="455"/>
    <n v="0.54199277799902101"/>
    <n v="8956009.1841021795"/>
  </r>
  <r>
    <n v="69323"/>
    <s v="Blue King Crab"/>
    <s v="STMATT"/>
    <x v="38"/>
    <x v="0"/>
    <x v="11"/>
    <m/>
    <x v="0"/>
    <x v="9"/>
    <m/>
    <x v="456"/>
    <x v="453"/>
    <n v="3290214.9894201001"/>
    <n v="3040.6338141842698"/>
    <x v="453"/>
    <n v="3824.2364198251898"/>
    <x v="456"/>
    <n v="0.64168892071816097"/>
    <n v="8430998.12244468"/>
  </r>
  <r>
    <n v="69323"/>
    <s v="Blue King Crab"/>
    <s v="STMATT"/>
    <x v="0"/>
    <x v="0"/>
    <x v="11"/>
    <m/>
    <x v="0"/>
    <x v="9"/>
    <m/>
    <x v="457"/>
    <x v="454"/>
    <n v="588949.37296072696"/>
    <n v="1440.8383794143899"/>
    <x v="454"/>
    <n v="692.25552373308801"/>
    <x v="457"/>
    <n v="0.24512922392094999"/>
    <n v="1526162.18772175"/>
  </r>
  <r>
    <n v="69323"/>
    <s v="Blue King Crab"/>
    <s v="STMATT"/>
    <x v="7"/>
    <x v="0"/>
    <x v="11"/>
    <m/>
    <x v="0"/>
    <x v="9"/>
    <m/>
    <x v="458"/>
    <x v="455"/>
    <n v="532913.75778580201"/>
    <n v="950.13478724635399"/>
    <x v="455"/>
    <n v="622.60403981247896"/>
    <x v="458"/>
    <n v="0.33432637833830098"/>
    <n v="1372606.9506250401"/>
  </r>
  <r>
    <n v="69323"/>
    <s v="Blue King Crab"/>
    <s v="STMATT"/>
    <x v="5"/>
    <x v="0"/>
    <x v="11"/>
    <m/>
    <x v="0"/>
    <x v="9"/>
    <m/>
    <x v="459"/>
    <x v="456"/>
    <n v="1669949.72640036"/>
    <n v="2347.1099211945698"/>
    <x v="456"/>
    <n v="1908.72275146014"/>
    <x v="459"/>
    <n v="0.41490947215818202"/>
    <n v="4208013.3567065103"/>
  </r>
  <r>
    <n v="69323"/>
    <s v="Blue King Crab"/>
    <s v="STMATT"/>
    <x v="23"/>
    <x v="0"/>
    <x v="11"/>
    <m/>
    <x v="0"/>
    <x v="9"/>
    <m/>
    <x v="460"/>
    <x v="457"/>
    <n v="270078.957311248"/>
    <n v="592.31250370544103"/>
    <x v="457"/>
    <n v="327.60694318988999"/>
    <x v="460"/>
    <n v="0.282192927789012"/>
    <n v="722249.67803116597"/>
  </r>
  <r>
    <n v="69323"/>
    <s v="Blue King Crab"/>
    <s v="STMATT"/>
    <x v="21"/>
    <x v="0"/>
    <x v="12"/>
    <m/>
    <x v="2"/>
    <x v="10"/>
    <m/>
    <x v="461"/>
    <x v="170"/>
    <n v="119325.128246261"/>
    <n v="33.814560390656503"/>
    <x v="170"/>
    <n v="66.276538365686704"/>
    <x v="461"/>
    <n v="1"/>
    <n v="146114.755778822"/>
  </r>
  <r>
    <n v="69323"/>
    <s v="Blue King Crab"/>
    <s v="STMATT"/>
    <x v="1"/>
    <x v="0"/>
    <x v="12"/>
    <m/>
    <x v="2"/>
    <x v="10"/>
    <m/>
    <x v="462"/>
    <x v="458"/>
    <n v="793470.58881087101"/>
    <n v="288.39785162801297"/>
    <x v="458"/>
    <n v="459.28979378252501"/>
    <x v="462"/>
    <n v="0.81252868603998496"/>
    <n v="1012560.6693572199"/>
  </r>
  <r>
    <n v="69323"/>
    <s v="Blue King Crab"/>
    <s v="STMATT"/>
    <x v="2"/>
    <x v="0"/>
    <x v="12"/>
    <m/>
    <x v="2"/>
    <x v="10"/>
    <m/>
    <x v="463"/>
    <x v="459"/>
    <n v="1253204.5639754799"/>
    <n v="447.24185237811201"/>
    <x v="459"/>
    <n v="722.14337090456604"/>
    <x v="463"/>
    <n v="0.823805941685397"/>
    <n v="1592053.6117143501"/>
  </r>
  <r>
    <n v="69323"/>
    <s v="Blue King Crab"/>
    <s v="STMATT"/>
    <x v="38"/>
    <x v="0"/>
    <x v="12"/>
    <m/>
    <x v="2"/>
    <x v="10"/>
    <m/>
    <x v="464"/>
    <x v="460"/>
    <n v="2824486.6158020999"/>
    <n v="926.77346495009897"/>
    <x v="460"/>
    <n v="1579.61697446741"/>
    <x v="464"/>
    <n v="0.86960520371922001"/>
    <n v="3482459.3157672202"/>
  </r>
  <r>
    <n v="69323"/>
    <s v="Blue King Crab"/>
    <s v="STMATT"/>
    <x v="25"/>
    <x v="0"/>
    <x v="12"/>
    <m/>
    <x v="2"/>
    <x v="10"/>
    <m/>
    <x v="465"/>
    <x v="461"/>
    <n v="222107.15412272399"/>
    <n v="126.62974928106701"/>
    <x v="461"/>
    <n v="112.000120170172"/>
    <x v="465"/>
    <n v="0.45125982463516601"/>
    <n v="246917.99857694501"/>
  </r>
  <r>
    <n v="69323"/>
    <s v="Blue King Crab"/>
    <s v="STMATT"/>
    <x v="12"/>
    <x v="0"/>
    <x v="12"/>
    <m/>
    <x v="2"/>
    <x v="10"/>
    <m/>
    <x v="466"/>
    <x v="462"/>
    <n v="1223360.43557661"/>
    <n v="486.47106346445003"/>
    <x v="462"/>
    <n v="777.86879022414303"/>
    <x v="466"/>
    <n v="0.81581796236892401"/>
    <n v="1714907.1317582999"/>
  </r>
  <r>
    <n v="69323"/>
    <s v="Blue King Crab"/>
    <s v="STMATT"/>
    <x v="16"/>
    <x v="0"/>
    <x v="12"/>
    <m/>
    <x v="2"/>
    <x v="10"/>
    <m/>
    <x v="467"/>
    <x v="463"/>
    <n v="177766.353744847"/>
    <n v="117.05475842890699"/>
    <x v="463"/>
    <n v="109.837081834164"/>
    <x v="467"/>
    <n v="0.47874454843667003"/>
    <n v="242149.31532945699"/>
  </r>
  <r>
    <n v="69323"/>
    <s v="Blue King Crab"/>
    <s v="STMATT"/>
    <x v="18"/>
    <x v="0"/>
    <x v="12"/>
    <m/>
    <x v="2"/>
    <x v="10"/>
    <m/>
    <x v="468"/>
    <x v="464"/>
    <n v="202014.384149144"/>
    <n v="88.891289290512006"/>
    <x v="464"/>
    <n v="99.823017967919597"/>
    <x v="468"/>
    <n v="0.57294827889911504"/>
    <n v="220072.083593294"/>
  </r>
  <r>
    <n v="69323"/>
    <s v="Blue King Crab"/>
    <s v="STMATT"/>
    <x v="27"/>
    <x v="0"/>
    <x v="12"/>
    <m/>
    <x v="2"/>
    <x v="10"/>
    <m/>
    <x v="469"/>
    <x v="465"/>
    <n v="499137.84615737799"/>
    <n v="197.978977622076"/>
    <x v="465"/>
    <n v="262.17251132349202"/>
    <x v="469"/>
    <n v="0.67563479201548005"/>
    <n v="577991.44929068198"/>
  </r>
  <r>
    <n v="69323"/>
    <s v="Blue King Crab"/>
    <s v="STMATT"/>
    <x v="39"/>
    <x v="0"/>
    <x v="12"/>
    <m/>
    <x v="2"/>
    <x v="10"/>
    <m/>
    <x v="470"/>
    <x v="466"/>
    <n v="1228934.5823909501"/>
    <n v="497.887182544719"/>
    <x v="466"/>
    <n v="767.33609572987905"/>
    <x v="470"/>
    <n v="0.78631871185052105"/>
    <n v="1691686.5152072201"/>
  </r>
  <r>
    <n v="69323"/>
    <s v="Blue King Crab"/>
    <s v="STMATT"/>
    <x v="14"/>
    <x v="0"/>
    <x v="12"/>
    <m/>
    <x v="2"/>
    <x v="10"/>
    <m/>
    <x v="471"/>
    <x v="467"/>
    <n v="3499870.2996512102"/>
    <n v="1641.68691146531"/>
    <x v="467"/>
    <n v="2193.3179083537002"/>
    <x v="471"/>
    <n v="0.68164017227939999"/>
    <n v="4835438.2776626702"/>
  </r>
  <r>
    <n v="69323"/>
    <s v="Blue King Crab"/>
    <s v="STMATT"/>
    <x v="22"/>
    <x v="0"/>
    <x v="12"/>
    <m/>
    <x v="2"/>
    <x v="10"/>
    <m/>
    <x v="472"/>
    <x v="468"/>
    <n v="158375.83580486901"/>
    <n v="73.731184189063796"/>
    <x v="468"/>
    <n v="95.088441261990098"/>
    <x v="472"/>
    <n v="0.65799174910240998"/>
    <n v="209634.12868252399"/>
  </r>
  <r>
    <n v="69323"/>
    <s v="Blue King Crab"/>
    <s v="STMATT"/>
    <x v="29"/>
    <x v="0"/>
    <x v="12"/>
    <m/>
    <x v="2"/>
    <x v="10"/>
    <m/>
    <x v="473"/>
    <x v="469"/>
    <n v="190623.43245516799"/>
    <n v="103.27960544801699"/>
    <x v="469"/>
    <n v="112.59026413523701"/>
    <x v="473"/>
    <n v="0.55619899073693602"/>
    <n v="248219.043312475"/>
  </r>
  <r>
    <n v="69323"/>
    <s v="Blue King Crab"/>
    <s v="STMATT"/>
    <x v="34"/>
    <x v="0"/>
    <x v="12"/>
    <m/>
    <x v="2"/>
    <x v="10"/>
    <m/>
    <x v="474"/>
    <x v="470"/>
    <n v="338845.402968198"/>
    <n v="201.627750103533"/>
    <x v="470"/>
    <n v="178.132664268838"/>
    <x v="474"/>
    <n v="0.450751507842508"/>
    <n v="392715.30133727798"/>
  </r>
  <r>
    <n v="69323"/>
    <s v="Blue King Crab"/>
    <s v="STMATT"/>
    <x v="41"/>
    <x v="0"/>
    <x v="12"/>
    <m/>
    <x v="2"/>
    <x v="10"/>
    <m/>
    <x v="475"/>
    <x v="471"/>
    <n v="268105.62745296297"/>
    <n v="164.95614346333599"/>
    <x v="471"/>
    <n v="142.29482072317199"/>
    <x v="475"/>
    <n v="0.44011333439233202"/>
    <n v="313706.38073822501"/>
  </r>
  <r>
    <n v="69323"/>
    <s v="Blue King Crab"/>
    <s v="STMATT"/>
    <x v="33"/>
    <x v="0"/>
    <x v="12"/>
    <m/>
    <x v="2"/>
    <x v="10"/>
    <m/>
    <x v="476"/>
    <x v="472"/>
    <n v="130590.873415881"/>
    <n v="77.655038821768102"/>
    <x v="472"/>
    <n v="79.110389005308704"/>
    <x v="476"/>
    <n v="0.51976592868228799"/>
    <n v="174408.553224362"/>
  </r>
  <r>
    <n v="69323"/>
    <s v="Blue King Crab"/>
    <s v="STMATT"/>
    <x v="5"/>
    <x v="0"/>
    <x v="12"/>
    <m/>
    <x v="2"/>
    <x v="10"/>
    <m/>
    <x v="477"/>
    <x v="473"/>
    <n v="174725.19593367999"/>
    <n v="81.073355442071602"/>
    <x v="473"/>
    <n v="80.186182164948505"/>
    <x v="477"/>
    <n v="0.50462099672595895"/>
    <n v="176780.271160534"/>
  </r>
  <r>
    <n v="69323"/>
    <s v="Blue King Crab"/>
    <s v="STMATT"/>
    <x v="23"/>
    <x v="0"/>
    <x v="12"/>
    <m/>
    <x v="2"/>
    <x v="10"/>
    <m/>
    <x v="478"/>
    <x v="474"/>
    <n v="475499.24565222202"/>
    <n v="226.203587177072"/>
    <x v="474"/>
    <n v="304.65180697397699"/>
    <x v="478"/>
    <n v="0.68714469710514303"/>
    <n v="671642.26544194296"/>
  </r>
  <r>
    <n v="69323"/>
    <s v="Blue King Crab"/>
    <s v="STMATT"/>
    <x v="40"/>
    <x v="0"/>
    <x v="12"/>
    <m/>
    <x v="2"/>
    <x v="10"/>
    <m/>
    <x v="479"/>
    <x v="475"/>
    <n v="105393.31410591499"/>
    <n v="74.475808565143893"/>
    <x v="475"/>
    <n v="63.7255870105962"/>
    <x v="479"/>
    <n v="0.43655859833738903"/>
    <n v="140490.87071415401"/>
  </r>
  <r>
    <n v="69323"/>
    <s v="Blue King Crab"/>
    <s v="STMATT"/>
    <x v="28"/>
    <x v="0"/>
    <x v="12"/>
    <m/>
    <x v="2"/>
    <x v="10"/>
    <m/>
    <x v="480"/>
    <x v="476"/>
    <n v="819968.16954266396"/>
    <n v="364.890753039147"/>
    <x v="476"/>
    <n v="467.05223360460599"/>
    <x v="480"/>
    <n v="0.65305013606401796"/>
    <n v="1029673.91978972"/>
  </r>
  <r>
    <n v="69323"/>
    <s v="Blue King Crab"/>
    <s v="STMATT"/>
    <x v="32"/>
    <x v="0"/>
    <x v="12"/>
    <m/>
    <x v="2"/>
    <x v="10"/>
    <m/>
    <x v="42"/>
    <x v="42"/>
    <n v="0"/>
    <n v="0"/>
    <x v="42"/>
    <n v="0"/>
    <x v="42"/>
    <n v="0"/>
    <n v="0"/>
  </r>
  <r>
    <n v="69323"/>
    <s v="Blue King Crab"/>
    <s v="STMATT"/>
    <x v="11"/>
    <x v="0"/>
    <x v="12"/>
    <m/>
    <x v="2"/>
    <x v="10"/>
    <m/>
    <x v="481"/>
    <x v="477"/>
    <n v="447952.12997448997"/>
    <n v="280.36538941780901"/>
    <x v="477"/>
    <n v="272.435202480746"/>
    <x v="481"/>
    <n v="0.495772864741718"/>
    <n v="600616.81037701201"/>
  </r>
  <r>
    <n v="69323"/>
    <s v="Blue King Crab"/>
    <s v="STMATT"/>
    <x v="6"/>
    <x v="0"/>
    <x v="12"/>
    <m/>
    <x v="2"/>
    <x v="10"/>
    <m/>
    <x v="482"/>
    <x v="478"/>
    <n v="61845.462018779202"/>
    <n v="24.3645682908782"/>
    <x v="478"/>
    <n v="34.318136633500799"/>
    <x v="482"/>
    <n v="0.71863589682376705"/>
    <n v="75658.540361913998"/>
  </r>
  <r>
    <n v="69323"/>
    <s v="Blue King Crab"/>
    <s v="STMATT"/>
    <x v="37"/>
    <x v="0"/>
    <x v="12"/>
    <m/>
    <x v="2"/>
    <x v="10"/>
    <m/>
    <x v="483"/>
    <x v="479"/>
    <n v="87438.752140921802"/>
    <n v="51.066144306635699"/>
    <x v="479"/>
    <n v="51.815744842923401"/>
    <x v="483"/>
    <n v="0.51769337338163401"/>
    <n v="114234.163248654"/>
  </r>
  <r>
    <n v="69323"/>
    <s v="Blue King Crab"/>
    <s v="STMATT"/>
    <x v="4"/>
    <x v="0"/>
    <x v="12"/>
    <m/>
    <x v="2"/>
    <x v="10"/>
    <m/>
    <x v="484"/>
    <x v="480"/>
    <n v="399219.36497145199"/>
    <n v="284.06417992398701"/>
    <x v="480"/>
    <n v="240.69115108689601"/>
    <x v="484"/>
    <n v="0.43230233298072401"/>
    <n v="530633.15656499797"/>
  </r>
  <r>
    <n v="69323"/>
    <s v="Blue King Crab"/>
    <s v="STMATT"/>
    <x v="15"/>
    <x v="0"/>
    <x v="12"/>
    <m/>
    <x v="2"/>
    <x v="10"/>
    <m/>
    <x v="485"/>
    <x v="481"/>
    <n v="1593123.6670067101"/>
    <n v="1036.6897002133101"/>
    <x v="481"/>
    <n v="829.00285243978306"/>
    <x v="485"/>
    <n v="0.407991551293371"/>
    <n v="1827638.44206592"/>
  </r>
  <r>
    <n v="69323"/>
    <s v="Blue King Crab"/>
    <s v="STMATT"/>
    <x v="8"/>
    <x v="0"/>
    <x v="12"/>
    <m/>
    <x v="2"/>
    <x v="10"/>
    <m/>
    <x v="486"/>
    <x v="482"/>
    <n v="270562.80182670697"/>
    <n v="102.68510586860501"/>
    <x v="482"/>
    <n v="128.565434224847"/>
    <x v="486"/>
    <n v="0.638793803088889"/>
    <n v="283438.264679913"/>
  </r>
  <r>
    <n v="69323"/>
    <s v="Blue King Crab"/>
    <s v="STMATT"/>
    <x v="7"/>
    <x v="0"/>
    <x v="12"/>
    <m/>
    <x v="2"/>
    <x v="10"/>
    <m/>
    <x v="487"/>
    <x v="483"/>
    <n v="791271.01830233296"/>
    <n v="443.23881607927098"/>
    <x v="483"/>
    <n v="414.45174878211702"/>
    <x v="487"/>
    <n v="0.47706781580837199"/>
    <n v="913709.70102985098"/>
  </r>
  <r>
    <n v="69323"/>
    <s v="Blue King Crab"/>
    <s v="STMATT"/>
    <x v="30"/>
    <x v="0"/>
    <x v="12"/>
    <m/>
    <x v="2"/>
    <x v="10"/>
    <m/>
    <x v="488"/>
    <x v="484"/>
    <n v="4863247.3026850298"/>
    <n v="1830.95268833107"/>
    <x v="484"/>
    <n v="3277.05748330902"/>
    <x v="488"/>
    <n v="0.91316838189473004"/>
    <n v="7224675.0608019596"/>
  </r>
  <r>
    <n v="69323"/>
    <s v="Blue King Crab"/>
    <s v="STMATT"/>
    <x v="0"/>
    <x v="0"/>
    <x v="12"/>
    <m/>
    <x v="2"/>
    <x v="10"/>
    <m/>
    <x v="489"/>
    <x v="485"/>
    <n v="110518.278917711"/>
    <n v="63.801869272686801"/>
    <x v="485"/>
    <n v="54.166006598112602"/>
    <x v="489"/>
    <n v="0.43314902787540999"/>
    <n v="119415.60348141"/>
  </r>
  <r>
    <n v="69323"/>
    <s v="Blue King Crab"/>
    <s v="STMATT"/>
    <x v="17"/>
    <x v="0"/>
    <x v="12"/>
    <m/>
    <x v="2"/>
    <x v="10"/>
    <m/>
    <x v="490"/>
    <x v="486"/>
    <n v="119824.612226817"/>
    <n v="74.693981627339696"/>
    <x v="486"/>
    <n v="65.712675252582102"/>
    <x v="490"/>
    <n v="0.44885644597364499"/>
    <n v="144871.650404046"/>
  </r>
  <r>
    <n v="69323"/>
    <s v="Blue King Crab"/>
    <s v="STMATT"/>
    <x v="3"/>
    <x v="0"/>
    <x v="12"/>
    <m/>
    <x v="2"/>
    <x v="10"/>
    <m/>
    <x v="491"/>
    <x v="487"/>
    <n v="265364.82376877801"/>
    <n v="196.620114292171"/>
    <x v="487"/>
    <n v="155.48688687158401"/>
    <x v="491"/>
    <n v="0.40346861056318201"/>
    <n v="342789.90819793899"/>
  </r>
  <r>
    <n v="69323"/>
    <s v="Blue King Crab"/>
    <s v="STMATT"/>
    <x v="9"/>
    <x v="0"/>
    <x v="12"/>
    <m/>
    <x v="2"/>
    <x v="10"/>
    <m/>
    <x v="492"/>
    <x v="75"/>
    <n v="119476.296938233"/>
    <n v="34.3679409309593"/>
    <x v="170"/>
    <n v="67.361164224680195"/>
    <x v="492"/>
    <n v="1"/>
    <n v="148505.94648380199"/>
  </r>
  <r>
    <n v="69323"/>
    <s v="Blue King Crab"/>
    <s v="STMATT"/>
    <x v="19"/>
    <x v="0"/>
    <x v="12"/>
    <m/>
    <x v="2"/>
    <x v="10"/>
    <m/>
    <x v="493"/>
    <x v="488"/>
    <n v="71416.697796229404"/>
    <n v="24.134195293302799"/>
    <x v="488"/>
    <n v="34.590571234463702"/>
    <x v="493"/>
    <n v="0.73125498552362"/>
    <n v="76259.155846171096"/>
  </r>
  <r>
    <n v="69323"/>
    <s v="Blue King Crab"/>
    <s v="STMATT"/>
    <x v="36"/>
    <x v="0"/>
    <x v="12"/>
    <m/>
    <x v="2"/>
    <x v="10"/>
    <m/>
    <x v="494"/>
    <x v="489"/>
    <n v="162706.17894167799"/>
    <n v="93.711205515647904"/>
    <x v="489"/>
    <n v="92.784504248577093"/>
    <x v="494"/>
    <n v="0.50515872162141295"/>
    <n v="204554.81702343901"/>
  </r>
  <r>
    <n v="69323"/>
    <s v="Blue King Crab"/>
    <s v="STMATT"/>
    <x v="10"/>
    <x v="0"/>
    <x v="12"/>
    <m/>
    <x v="2"/>
    <x v="10"/>
    <m/>
    <x v="495"/>
    <x v="490"/>
    <n v="336303.33832074801"/>
    <n v="142.55275088777199"/>
    <x v="490"/>
    <n v="167.00172587770999"/>
    <x v="495"/>
    <n v="0.59770829852020801"/>
    <n v="368175.78275779297"/>
  </r>
  <r>
    <n v="69323"/>
    <s v="Blue King Crab"/>
    <s v="STMATT"/>
    <x v="24"/>
    <x v="0"/>
    <x v="12"/>
    <m/>
    <x v="2"/>
    <x v="10"/>
    <m/>
    <x v="496"/>
    <x v="491"/>
    <n v="134759.45197643299"/>
    <n v="84.385593421667096"/>
    <x v="491"/>
    <n v="73.093915624019203"/>
    <x v="496"/>
    <n v="0.441933422302768"/>
    <n v="161144.49990421999"/>
  </r>
  <r>
    <n v="69323"/>
    <s v="Blue King Crab"/>
    <s v="STMATT"/>
    <x v="26"/>
    <x v="0"/>
    <x v="12"/>
    <m/>
    <x v="2"/>
    <x v="10"/>
    <m/>
    <x v="497"/>
    <x v="492"/>
    <n v="207482.66374129101"/>
    <n v="123.48297866454401"/>
    <x v="492"/>
    <n v="114.737098423136"/>
    <x v="497"/>
    <n v="0.47406805831272197"/>
    <n v="252952.00274893999"/>
  </r>
  <r>
    <n v="69323"/>
    <s v="Blue King Crab"/>
    <s v="STMATT"/>
    <x v="20"/>
    <x v="0"/>
    <x v="12"/>
    <m/>
    <x v="2"/>
    <x v="10"/>
    <m/>
    <x v="498"/>
    <x v="493"/>
    <n v="179847.406079059"/>
    <n v="88.535484304146806"/>
    <x v="493"/>
    <n v="119.78334069247801"/>
    <x v="498"/>
    <n v="0.69027633172425795"/>
    <n v="264077.06261125999"/>
  </r>
  <r>
    <n v="69323"/>
    <s v="Blue King Crab"/>
    <s v="STMATT"/>
    <x v="31"/>
    <x v="0"/>
    <x v="12"/>
    <m/>
    <x v="2"/>
    <x v="10"/>
    <m/>
    <x v="499"/>
    <x v="494"/>
    <n v="86337.221161689493"/>
    <n v="42.295572685376897"/>
    <x v="494"/>
    <n v="47.9006338448511"/>
    <x v="499"/>
    <n v="0.57781695219565299"/>
    <n v="105602.820975255"/>
  </r>
  <r>
    <n v="69323"/>
    <s v="Blue King Crab"/>
    <s v="STMATT"/>
    <x v="13"/>
    <x v="0"/>
    <x v="12"/>
    <m/>
    <x v="2"/>
    <x v="10"/>
    <m/>
    <x v="500"/>
    <x v="495"/>
    <n v="2943406.9056844399"/>
    <n v="1063.06300986828"/>
    <x v="495"/>
    <n v="1756.6413842184199"/>
    <x v="500"/>
    <n v="0.84307853426686297"/>
    <n v="3872731.3341237302"/>
  </r>
  <r>
    <n v="69323"/>
    <s v="Blue King Crab"/>
    <s v="STMATT"/>
    <x v="35"/>
    <x v="0"/>
    <x v="12"/>
    <m/>
    <x v="2"/>
    <x v="10"/>
    <m/>
    <x v="501"/>
    <x v="496"/>
    <n v="1427309.5655241499"/>
    <n v="362.223087620044"/>
    <x v="496"/>
    <n v="672.43527697176603"/>
    <x v="501"/>
    <n v="0.94714896612182098"/>
    <n v="1482466.02334112"/>
  </r>
  <r>
    <n v="69323"/>
    <s v="Blue King Crab"/>
    <s v="STMATT"/>
    <x v="30"/>
    <x v="0"/>
    <x v="13"/>
    <m/>
    <x v="0"/>
    <x v="11"/>
    <m/>
    <x v="502"/>
    <x v="497"/>
    <n v="2397635.6507151499"/>
    <n v="9548.4663407545304"/>
    <x v="497"/>
    <n v="3158.06845286714"/>
    <x v="502"/>
    <n v="0.16874536257733799"/>
    <n v="6962349.1525379401"/>
  </r>
  <r>
    <n v="69323"/>
    <s v="Blue King Crab"/>
    <s v="STMATT"/>
    <x v="12"/>
    <x v="0"/>
    <x v="13"/>
    <m/>
    <x v="0"/>
    <x v="11"/>
    <m/>
    <x v="503"/>
    <x v="498"/>
    <n v="3188189.9094233601"/>
    <n v="9410.4104671329696"/>
    <x v="498"/>
    <n v="4442.9995886420902"/>
    <x v="503"/>
    <n v="0.240886041340556"/>
    <n v="9795137.4019852802"/>
  </r>
  <r>
    <n v="69323"/>
    <s v="Blue King Crab"/>
    <s v="STMATT"/>
    <x v="5"/>
    <x v="0"/>
    <x v="13"/>
    <m/>
    <x v="0"/>
    <x v="11"/>
    <m/>
    <x v="504"/>
    <x v="499"/>
    <n v="4718737.5208396502"/>
    <n v="6470.7787857881503"/>
    <x v="499"/>
    <n v="4877.5834820051796"/>
    <x v="504"/>
    <n v="0.38458477463156499"/>
    <n v="10753230.8843846"/>
  </r>
  <r>
    <n v="69323"/>
    <s v="Blue King Crab"/>
    <s v="STMATT"/>
    <x v="10"/>
    <x v="0"/>
    <x v="13"/>
    <m/>
    <x v="0"/>
    <x v="11"/>
    <m/>
    <x v="505"/>
    <x v="500"/>
    <n v="2620942.1686860099"/>
    <n v="6730.1357708093801"/>
    <x v="500"/>
    <n v="3618.3304108485599"/>
    <x v="505"/>
    <n v="0.27430159021717299"/>
    <n v="7977053.0770802097"/>
  </r>
  <r>
    <n v="69323"/>
    <s v="Blue King Crab"/>
    <s v="STMATT"/>
    <x v="15"/>
    <x v="0"/>
    <x v="13"/>
    <m/>
    <x v="0"/>
    <x v="11"/>
    <m/>
    <x v="506"/>
    <x v="501"/>
    <n v="3141763.4559253701"/>
    <n v="6338.6268017710199"/>
    <x v="501"/>
    <n v="3368.6958538713802"/>
    <x v="506"/>
    <n v="0.27115058642417"/>
    <n v="7426703.0855731098"/>
  </r>
  <r>
    <n v="69323"/>
    <s v="Blue King Crab"/>
    <s v="STMATT"/>
    <x v="25"/>
    <x v="0"/>
    <x v="13"/>
    <m/>
    <x v="0"/>
    <x v="11"/>
    <m/>
    <x v="507"/>
    <x v="502"/>
    <n v="2856690.3723723101"/>
    <n v="6551.1372875245797"/>
    <x v="502"/>
    <n v="5157.8422258384599"/>
    <x v="507"/>
    <n v="0.40169394114993201"/>
    <n v="11371095.6510104"/>
  </r>
  <r>
    <n v="69323"/>
    <s v="Blue King Crab"/>
    <s v="STMATT"/>
    <x v="14"/>
    <x v="0"/>
    <x v="13"/>
    <m/>
    <x v="0"/>
    <x v="11"/>
    <m/>
    <x v="508"/>
    <x v="503"/>
    <n v="3942011.1293017799"/>
    <n v="9634.2573129353405"/>
    <x v="503"/>
    <n v="5629.2291046605997"/>
    <x v="508"/>
    <n v="0.29810867328476098"/>
    <n v="12410325.8277044"/>
  </r>
  <r>
    <n v="69323"/>
    <s v="Blue King Crab"/>
    <s v="STMATT"/>
    <x v="21"/>
    <x v="0"/>
    <x v="13"/>
    <m/>
    <x v="0"/>
    <x v="11"/>
    <m/>
    <x v="509"/>
    <x v="504"/>
    <n v="860463.432813828"/>
    <n v="1416.85047153197"/>
    <x v="504"/>
    <n v="1076.10642870999"/>
    <x v="509"/>
    <n v="0.387503059236259"/>
    <n v="2372408.5762509699"/>
  </r>
  <r>
    <n v="69323"/>
    <s v="Blue King Crab"/>
    <s v="STMATT"/>
    <x v="27"/>
    <x v="0"/>
    <x v="13"/>
    <m/>
    <x v="0"/>
    <x v="11"/>
    <m/>
    <x v="510"/>
    <x v="505"/>
    <n v="1917872.9336125299"/>
    <n v="7093.27744813356"/>
    <x v="505"/>
    <n v="2787.6570004284199"/>
    <x v="510"/>
    <n v="0.20051012951490499"/>
    <n v="6145731.68509968"/>
  </r>
  <r>
    <n v="69323"/>
    <s v="Blue King Crab"/>
    <s v="STMATT"/>
    <x v="33"/>
    <x v="0"/>
    <x v="13"/>
    <m/>
    <x v="0"/>
    <x v="11"/>
    <m/>
    <x v="511"/>
    <x v="506"/>
    <n v="2077295.8201890001"/>
    <n v="3485.9091317307798"/>
    <x v="506"/>
    <n v="2683.5200651581899"/>
    <x v="511"/>
    <n v="0.39276493983279398"/>
    <n v="5916149.0418329099"/>
  </r>
  <r>
    <n v="69323"/>
    <s v="Blue King Crab"/>
    <s v="STMATT"/>
    <x v="26"/>
    <x v="0"/>
    <x v="13"/>
    <m/>
    <x v="0"/>
    <x v="11"/>
    <m/>
    <x v="512"/>
    <x v="507"/>
    <n v="1861859.71180062"/>
    <n v="3893.8786386675101"/>
    <x v="507"/>
    <n v="2547.1204339459"/>
    <x v="512"/>
    <n v="0.33374210200188498"/>
    <n v="5615439.32925048"/>
  </r>
  <r>
    <n v="69323"/>
    <s v="Blue King Crab"/>
    <s v="STMATT"/>
    <x v="6"/>
    <x v="0"/>
    <x v="13"/>
    <m/>
    <x v="0"/>
    <x v="11"/>
    <m/>
    <x v="513"/>
    <x v="508"/>
    <n v="378229.54383169801"/>
    <n v="1594.5477836185401"/>
    <x v="508"/>
    <n v="568.49829157086594"/>
    <x v="513"/>
    <n v="0.181901195900463"/>
    <n v="1253324.1940795199"/>
  </r>
  <r>
    <n v="69323"/>
    <s v="Blue King Crab"/>
    <s v="STMATT"/>
    <x v="36"/>
    <x v="0"/>
    <x v="13"/>
    <m/>
    <x v="0"/>
    <x v="11"/>
    <m/>
    <x v="514"/>
    <x v="509"/>
    <n v="792043.42322378699"/>
    <n v="3110.5436112519001"/>
    <x v="509"/>
    <n v="1283.1403147329499"/>
    <x v="514"/>
    <n v="0.21046592097793401"/>
    <n v="2828840.16486646"/>
  </r>
  <r>
    <n v="69323"/>
    <s v="Blue King Crab"/>
    <s v="STMATT"/>
    <x v="16"/>
    <x v="0"/>
    <x v="13"/>
    <m/>
    <x v="0"/>
    <x v="11"/>
    <m/>
    <x v="515"/>
    <x v="510"/>
    <n v="717518.69086788804"/>
    <n v="1523.8702012946401"/>
    <x v="510"/>
    <n v="910.37910749032403"/>
    <x v="515"/>
    <n v="0.304802296206097"/>
    <n v="2007042.37483169"/>
  </r>
  <r>
    <n v="69323"/>
    <s v="Blue King Crab"/>
    <s v="STMATT"/>
    <x v="3"/>
    <x v="0"/>
    <x v="13"/>
    <m/>
    <x v="0"/>
    <x v="11"/>
    <m/>
    <x v="516"/>
    <x v="511"/>
    <n v="1625415.3867214699"/>
    <n v="6539.1386294848098"/>
    <x v="511"/>
    <n v="2261.8036432762901"/>
    <x v="516"/>
    <n v="0.17647300600845101"/>
    <n v="4986423.47814696"/>
  </r>
  <r>
    <n v="69323"/>
    <s v="Blue King Crab"/>
    <s v="STMATT"/>
    <x v="17"/>
    <x v="0"/>
    <x v="13"/>
    <m/>
    <x v="0"/>
    <x v="11"/>
    <m/>
    <x v="517"/>
    <x v="512"/>
    <n v="775201.503655329"/>
    <n v="2096.7962771522198"/>
    <x v="512"/>
    <n v="1274.73020012848"/>
    <x v="517"/>
    <n v="0.31017441139740298"/>
    <n v="2810299.0359570901"/>
  </r>
  <r>
    <n v="69323"/>
    <s v="Blue King Crab"/>
    <s v="STMATT"/>
    <x v="13"/>
    <x v="0"/>
    <x v="13"/>
    <m/>
    <x v="0"/>
    <x v="11"/>
    <m/>
    <x v="518"/>
    <x v="513"/>
    <n v="6612750.7669813503"/>
    <n v="7989.8873881218797"/>
    <x v="513"/>
    <n v="7257.1969400743601"/>
    <x v="518"/>
    <n v="0.46341723233076598"/>
    <n v="15999380.5452998"/>
  </r>
  <r>
    <n v="69323"/>
    <s v="Blue King Crab"/>
    <s v="STMATT"/>
    <x v="23"/>
    <x v="0"/>
    <x v="13"/>
    <m/>
    <x v="0"/>
    <x v="11"/>
    <m/>
    <x v="519"/>
    <x v="514"/>
    <n v="817313.66186061106"/>
    <n v="4071.2215762646401"/>
    <x v="514"/>
    <n v="1431.8163772340599"/>
    <x v="519"/>
    <n v="0.17943473380870301"/>
    <n v="3156614.7755838102"/>
  </r>
  <r>
    <n v="69323"/>
    <s v="Blue King Crab"/>
    <s v="STMATT"/>
    <x v="39"/>
    <x v="0"/>
    <x v="13"/>
    <m/>
    <x v="0"/>
    <x v="11"/>
    <m/>
    <x v="520"/>
    <x v="515"/>
    <n v="5162079.3021998899"/>
    <n v="10924.1159458394"/>
    <x v="515"/>
    <n v="7225.3988496156499"/>
    <x v="520"/>
    <n v="0.33745778631192502"/>
    <n v="15929277.7557429"/>
  </r>
  <r>
    <n v="69323"/>
    <s v="Blue King Crab"/>
    <s v="STMATT"/>
    <x v="24"/>
    <x v="0"/>
    <x v="13"/>
    <m/>
    <x v="0"/>
    <x v="11"/>
    <m/>
    <x v="521"/>
    <x v="516"/>
    <n v="988537.69579985598"/>
    <n v="2278.9185357299202"/>
    <x v="516"/>
    <n v="1298.26857789726"/>
    <x v="521"/>
    <n v="0.29065625519889199"/>
    <n v="2862192.2760677701"/>
  </r>
  <r>
    <n v="69323"/>
    <s v="Blue King Crab"/>
    <s v="STMATT"/>
    <x v="29"/>
    <x v="0"/>
    <x v="13"/>
    <m/>
    <x v="0"/>
    <x v="11"/>
    <m/>
    <x v="522"/>
    <x v="517"/>
    <n v="892571.91913293197"/>
    <n v="1642.0182713055599"/>
    <x v="517"/>
    <n v="1193.45208532691"/>
    <x v="522"/>
    <n v="0.37082664414120797"/>
    <n v="2631111.4654043298"/>
  </r>
  <r>
    <n v="69323"/>
    <s v="Blue King Crab"/>
    <s v="STMATT"/>
    <x v="18"/>
    <x v="0"/>
    <x v="13"/>
    <m/>
    <x v="0"/>
    <x v="11"/>
    <m/>
    <x v="523"/>
    <x v="518"/>
    <n v="887021.85253129003"/>
    <n v="2831.4421520783098"/>
    <x v="518"/>
    <n v="1361.79205154029"/>
    <x v="523"/>
    <n v="0.24538444570402901"/>
    <n v="3002237.56307961"/>
  </r>
  <r>
    <n v="69323"/>
    <s v="Blue King Crab"/>
    <s v="STMATT"/>
    <x v="22"/>
    <x v="0"/>
    <x v="13"/>
    <m/>
    <x v="0"/>
    <x v="11"/>
    <m/>
    <x v="524"/>
    <x v="519"/>
    <n v="4100365.6027983902"/>
    <n v="6029.2246836555796"/>
    <x v="519"/>
    <n v="5302.5807731728701"/>
    <x v="524"/>
    <n v="0.44871413748994898"/>
    <n v="11690189.5267174"/>
  </r>
  <r>
    <n v="69323"/>
    <s v="Blue King Crab"/>
    <s v="STMATT"/>
    <x v="8"/>
    <x v="0"/>
    <x v="13"/>
    <m/>
    <x v="0"/>
    <x v="11"/>
    <m/>
    <x v="525"/>
    <x v="520"/>
    <n v="2046162.2450687699"/>
    <n v="4654.4768672724604"/>
    <x v="520"/>
    <n v="2591.1737003635299"/>
    <x v="525"/>
    <n v="0.28403350920924703"/>
    <n v="5712560.1569611197"/>
  </r>
  <r>
    <n v="69323"/>
    <s v="Blue King Crab"/>
    <s v="STMATT"/>
    <x v="19"/>
    <x v="0"/>
    <x v="13"/>
    <m/>
    <x v="0"/>
    <x v="11"/>
    <m/>
    <x v="526"/>
    <x v="521"/>
    <n v="6430269.9465935295"/>
    <n v="5877.4376131741401"/>
    <x v="521"/>
    <n v="8866.9202780733394"/>
    <x v="526"/>
    <n v="0.76971279239851997"/>
    <n v="19548213.031170301"/>
  </r>
  <r>
    <n v="69323"/>
    <s v="Blue King Crab"/>
    <s v="STMATT"/>
    <x v="38"/>
    <x v="0"/>
    <x v="13"/>
    <m/>
    <x v="0"/>
    <x v="11"/>
    <m/>
    <x v="527"/>
    <x v="522"/>
    <n v="8917340.8443318401"/>
    <n v="9986.8382487641993"/>
    <x v="522"/>
    <n v="9922.5292447486499"/>
    <x v="527"/>
    <n v="0.50691868584299704"/>
    <n v="21875432.4389291"/>
  </r>
  <r>
    <n v="69323"/>
    <s v="Blue King Crab"/>
    <s v="STMATT"/>
    <x v="4"/>
    <x v="0"/>
    <x v="13"/>
    <m/>
    <x v="0"/>
    <x v="11"/>
    <m/>
    <x v="528"/>
    <x v="523"/>
    <n v="610620.92814550304"/>
    <n v="1730.74230608828"/>
    <x v="523"/>
    <n v="953.49750861580696"/>
    <x v="528"/>
    <n v="0.28108073571152098"/>
    <n v="2102102.17737087"/>
  </r>
  <r>
    <n v="69323"/>
    <s v="Blue King Crab"/>
    <s v="STMATT"/>
    <x v="20"/>
    <x v="0"/>
    <x v="13"/>
    <m/>
    <x v="0"/>
    <x v="11"/>
    <m/>
    <x v="529"/>
    <x v="524"/>
    <n v="597545.41096923104"/>
    <n v="1732.60078515243"/>
    <x v="524"/>
    <n v="1087.1589440339999"/>
    <x v="529"/>
    <n v="0.32013891219655399"/>
    <n v="2396775.2015626198"/>
  </r>
  <r>
    <n v="69323"/>
    <s v="Blue King Crab"/>
    <s v="STMATT"/>
    <x v="35"/>
    <x v="0"/>
    <x v="13"/>
    <m/>
    <x v="0"/>
    <x v="11"/>
    <m/>
    <x v="530"/>
    <x v="525"/>
    <n v="10293535.216203401"/>
    <n v="11130.907347092199"/>
    <x v="525"/>
    <n v="10169.827061465799"/>
    <x v="530"/>
    <n v="0.46615133110541401"/>
    <n v="22420630.799997602"/>
  </r>
  <r>
    <n v="69323"/>
    <s v="Blue King Crab"/>
    <s v="STMATT"/>
    <x v="0"/>
    <x v="0"/>
    <x v="13"/>
    <m/>
    <x v="0"/>
    <x v="11"/>
    <m/>
    <x v="531"/>
    <x v="526"/>
    <n v="1450618.95058903"/>
    <n v="5703.5954614345401"/>
    <x v="526"/>
    <n v="1988.57514260895"/>
    <x v="531"/>
    <n v="0.17788413663846001"/>
    <n v="4384057.7446418898"/>
  </r>
  <r>
    <n v="69323"/>
    <s v="Blue King Crab"/>
    <s v="STMATT"/>
    <x v="2"/>
    <x v="0"/>
    <x v="13"/>
    <m/>
    <x v="0"/>
    <x v="11"/>
    <m/>
    <x v="532"/>
    <x v="527"/>
    <n v="2556578.1681490499"/>
    <n v="6948.1901400625602"/>
    <x v="527"/>
    <n v="3380.9914346640498"/>
    <x v="532"/>
    <n v="0.24826546124356699"/>
    <n v="7453810.20113739"/>
  </r>
  <r>
    <n v="69323"/>
    <s v="Blue King Crab"/>
    <s v="STMATT"/>
    <x v="7"/>
    <x v="0"/>
    <x v="13"/>
    <m/>
    <x v="0"/>
    <x v="11"/>
    <m/>
    <x v="533"/>
    <x v="528"/>
    <n v="1218338.9182005201"/>
    <n v="3158.17164824885"/>
    <x v="528"/>
    <n v="1559.54397779956"/>
    <x v="533"/>
    <n v="0.25194504655887001"/>
    <n v="3438205.93322499"/>
  </r>
  <r>
    <n v="69323"/>
    <s v="Blue King Crab"/>
    <s v="STMATT"/>
    <x v="9"/>
    <x v="0"/>
    <x v="13"/>
    <m/>
    <x v="0"/>
    <x v="11"/>
    <m/>
    <x v="534"/>
    <x v="529"/>
    <n v="1387240.1056735399"/>
    <n v="1793.7598659461901"/>
    <x v="529"/>
    <n v="2107.8059233047602"/>
    <x v="534"/>
    <n v="0.59952907062746796"/>
    <n v="4646916.6209845701"/>
  </r>
  <r>
    <n v="69323"/>
    <s v="Blue King Crab"/>
    <s v="STMATT"/>
    <x v="11"/>
    <x v="0"/>
    <x v="13"/>
    <m/>
    <x v="0"/>
    <x v="11"/>
    <m/>
    <x v="535"/>
    <x v="530"/>
    <n v="3779510.8984007402"/>
    <n v="7976.8459258821304"/>
    <x v="530"/>
    <n v="5553.4478195684997"/>
    <x v="535"/>
    <n v="0.35520201480693298"/>
    <n v="12243256.692277599"/>
  </r>
  <r>
    <n v="69323"/>
    <s v="Blue King Crab"/>
    <s v="STMATT"/>
    <x v="34"/>
    <x v="0"/>
    <x v="13"/>
    <m/>
    <x v="0"/>
    <x v="11"/>
    <m/>
    <x v="536"/>
    <x v="531"/>
    <n v="2656329.6764937802"/>
    <n v="6301.4747183172904"/>
    <x v="531"/>
    <n v="3163.13572563665"/>
    <x v="536"/>
    <n v="0.25610588475213902"/>
    <n v="6973520.5767166903"/>
  </r>
  <r>
    <n v="69323"/>
    <s v="Blue King Crab"/>
    <s v="STMATT"/>
    <x v="41"/>
    <x v="0"/>
    <x v="13"/>
    <m/>
    <x v="0"/>
    <x v="11"/>
    <m/>
    <x v="537"/>
    <x v="532"/>
    <n v="4614890.6354714604"/>
    <n v="6832.8242978805501"/>
    <x v="532"/>
    <n v="5276.5104922526598"/>
    <x v="537"/>
    <n v="0.39399479227936202"/>
    <n v="11632714.3956427"/>
  </r>
  <r>
    <n v="69323"/>
    <s v="Blue King Crab"/>
    <s v="STMATT"/>
    <x v="37"/>
    <x v="0"/>
    <x v="13"/>
    <m/>
    <x v="0"/>
    <x v="11"/>
    <m/>
    <x v="538"/>
    <x v="533"/>
    <n v="9509631.7159326095"/>
    <n v="10931.2409433824"/>
    <x v="533"/>
    <n v="11959.629412857101"/>
    <x v="538"/>
    <n v="0.55820302313870196"/>
    <n v="26366469.552513201"/>
  </r>
  <r>
    <n v="69323"/>
    <s v="Blue King Crab"/>
    <s v="STMATT"/>
    <x v="28"/>
    <x v="0"/>
    <x v="13"/>
    <m/>
    <x v="0"/>
    <x v="11"/>
    <m/>
    <x v="539"/>
    <x v="534"/>
    <n v="933843.07183913898"/>
    <n v="1566.6768894540701"/>
    <x v="534"/>
    <n v="1032.05851200949"/>
    <x v="539"/>
    <n v="0.33610023155090402"/>
    <n v="2275299.5426477301"/>
  </r>
  <r>
    <n v="69323"/>
    <s v="Blue King Crab"/>
    <s v="STMATT"/>
    <x v="31"/>
    <x v="0"/>
    <x v="13"/>
    <m/>
    <x v="0"/>
    <x v="11"/>
    <m/>
    <x v="540"/>
    <x v="535"/>
    <n v="672185.01393820695"/>
    <n v="2287.5594900404799"/>
    <x v="535"/>
    <n v="971.07193455638105"/>
    <x v="540"/>
    <n v="0.21658228637403101"/>
    <n v="2140847.1543654702"/>
  </r>
  <r>
    <n v="69323"/>
    <s v="Blue King Crab"/>
    <s v="STMATT"/>
    <x v="1"/>
    <x v="0"/>
    <x v="13"/>
    <m/>
    <x v="0"/>
    <x v="11"/>
    <m/>
    <x v="541"/>
    <x v="536"/>
    <n v="7854158.18629588"/>
    <n v="16221.9461427396"/>
    <x v="536"/>
    <n v="10936.163633669201"/>
    <x v="541"/>
    <n v="0.343958442113181"/>
    <n v="24110113.7430274"/>
  </r>
  <r>
    <n v="69323"/>
    <s v="Blue King Crab"/>
    <s v="STMATT"/>
    <x v="40"/>
    <x v="0"/>
    <x v="13"/>
    <m/>
    <x v="0"/>
    <x v="11"/>
    <m/>
    <x v="542"/>
    <x v="537"/>
    <n v="3170783.77824865"/>
    <n v="6200.2240429077701"/>
    <x v="537"/>
    <n v="4123.37641023372"/>
    <x v="542"/>
    <n v="0.33930442836424002"/>
    <n v="9090488.9123989698"/>
  </r>
  <r>
    <n v="69323"/>
    <s v="Blue King Crab"/>
    <s v="STMATT"/>
    <x v="32"/>
    <x v="0"/>
    <x v="13"/>
    <m/>
    <x v="0"/>
    <x v="11"/>
    <m/>
    <x v="543"/>
    <x v="538"/>
    <n v="299598.050610426"/>
    <n v="692.45768689950899"/>
    <x v="538"/>
    <n v="492.58689794079601"/>
    <x v="543"/>
    <n v="0.36293892124073301"/>
    <n v="1085968.2184266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7:L144" firstHeaderRow="1" firstDataRow="2" firstDataCol="1" rowPageCount="3" colPageCount="1"/>
  <pivotFields count="19">
    <pivotField showAll="0"/>
    <pivotField showAll="0"/>
    <pivotField showAll="0"/>
    <pivotField axis="axisRow" showAll="0">
      <items count="43">
        <item h="1" x="32"/>
        <item x="41"/>
        <item x="13"/>
        <item x="38"/>
        <item x="25"/>
        <item x="1"/>
        <item x="14"/>
        <item x="23"/>
        <item x="36"/>
        <item x="21"/>
        <item x="24"/>
        <item x="7"/>
        <item x="15"/>
        <item x="10"/>
        <item x="2"/>
        <item x="27"/>
        <item x="30"/>
        <item x="3"/>
        <item x="0"/>
        <item x="12"/>
        <item x="39"/>
        <item x="11"/>
        <item x="6"/>
        <item x="17"/>
        <item x="18"/>
        <item x="20"/>
        <item x="28"/>
        <item x="16"/>
        <item x="29"/>
        <item x="26"/>
        <item x="5"/>
        <item x="8"/>
        <item x="34"/>
        <item x="35"/>
        <item x="37"/>
        <item x="40"/>
        <item x="31"/>
        <item x="22"/>
        <item x="19"/>
        <item x="33"/>
        <item x="9"/>
        <item x="4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15">
        <item x="12"/>
        <item x="5"/>
        <item x="6"/>
        <item x="11"/>
        <item x="10"/>
        <item x="7"/>
        <item x="8"/>
        <item x="13"/>
        <item x="4"/>
        <item x="9"/>
        <item x="2"/>
        <item x="0"/>
        <item x="3"/>
        <item x="1"/>
        <item t="default"/>
      </items>
    </pivotField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axis="axisCol" showAll="0">
      <items count="13">
        <item x="7"/>
        <item x="8"/>
        <item x="9"/>
        <item x="6"/>
        <item x="5"/>
        <item x="10"/>
        <item x="11"/>
        <item x="3"/>
        <item x="4"/>
        <item x="2"/>
        <item x="0"/>
        <item x="1"/>
        <item t="default"/>
      </items>
    </pivotField>
    <pivotField showAll="0"/>
    <pivotField showAll="0">
      <items count="545">
        <item x="42"/>
        <item x="201"/>
        <item x="171"/>
        <item x="482"/>
        <item x="493"/>
        <item x="358"/>
        <item x="75"/>
        <item x="374"/>
        <item x="461"/>
        <item x="492"/>
        <item x="220"/>
        <item x="190"/>
        <item x="499"/>
        <item x="176"/>
        <item x="188"/>
        <item x="483"/>
        <item x="401"/>
        <item x="411"/>
        <item x="448"/>
        <item x="186"/>
        <item x="405"/>
        <item x="195"/>
        <item x="347"/>
        <item x="476"/>
        <item x="183"/>
        <item x="472"/>
        <item x="479"/>
        <item x="489"/>
        <item x="490"/>
        <item x="498"/>
        <item x="202"/>
        <item x="243"/>
        <item x="169"/>
        <item x="167"/>
        <item x="496"/>
        <item x="402"/>
        <item x="28"/>
        <item x="20"/>
        <item x="210"/>
        <item x="468"/>
        <item x="6"/>
        <item x="477"/>
        <item x="146"/>
        <item x="192"/>
        <item x="494"/>
        <item x="473"/>
        <item x="21"/>
        <item x="177"/>
        <item x="467"/>
        <item x="445"/>
        <item x="82"/>
        <item x="365"/>
        <item x="486"/>
        <item x="385"/>
        <item x="162"/>
        <item x="230"/>
        <item x="182"/>
        <item x="436"/>
        <item x="410"/>
        <item x="32"/>
        <item x="497"/>
        <item x="200"/>
        <item x="426"/>
        <item x="423"/>
        <item x="207"/>
        <item x="338"/>
        <item x="212"/>
        <item x="70"/>
        <item x="66"/>
        <item x="4"/>
        <item x="465"/>
        <item x="414"/>
        <item x="71"/>
        <item x="16"/>
        <item x="206"/>
        <item x="193"/>
        <item x="209"/>
        <item x="29"/>
        <item x="235"/>
        <item x="367"/>
        <item x="184"/>
        <item x="9"/>
        <item x="439"/>
        <item x="360"/>
        <item x="418"/>
        <item x="299"/>
        <item x="431"/>
        <item x="495"/>
        <item x="72"/>
        <item x="17"/>
        <item x="348"/>
        <item x="231"/>
        <item x="232"/>
        <item x="49"/>
        <item x="234"/>
        <item x="475"/>
        <item x="50"/>
        <item x="441"/>
        <item x="229"/>
        <item x="187"/>
        <item x="387"/>
        <item x="438"/>
        <item x="18"/>
        <item x="406"/>
        <item x="222"/>
        <item x="226"/>
        <item x="381"/>
        <item x="491"/>
        <item x="361"/>
        <item x="250"/>
        <item x="239"/>
        <item x="373"/>
        <item x="478"/>
        <item x="330"/>
        <item x="469"/>
        <item x="452"/>
        <item x="389"/>
        <item x="57"/>
        <item x="269"/>
        <item x="474"/>
        <item x="64"/>
        <item x="350"/>
        <item x="247"/>
        <item x="170"/>
        <item x="382"/>
        <item x="68"/>
        <item x="417"/>
        <item x="180"/>
        <item x="224"/>
        <item x="400"/>
        <item x="225"/>
        <item x="453"/>
        <item x="69"/>
        <item x="413"/>
        <item x="433"/>
        <item x="62"/>
        <item x="310"/>
        <item x="481"/>
        <item x="172"/>
        <item x="24"/>
        <item x="543"/>
        <item x="84"/>
        <item x="399"/>
        <item x="484"/>
        <item x="33"/>
        <item x="36"/>
        <item x="460"/>
        <item x="309"/>
        <item x="447"/>
        <item x="346"/>
        <item x="79"/>
        <item x="363"/>
        <item x="156"/>
        <item x="7"/>
        <item x="44"/>
        <item x="140"/>
        <item x="31"/>
        <item x="462"/>
        <item x="175"/>
        <item x="8"/>
        <item x="394"/>
        <item x="112"/>
        <item x="173"/>
        <item x="376"/>
        <item x="332"/>
        <item x="208"/>
        <item x="63"/>
        <item x="164"/>
        <item x="306"/>
        <item x="185"/>
        <item x="213"/>
        <item x="362"/>
        <item x="174"/>
        <item x="34"/>
        <item x="197"/>
        <item x="211"/>
        <item x="78"/>
        <item x="191"/>
        <item x="237"/>
        <item x="83"/>
        <item x="454"/>
        <item x="480"/>
        <item x="178"/>
        <item x="300"/>
        <item x="434"/>
        <item x="355"/>
        <item x="221"/>
        <item x="421"/>
        <item x="408"/>
        <item x="302"/>
        <item x="293"/>
        <item x="370"/>
        <item x="160"/>
        <item x="51"/>
        <item x="5"/>
        <item x="26"/>
        <item x="342"/>
        <item x="58"/>
        <item x="76"/>
        <item x="395"/>
        <item x="372"/>
        <item x="319"/>
        <item x="390"/>
        <item x="313"/>
        <item x="258"/>
        <item x="252"/>
        <item x="351"/>
        <item x="23"/>
        <item x="216"/>
        <item x="144"/>
        <item x="501"/>
        <item x="189"/>
        <item x="196"/>
        <item x="204"/>
        <item x="280"/>
        <item x="466"/>
        <item x="77"/>
        <item x="463"/>
        <item x="427"/>
        <item x="148"/>
        <item x="298"/>
        <item x="344"/>
        <item x="470"/>
        <item x="251"/>
        <item x="65"/>
        <item x="458"/>
        <item x="274"/>
        <item x="61"/>
        <item x="141"/>
        <item x="40"/>
        <item x="352"/>
        <item x="217"/>
        <item x="487"/>
        <item x="218"/>
        <item x="59"/>
        <item x="153"/>
        <item x="288"/>
        <item x="128"/>
        <item x="403"/>
        <item x="15"/>
        <item x="54"/>
        <item x="283"/>
        <item x="80"/>
        <item x="0"/>
        <item x="154"/>
        <item x="397"/>
        <item x="179"/>
        <item x="341"/>
        <item x="22"/>
        <item x="214"/>
        <item x="60"/>
        <item x="181"/>
        <item x="73"/>
        <item x="359"/>
        <item x="241"/>
        <item x="25"/>
        <item x="318"/>
        <item x="335"/>
        <item x="322"/>
        <item x="345"/>
        <item x="43"/>
        <item x="149"/>
        <item x="529"/>
        <item x="266"/>
        <item x="386"/>
        <item x="515"/>
        <item x="513"/>
        <item x="228"/>
        <item x="236"/>
        <item x="41"/>
        <item x="199"/>
        <item x="416"/>
        <item x="509"/>
        <item x="289"/>
        <item x="442"/>
        <item x="103"/>
        <item x="336"/>
        <item x="528"/>
        <item x="407"/>
        <item x="205"/>
        <item x="392"/>
        <item x="56"/>
        <item x="388"/>
        <item x="203"/>
        <item x="10"/>
        <item x="534"/>
        <item x="245"/>
        <item x="47"/>
        <item x="137"/>
        <item x="311"/>
        <item x="522"/>
        <item x="377"/>
        <item x="366"/>
        <item x="425"/>
        <item x="136"/>
        <item x="393"/>
        <item x="369"/>
        <item x="55"/>
        <item x="368"/>
        <item x="297"/>
        <item x="3"/>
        <item x="27"/>
        <item x="457"/>
        <item x="132"/>
        <item x="19"/>
        <item x="324"/>
        <item x="539"/>
        <item x="120"/>
        <item x="422"/>
        <item x="398"/>
        <item x="328"/>
        <item x="11"/>
        <item x="198"/>
        <item x="255"/>
        <item x="52"/>
        <item x="424"/>
        <item x="159"/>
        <item x="125"/>
        <item x="233"/>
        <item x="450"/>
        <item x="127"/>
        <item x="2"/>
        <item x="517"/>
        <item x="45"/>
        <item x="279"/>
        <item x="380"/>
        <item x="340"/>
        <item x="357"/>
        <item x="38"/>
        <item x="451"/>
        <item x="88"/>
        <item x="14"/>
        <item x="152"/>
        <item x="246"/>
        <item x="219"/>
        <item x="294"/>
        <item x="349"/>
        <item x="259"/>
        <item x="333"/>
        <item x="145"/>
        <item x="327"/>
        <item x="30"/>
        <item x="12"/>
        <item x="276"/>
        <item x="415"/>
        <item x="323"/>
        <item x="121"/>
        <item x="339"/>
        <item x="13"/>
        <item x="242"/>
        <item x="404"/>
        <item x="540"/>
        <item x="46"/>
        <item x="48"/>
        <item x="449"/>
        <item x="142"/>
        <item x="464"/>
        <item x="443"/>
        <item x="87"/>
        <item x="420"/>
        <item x="432"/>
        <item x="384"/>
        <item x="521"/>
        <item x="109"/>
        <item x="139"/>
        <item x="74"/>
        <item x="296"/>
        <item x="500"/>
        <item x="291"/>
        <item x="35"/>
        <item x="321"/>
        <item x="248"/>
        <item x="371"/>
        <item x="412"/>
        <item x="303"/>
        <item x="307"/>
        <item x="315"/>
        <item x="223"/>
        <item x="53"/>
        <item x="446"/>
        <item x="265"/>
        <item x="133"/>
        <item x="227"/>
        <item x="523"/>
        <item x="166"/>
        <item x="514"/>
        <item x="285"/>
        <item x="429"/>
        <item x="91"/>
        <item x="282"/>
        <item x="81"/>
        <item x="419"/>
        <item x="343"/>
        <item x="325"/>
        <item x="444"/>
        <item x="119"/>
        <item x="459"/>
        <item x="485"/>
        <item x="163"/>
        <item x="39"/>
        <item x="161"/>
        <item x="101"/>
        <item x="435"/>
        <item x="194"/>
        <item x="123"/>
        <item x="379"/>
        <item x="364"/>
        <item x="533"/>
        <item x="95"/>
        <item x="396"/>
        <item x="440"/>
        <item x="304"/>
        <item x="158"/>
        <item x="305"/>
        <item x="284"/>
        <item x="317"/>
        <item x="354"/>
        <item x="437"/>
        <item x="312"/>
        <item x="130"/>
        <item x="116"/>
        <item x="316"/>
        <item x="37"/>
        <item x="238"/>
        <item x="511"/>
        <item x="519"/>
        <item x="151"/>
        <item x="249"/>
        <item x="430"/>
        <item x="356"/>
        <item x="320"/>
        <item x="378"/>
        <item x="301"/>
        <item x="165"/>
        <item x="456"/>
        <item x="124"/>
        <item x="337"/>
        <item x="471"/>
        <item x="375"/>
        <item x="488"/>
        <item x="67"/>
        <item x="512"/>
        <item x="295"/>
        <item x="383"/>
        <item x="215"/>
        <item x="263"/>
        <item x="275"/>
        <item x="150"/>
        <item x="409"/>
        <item x="308"/>
        <item x="1"/>
        <item x="329"/>
        <item x="271"/>
        <item x="89"/>
        <item x="90"/>
        <item x="286"/>
        <item x="455"/>
        <item x="428"/>
        <item x="326"/>
        <item x="131"/>
        <item x="334"/>
        <item x="135"/>
        <item x="256"/>
        <item x="262"/>
        <item x="257"/>
        <item x="260"/>
        <item x="278"/>
        <item x="254"/>
        <item x="525"/>
        <item x="261"/>
        <item x="113"/>
        <item x="281"/>
        <item x="331"/>
        <item x="155"/>
        <item x="292"/>
        <item x="391"/>
        <item x="531"/>
        <item x="507"/>
        <item x="240"/>
        <item x="353"/>
        <item x="253"/>
        <item x="524"/>
        <item x="129"/>
        <item x="244"/>
        <item x="143"/>
        <item x="526"/>
        <item x="96"/>
        <item x="505"/>
        <item x="108"/>
        <item x="516"/>
        <item x="542"/>
        <item x="168"/>
        <item x="268"/>
        <item x="134"/>
        <item x="115"/>
        <item x="98"/>
        <item x="510"/>
        <item x="147"/>
        <item x="106"/>
        <item x="264"/>
        <item x="267"/>
        <item x="532"/>
        <item x="277"/>
        <item x="270"/>
        <item x="506"/>
        <item x="536"/>
        <item x="535"/>
        <item x="92"/>
        <item x="85"/>
        <item x="272"/>
        <item x="537"/>
        <item x="504"/>
        <item x="314"/>
        <item x="99"/>
        <item x="273"/>
        <item x="104"/>
        <item x="508"/>
        <item x="138"/>
        <item x="503"/>
        <item x="157"/>
        <item x="287"/>
        <item x="93"/>
        <item x="502"/>
        <item x="118"/>
        <item x="111"/>
        <item x="518"/>
        <item x="520"/>
        <item x="100"/>
        <item x="107"/>
        <item x="122"/>
        <item x="527"/>
        <item x="538"/>
        <item x="290"/>
        <item x="114"/>
        <item x="97"/>
        <item x="110"/>
        <item x="102"/>
        <item x="117"/>
        <item x="86"/>
        <item x="105"/>
        <item x="530"/>
        <item x="541"/>
        <item x="94"/>
        <item x="126"/>
        <item t="default"/>
      </items>
    </pivotField>
    <pivotField showAll="0">
      <items count="540">
        <item x="42"/>
        <item x="324"/>
        <item x="268"/>
        <item x="261"/>
        <item x="514"/>
        <item x="278"/>
        <item x="294"/>
        <item x="303"/>
        <item x="106"/>
        <item x="30"/>
        <item x="280"/>
        <item x="497"/>
        <item x="511"/>
        <item x="0"/>
        <item x="526"/>
        <item x="276"/>
        <item x="508"/>
        <item x="331"/>
        <item x="115"/>
        <item x="330"/>
        <item x="53"/>
        <item x="310"/>
        <item x="56"/>
        <item x="27"/>
        <item x="505"/>
        <item x="259"/>
        <item x="3"/>
        <item x="443"/>
        <item x="253"/>
        <item x="309"/>
        <item x="535"/>
        <item x="509"/>
        <item x="123"/>
        <item x="62"/>
        <item x="46"/>
        <item x="64"/>
        <item x="2"/>
        <item x="302"/>
        <item x="274"/>
        <item x="83"/>
        <item x="320"/>
        <item x="306"/>
        <item x="152"/>
        <item x="76"/>
        <item x="296"/>
        <item x="401"/>
        <item x="400"/>
        <item x="292"/>
        <item x="518"/>
        <item x="90"/>
        <item x="125"/>
        <item x="60"/>
        <item x="47"/>
        <item x="290"/>
        <item x="23"/>
        <item x="99"/>
        <item x="257"/>
        <item x="454"/>
        <item x="273"/>
        <item x="107"/>
        <item x="262"/>
        <item x="332"/>
        <item x="527"/>
        <item x="318"/>
        <item x="498"/>
        <item x="319"/>
        <item x="289"/>
        <item x="314"/>
        <item x="531"/>
        <item x="430"/>
        <item x="61"/>
        <item x="86"/>
        <item x="300"/>
        <item x="44"/>
        <item x="52"/>
        <item x="14"/>
        <item x="74"/>
        <item x="118"/>
        <item x="31"/>
        <item x="80"/>
        <item x="317"/>
        <item x="101"/>
        <item x="304"/>
        <item x="254"/>
        <item x="95"/>
        <item x="316"/>
        <item x="457"/>
        <item x="63"/>
        <item x="447"/>
        <item x="252"/>
        <item x="419"/>
        <item x="281"/>
        <item x="65"/>
        <item x="528"/>
        <item x="282"/>
        <item x="398"/>
        <item x="325"/>
        <item x="308"/>
        <item x="36"/>
        <item x="277"/>
        <item x="520"/>
        <item x="15"/>
        <item x="312"/>
        <item x="329"/>
        <item x="67"/>
        <item x="35"/>
        <item x="433"/>
        <item x="448"/>
        <item x="429"/>
        <item x="81"/>
        <item x="287"/>
        <item x="305"/>
        <item x="54"/>
        <item x="12"/>
        <item x="121"/>
        <item x="51"/>
        <item x="286"/>
        <item x="523"/>
        <item x="89"/>
        <item x="265"/>
        <item x="422"/>
        <item x="112"/>
        <item x="103"/>
        <item x="10"/>
        <item x="70"/>
        <item x="516"/>
        <item x="413"/>
        <item x="500"/>
        <item x="512"/>
        <item x="49"/>
        <item x="328"/>
        <item x="387"/>
        <item x="1"/>
        <item x="68"/>
        <item x="40"/>
        <item x="135"/>
        <item x="50"/>
        <item x="524"/>
        <item x="78"/>
        <item x="326"/>
        <item x="18"/>
        <item x="322"/>
        <item x="501"/>
        <item x="139"/>
        <item x="79"/>
        <item x="43"/>
        <item x="311"/>
        <item x="386"/>
        <item x="92"/>
        <item x="412"/>
        <item x="73"/>
        <item x="538"/>
        <item x="7"/>
        <item x="116"/>
        <item x="250"/>
        <item x="16"/>
        <item x="6"/>
        <item x="24"/>
        <item x="48"/>
        <item x="379"/>
        <item x="449"/>
        <item x="451"/>
        <item x="503"/>
        <item x="17"/>
        <item x="424"/>
        <item x="4"/>
        <item x="455"/>
        <item x="414"/>
        <item x="34"/>
        <item x="444"/>
        <item x="288"/>
        <item x="93"/>
        <item x="507"/>
        <item x="111"/>
        <item x="298"/>
        <item x="59"/>
        <item x="321"/>
        <item x="432"/>
        <item x="66"/>
        <item x="72"/>
        <item x="279"/>
        <item x="405"/>
        <item x="293"/>
        <item x="114"/>
        <item x="426"/>
        <item x="140"/>
        <item x="428"/>
        <item x="113"/>
        <item x="271"/>
        <item x="104"/>
        <item x="100"/>
        <item x="58"/>
        <item x="96"/>
        <item x="537"/>
        <item x="256"/>
        <item x="267"/>
        <item x="515"/>
        <item x="85"/>
        <item x="255"/>
        <item x="502"/>
        <item x="510"/>
        <item x="269"/>
        <item x="396"/>
        <item x="117"/>
        <item x="39"/>
        <item x="530"/>
        <item x="151"/>
        <item x="295"/>
        <item x="307"/>
        <item x="41"/>
        <item x="160"/>
        <item x="26"/>
        <item x="313"/>
        <item x="378"/>
        <item x="38"/>
        <item x="249"/>
        <item x="266"/>
        <item x="94"/>
        <item x="223"/>
        <item x="5"/>
        <item x="299"/>
        <item x="283"/>
        <item x="395"/>
        <item x="375"/>
        <item x="180"/>
        <item x="439"/>
        <item x="32"/>
        <item x="240"/>
        <item x="69"/>
        <item x="487"/>
        <item x="28"/>
        <item x="336"/>
        <item x="122"/>
        <item x="119"/>
        <item x="11"/>
        <item x="534"/>
        <item x="536"/>
        <item x="481"/>
        <item x="517"/>
        <item x="20"/>
        <item x="204"/>
        <item x="246"/>
        <item x="270"/>
        <item x="145"/>
        <item x="403"/>
        <item x="128"/>
        <item x="407"/>
        <item x="532"/>
        <item x="109"/>
        <item x="149"/>
        <item x="263"/>
        <item x="33"/>
        <item x="228"/>
        <item x="360"/>
        <item x="141"/>
        <item x="258"/>
        <item x="84"/>
        <item x="423"/>
        <item x="383"/>
        <item x="480"/>
        <item x="415"/>
        <item x="499"/>
        <item x="234"/>
        <item x="456"/>
        <item x="348"/>
        <item x="416"/>
        <item x="219"/>
        <item x="394"/>
        <item x="504"/>
        <item x="82"/>
        <item x="25"/>
        <item x="159"/>
        <item x="397"/>
        <item x="242"/>
        <item x="142"/>
        <item x="475"/>
        <item x="233"/>
        <item x="334"/>
        <item x="369"/>
        <item x="471"/>
        <item x="88"/>
        <item x="393"/>
        <item x="127"/>
        <item x="55"/>
        <item x="391"/>
        <item x="168"/>
        <item x="130"/>
        <item x="470"/>
        <item x="420"/>
        <item x="506"/>
        <item x="491"/>
        <item x="486"/>
        <item x="485"/>
        <item x="417"/>
        <item x="272"/>
        <item x="361"/>
        <item x="377"/>
        <item x="190"/>
        <item x="297"/>
        <item x="87"/>
        <item x="440"/>
        <item x="315"/>
        <item x="167"/>
        <item x="124"/>
        <item x="97"/>
        <item x="57"/>
        <item x="357"/>
        <item x="230"/>
        <item x="251"/>
        <item x="385"/>
        <item x="461"/>
        <item x="158"/>
        <item x="129"/>
        <item x="492"/>
        <item x="138"/>
        <item x="8"/>
        <item x="153"/>
        <item x="353"/>
        <item x="164"/>
        <item x="483"/>
        <item x="174"/>
        <item x="489"/>
        <item x="513"/>
        <item x="340"/>
        <item x="98"/>
        <item x="155"/>
        <item x="380"/>
        <item x="434"/>
        <item x="45"/>
        <item x="21"/>
        <item x="438"/>
        <item x="210"/>
        <item x="110"/>
        <item x="441"/>
        <item x="351"/>
        <item x="227"/>
        <item x="477"/>
        <item x="133"/>
        <item x="437"/>
        <item x="144"/>
        <item x="163"/>
        <item x="463"/>
        <item x="301"/>
        <item x="376"/>
        <item x="260"/>
        <item x="367"/>
        <item x="342"/>
        <item x="22"/>
        <item x="161"/>
        <item x="479"/>
        <item x="519"/>
        <item x="147"/>
        <item x="224"/>
        <item x="193"/>
        <item x="237"/>
        <item x="248"/>
        <item x="341"/>
        <item x="156"/>
        <item x="327"/>
        <item x="184"/>
        <item x="427"/>
        <item x="166"/>
        <item x="275"/>
        <item x="406"/>
        <item x="215"/>
        <item x="201"/>
        <item x="243"/>
        <item x="371"/>
        <item x="13"/>
        <item x="349"/>
        <item x="220"/>
        <item x="410"/>
        <item x="235"/>
        <item x="445"/>
        <item x="390"/>
        <item x="374"/>
        <item x="245"/>
        <item x="388"/>
        <item x="354"/>
        <item x="239"/>
        <item x="363"/>
        <item x="473"/>
        <item x="134"/>
        <item x="452"/>
        <item x="408"/>
        <item x="404"/>
        <item x="194"/>
        <item x="525"/>
        <item x="469"/>
        <item x="188"/>
        <item x="146"/>
        <item x="344"/>
        <item x="356"/>
        <item x="472"/>
        <item x="91"/>
        <item x="131"/>
        <item x="399"/>
        <item x="436"/>
        <item x="102"/>
        <item x="411"/>
        <item x="105"/>
        <item x="431"/>
        <item x="335"/>
        <item x="178"/>
        <item x="285"/>
        <item x="522"/>
        <item x="202"/>
        <item x="165"/>
        <item x="226"/>
        <item x="418"/>
        <item x="162"/>
        <item x="126"/>
        <item x="338"/>
        <item x="206"/>
        <item x="494"/>
        <item x="37"/>
        <item x="373"/>
        <item x="533"/>
        <item x="171"/>
        <item x="218"/>
        <item x="209"/>
        <item x="150"/>
        <item x="350"/>
        <item x="346"/>
        <item x="120"/>
        <item x="214"/>
        <item x="231"/>
        <item x="490"/>
        <item x="29"/>
        <item x="208"/>
        <item x="71"/>
        <item x="337"/>
        <item x="154"/>
        <item x="137"/>
        <item x="291"/>
        <item x="365"/>
        <item x="343"/>
        <item x="191"/>
        <item x="176"/>
        <item x="355"/>
        <item x="148"/>
        <item x="186"/>
        <item x="177"/>
        <item x="264"/>
        <item x="333"/>
        <item x="464"/>
        <item x="339"/>
        <item x="425"/>
        <item x="392"/>
        <item x="446"/>
        <item x="197"/>
        <item x="493"/>
        <item x="200"/>
        <item x="409"/>
        <item x="229"/>
        <item x="453"/>
        <item x="212"/>
        <item x="232"/>
        <item x="529"/>
        <item x="368"/>
        <item x="476"/>
        <item x="468"/>
        <item x="213"/>
        <item x="364"/>
        <item x="362"/>
        <item x="358"/>
        <item x="143"/>
        <item x="198"/>
        <item x="467"/>
        <item x="474"/>
        <item x="450"/>
        <item x="366"/>
        <item x="345"/>
        <item x="435"/>
        <item x="196"/>
        <item x="372"/>
        <item x="465"/>
        <item x="216"/>
        <item x="347"/>
        <item x="482"/>
        <item x="189"/>
        <item x="442"/>
        <item x="381"/>
        <item x="185"/>
        <item x="179"/>
        <item x="77"/>
        <item x="478"/>
        <item x="421"/>
        <item x="207"/>
        <item x="221"/>
        <item x="182"/>
        <item x="136"/>
        <item x="222"/>
        <item x="402"/>
        <item x="488"/>
        <item x="241"/>
        <item x="169"/>
        <item x="175"/>
        <item x="217"/>
        <item x="195"/>
        <item x="187"/>
        <item x="352"/>
        <item x="157"/>
        <item x="211"/>
        <item x="389"/>
        <item x="359"/>
        <item x="108"/>
        <item x="284"/>
        <item x="192"/>
        <item x="132"/>
        <item x="205"/>
        <item x="203"/>
        <item x="172"/>
        <item x="466"/>
        <item x="521"/>
        <item x="458"/>
        <item x="199"/>
        <item x="225"/>
        <item x="382"/>
        <item x="462"/>
        <item x="323"/>
        <item x="183"/>
        <item x="236"/>
        <item x="459"/>
        <item x="238"/>
        <item x="384"/>
        <item x="247"/>
        <item x="244"/>
        <item x="19"/>
        <item x="495"/>
        <item x="370"/>
        <item x="9"/>
        <item x="460"/>
        <item x="181"/>
        <item x="484"/>
        <item x="173"/>
        <item x="496"/>
        <item x="75"/>
        <item x="170"/>
        <item t="default"/>
      </items>
    </pivotField>
    <pivotField showAll="0"/>
    <pivotField showAll="0"/>
    <pivotField showAll="0">
      <items count="540">
        <item x="42"/>
        <item x="268"/>
        <item x="324"/>
        <item x="497"/>
        <item x="261"/>
        <item x="106"/>
        <item x="303"/>
        <item x="115"/>
        <item x="276"/>
        <item x="511"/>
        <item x="90"/>
        <item x="526"/>
        <item x="514"/>
        <item x="30"/>
        <item x="278"/>
        <item x="508"/>
        <item x="125"/>
        <item x="280"/>
        <item x="86"/>
        <item x="0"/>
        <item x="294"/>
        <item x="53"/>
        <item x="56"/>
        <item x="331"/>
        <item x="505"/>
        <item x="310"/>
        <item x="330"/>
        <item x="99"/>
        <item x="27"/>
        <item x="259"/>
        <item x="123"/>
        <item x="443"/>
        <item x="3"/>
        <item x="309"/>
        <item x="509"/>
        <item x="535"/>
        <item x="253"/>
        <item x="274"/>
        <item x="46"/>
        <item x="62"/>
        <item x="320"/>
        <item x="152"/>
        <item x="101"/>
        <item x="306"/>
        <item x="2"/>
        <item x="64"/>
        <item x="83"/>
        <item x="302"/>
        <item x="107"/>
        <item x="292"/>
        <item x="498"/>
        <item x="296"/>
        <item x="262"/>
        <item x="401"/>
        <item x="289"/>
        <item x="290"/>
        <item x="454"/>
        <item x="518"/>
        <item x="400"/>
        <item x="95"/>
        <item x="76"/>
        <item x="23"/>
        <item x="47"/>
        <item x="527"/>
        <item x="273"/>
        <item x="528"/>
        <item x="118"/>
        <item x="135"/>
        <item x="257"/>
        <item x="89"/>
        <item x="318"/>
        <item x="60"/>
        <item x="531"/>
        <item x="319"/>
        <item x="44"/>
        <item x="31"/>
        <item x="430"/>
        <item x="74"/>
        <item x="80"/>
        <item x="314"/>
        <item x="252"/>
        <item x="254"/>
        <item x="304"/>
        <item x="14"/>
        <item x="332"/>
        <item x="52"/>
        <item x="61"/>
        <item x="501"/>
        <item x="317"/>
        <item x="500"/>
        <item x="308"/>
        <item x="100"/>
        <item x="447"/>
        <item x="300"/>
        <item x="92"/>
        <item x="65"/>
        <item x="281"/>
        <item x="316"/>
        <item x="523"/>
        <item x="54"/>
        <item x="457"/>
        <item x="398"/>
        <item x="265"/>
        <item x="329"/>
        <item x="36"/>
        <item x="119"/>
        <item x="520"/>
        <item x="419"/>
        <item x="277"/>
        <item x="15"/>
        <item x="63"/>
        <item x="250"/>
        <item x="433"/>
        <item x="282"/>
        <item x="312"/>
        <item x="139"/>
        <item x="12"/>
        <item x="51"/>
        <item x="35"/>
        <item x="67"/>
        <item x="429"/>
        <item x="516"/>
        <item x="325"/>
        <item x="117"/>
        <item x="305"/>
        <item x="422"/>
        <item x="116"/>
        <item x="104"/>
        <item x="70"/>
        <item x="503"/>
        <item x="49"/>
        <item x="448"/>
        <item x="413"/>
        <item x="111"/>
        <item x="326"/>
        <item x="10"/>
        <item x="510"/>
        <item x="121"/>
        <item x="1"/>
        <item x="81"/>
        <item x="79"/>
        <item x="322"/>
        <item x="40"/>
        <item x="287"/>
        <item x="48"/>
        <item x="387"/>
        <item x="512"/>
        <item x="159"/>
        <item x="328"/>
        <item x="412"/>
        <item x="50"/>
        <item x="78"/>
        <item x="103"/>
        <item x="288"/>
        <item x="256"/>
        <item x="43"/>
        <item x="7"/>
        <item x="524"/>
        <item x="68"/>
        <item x="386"/>
        <item x="286"/>
        <item x="18"/>
        <item x="73"/>
        <item x="24"/>
        <item x="113"/>
        <item x="449"/>
        <item x="271"/>
        <item x="321"/>
        <item x="311"/>
        <item x="87"/>
        <item x="16"/>
        <item x="279"/>
        <item x="17"/>
        <item x="293"/>
        <item x="59"/>
        <item x="6"/>
        <item x="414"/>
        <item x="114"/>
        <item x="507"/>
        <item x="455"/>
        <item x="534"/>
        <item x="424"/>
        <item x="451"/>
        <item x="515"/>
        <item x="34"/>
        <item x="4"/>
        <item x="537"/>
        <item x="444"/>
        <item x="94"/>
        <item x="85"/>
        <item x="93"/>
        <item x="66"/>
        <item x="536"/>
        <item x="140"/>
        <item x="160"/>
        <item x="379"/>
        <item x="72"/>
        <item x="269"/>
        <item x="432"/>
        <item x="405"/>
        <item x="112"/>
        <item x="58"/>
        <item x="426"/>
        <item x="307"/>
        <item x="151"/>
        <item x="313"/>
        <item x="530"/>
        <item x="295"/>
        <item x="283"/>
        <item x="266"/>
        <item x="249"/>
        <item x="298"/>
        <item x="538"/>
        <item x="141"/>
        <item x="396"/>
        <item x="240"/>
        <item x="369"/>
        <item x="428"/>
        <item x="41"/>
        <item x="378"/>
        <item x="517"/>
        <item x="299"/>
        <item x="270"/>
        <item x="161"/>
        <item x="109"/>
        <item x="122"/>
        <item x="263"/>
        <item x="38"/>
        <item x="26"/>
        <item x="39"/>
        <item x="28"/>
        <item x="158"/>
        <item x="336"/>
        <item x="499"/>
        <item x="223"/>
        <item x="395"/>
        <item x="375"/>
        <item x="504"/>
        <item x="11"/>
        <item x="91"/>
        <item x="439"/>
        <item x="149"/>
        <item x="272"/>
        <item x="403"/>
        <item x="506"/>
        <item x="180"/>
        <item x="532"/>
        <item x="258"/>
        <item x="69"/>
        <item x="124"/>
        <item x="88"/>
        <item x="5"/>
        <item x="96"/>
        <item x="502"/>
        <item x="219"/>
        <item x="487"/>
        <item x="255"/>
        <item x="129"/>
        <item x="145"/>
        <item x="234"/>
        <item x="267"/>
        <item x="415"/>
        <item x="33"/>
        <item x="481"/>
        <item x="32"/>
        <item x="407"/>
        <item x="97"/>
        <item x="367"/>
        <item x="233"/>
        <item x="456"/>
        <item x="20"/>
        <item x="130"/>
        <item x="55"/>
        <item x="128"/>
        <item x="360"/>
        <item x="416"/>
        <item x="230"/>
        <item x="246"/>
        <item x="190"/>
        <item x="397"/>
        <item x="394"/>
        <item x="242"/>
        <item x="334"/>
        <item x="84"/>
        <item x="377"/>
        <item x="82"/>
        <item x="480"/>
        <item x="485"/>
        <item x="383"/>
        <item x="423"/>
        <item x="340"/>
        <item x="475"/>
        <item x="142"/>
        <item x="25"/>
        <item x="440"/>
        <item x="144"/>
        <item x="420"/>
        <item x="471"/>
        <item x="228"/>
        <item x="361"/>
        <item x="491"/>
        <item x="348"/>
        <item x="57"/>
        <item x="98"/>
        <item x="260"/>
        <item x="393"/>
        <item x="153"/>
        <item x="155"/>
        <item x="385"/>
        <item x="156"/>
        <item x="519"/>
        <item x="486"/>
        <item x="417"/>
        <item x="470"/>
        <item x="461"/>
        <item x="391"/>
        <item x="138"/>
        <item x="168"/>
        <item x="251"/>
        <item x="133"/>
        <item x="357"/>
        <item x="513"/>
        <item x="380"/>
        <item x="525"/>
        <item x="275"/>
        <item x="341"/>
        <item x="110"/>
        <item x="147"/>
        <item x="8"/>
        <item x="127"/>
        <item x="315"/>
        <item x="353"/>
        <item x="492"/>
        <item x="434"/>
        <item x="174"/>
        <item x="483"/>
        <item x="243"/>
        <item x="463"/>
        <item x="237"/>
        <item x="167"/>
        <item x="164"/>
        <item x="224"/>
        <item x="437"/>
        <item x="163"/>
        <item x="351"/>
        <item x="235"/>
        <item x="297"/>
        <item x="438"/>
        <item x="245"/>
        <item x="126"/>
        <item x="239"/>
        <item x="327"/>
        <item x="22"/>
        <item x="376"/>
        <item x="21"/>
        <item x="441"/>
        <item x="45"/>
        <item x="477"/>
        <item x="342"/>
        <item x="301"/>
        <item x="204"/>
        <item x="193"/>
        <item x="188"/>
        <item x="473"/>
        <item x="489"/>
        <item x="522"/>
        <item x="344"/>
        <item x="338"/>
        <item x="131"/>
        <item x="105"/>
        <item x="184"/>
        <item x="215"/>
        <item x="406"/>
        <item x="374"/>
        <item x="479"/>
        <item x="427"/>
        <item x="220"/>
        <item x="472"/>
        <item x="410"/>
        <item x="388"/>
        <item x="201"/>
        <item x="194"/>
        <item x="13"/>
        <item x="166"/>
        <item x="390"/>
        <item x="349"/>
        <item x="408"/>
        <item x="226"/>
        <item x="134"/>
        <item x="452"/>
        <item x="399"/>
        <item x="350"/>
        <item x="404"/>
        <item x="285"/>
        <item x="445"/>
        <item x="354"/>
        <item x="210"/>
        <item x="102"/>
        <item x="469"/>
        <item x="206"/>
        <item x="533"/>
        <item x="248"/>
        <item x="202"/>
        <item x="436"/>
        <item x="171"/>
        <item x="418"/>
        <item x="373"/>
        <item x="335"/>
        <item x="291"/>
        <item x="464"/>
        <item x="214"/>
        <item x="71"/>
        <item x="209"/>
        <item x="494"/>
        <item x="431"/>
        <item x="37"/>
        <item x="264"/>
        <item x="120"/>
        <item x="137"/>
        <item x="154"/>
        <item x="176"/>
        <item x="229"/>
        <item x="178"/>
        <item x="411"/>
        <item x="356"/>
        <item x="490"/>
        <item x="529"/>
        <item x="343"/>
        <item x="29"/>
        <item x="232"/>
        <item x="347"/>
        <item x="186"/>
        <item x="177"/>
        <item x="363"/>
        <item x="165"/>
        <item x="146"/>
        <item x="231"/>
        <item x="227"/>
        <item x="337"/>
        <item x="345"/>
        <item x="365"/>
        <item x="358"/>
        <item x="425"/>
        <item x="218"/>
        <item x="148"/>
        <item x="333"/>
        <item x="371"/>
        <item x="368"/>
        <item x="446"/>
        <item x="136"/>
        <item x="482"/>
        <item x="453"/>
        <item x="392"/>
        <item x="355"/>
        <item x="339"/>
        <item x="366"/>
        <item x="346"/>
        <item x="162"/>
        <item x="200"/>
        <item x="476"/>
        <item x="468"/>
        <item x="409"/>
        <item x="364"/>
        <item x="197"/>
        <item x="216"/>
        <item x="150"/>
        <item x="362"/>
        <item x="450"/>
        <item x="198"/>
        <item x="212"/>
        <item x="435"/>
        <item x="465"/>
        <item x="213"/>
        <item x="467"/>
        <item x="143"/>
        <item x="442"/>
        <item x="208"/>
        <item x="222"/>
        <item x="372"/>
        <item x="474"/>
        <item x="77"/>
        <item x="493"/>
        <item x="185"/>
        <item x="381"/>
        <item x="169"/>
        <item x="196"/>
        <item x="478"/>
        <item x="187"/>
        <item x="211"/>
        <item x="179"/>
        <item x="175"/>
        <item x="421"/>
        <item x="195"/>
        <item x="488"/>
        <item x="359"/>
        <item x="205"/>
        <item x="402"/>
        <item x="389"/>
        <item x="192"/>
        <item x="203"/>
        <item x="207"/>
        <item x="221"/>
        <item x="157"/>
        <item x="199"/>
        <item x="284"/>
        <item x="172"/>
        <item x="108"/>
        <item x="521"/>
        <item x="323"/>
        <item x="191"/>
        <item x="382"/>
        <item x="241"/>
        <item x="217"/>
        <item x="466"/>
        <item x="225"/>
        <item x="352"/>
        <item x="132"/>
        <item x="458"/>
        <item x="462"/>
        <item x="236"/>
        <item x="244"/>
        <item x="459"/>
        <item x="182"/>
        <item x="247"/>
        <item x="183"/>
        <item x="384"/>
        <item x="495"/>
        <item x="19"/>
        <item x="238"/>
        <item x="460"/>
        <item x="9"/>
        <item x="370"/>
        <item x="189"/>
        <item x="484"/>
        <item x="173"/>
        <item x="496"/>
        <item x="181"/>
        <item x="170"/>
        <item x="75"/>
        <item t="default"/>
      </items>
    </pivotField>
    <pivotField showAll="0"/>
    <pivotField dataField="1" showAll="0">
      <items count="545">
        <item x="42"/>
        <item x="171"/>
        <item x="201"/>
        <item x="190"/>
        <item x="493"/>
        <item x="482"/>
        <item x="374"/>
        <item x="358"/>
        <item x="188"/>
        <item x="195"/>
        <item x="220"/>
        <item x="186"/>
        <item x="182"/>
        <item x="176"/>
        <item x="209"/>
        <item x="461"/>
        <item x="492"/>
        <item x="183"/>
        <item x="192"/>
        <item x="499"/>
        <item x="169"/>
        <item x="347"/>
        <item x="483"/>
        <item x="202"/>
        <item x="177"/>
        <item x="243"/>
        <item x="489"/>
        <item x="200"/>
        <item x="207"/>
        <item x="401"/>
        <item x="472"/>
        <item x="479"/>
        <item x="490"/>
        <item x="206"/>
        <item x="476"/>
        <item x="411"/>
        <item x="477"/>
        <item x="365"/>
        <item x="193"/>
        <item x="496"/>
        <item x="498"/>
        <item x="468"/>
        <item x="210"/>
        <item x="230"/>
        <item x="405"/>
        <item x="494"/>
        <item x="367"/>
        <item x="338"/>
        <item x="184"/>
        <item x="360"/>
        <item x="212"/>
        <item x="373"/>
        <item x="486"/>
        <item x="473"/>
        <item x="187"/>
        <item x="167"/>
        <item x="231"/>
        <item x="229"/>
        <item x="234"/>
        <item x="467"/>
        <item x="402"/>
        <item x="146"/>
        <item x="448"/>
        <item x="162"/>
        <item x="497"/>
        <item x="348"/>
        <item x="232"/>
        <item x="465"/>
        <item x="170"/>
        <item x="235"/>
        <item x="250"/>
        <item x="75"/>
        <item x="175"/>
        <item x="495"/>
        <item x="180"/>
        <item x="222"/>
        <item x="385"/>
        <item x="350"/>
        <item x="208"/>
        <item x="247"/>
        <item x="172"/>
        <item x="239"/>
        <item x="226"/>
        <item x="361"/>
        <item x="475"/>
        <item x="410"/>
        <item x="173"/>
        <item x="346"/>
        <item x="414"/>
        <item x="224"/>
        <item x="363"/>
        <item x="174"/>
        <item x="491"/>
        <item x="469"/>
        <item x="474"/>
        <item x="445"/>
        <item x="376"/>
        <item x="221"/>
        <item x="352"/>
        <item x="197"/>
        <item x="178"/>
        <item x="185"/>
        <item x="372"/>
        <item x="191"/>
        <item x="189"/>
        <item x="418"/>
        <item x="342"/>
        <item x="478"/>
        <item x="225"/>
        <item x="196"/>
        <item x="355"/>
        <item x="362"/>
        <item x="237"/>
        <item x="387"/>
        <item x="164"/>
        <item x="423"/>
        <item x="216"/>
        <item x="406"/>
        <item x="213"/>
        <item x="28"/>
        <item x="436"/>
        <item x="370"/>
        <item x="211"/>
        <item x="204"/>
        <item x="381"/>
        <item x="426"/>
        <item x="156"/>
        <item x="6"/>
        <item x="389"/>
        <item x="481"/>
        <item x="20"/>
        <item x="484"/>
        <item x="351"/>
        <item x="462"/>
        <item x="181"/>
        <item x="241"/>
        <item x="179"/>
        <item x="21"/>
        <item x="199"/>
        <item x="140"/>
        <item x="439"/>
        <item x="335"/>
        <item x="417"/>
        <item x="344"/>
        <item x="382"/>
        <item x="413"/>
        <item x="400"/>
        <item x="203"/>
        <item x="205"/>
        <item x="431"/>
        <item x="217"/>
        <item x="32"/>
        <item x="359"/>
        <item x="345"/>
        <item x="501"/>
        <item x="480"/>
        <item x="336"/>
        <item x="369"/>
        <item x="399"/>
        <item x="341"/>
        <item x="441"/>
        <item x="438"/>
        <item x="349"/>
        <item x="160"/>
        <item x="236"/>
        <item x="394"/>
        <item x="214"/>
        <item x="4"/>
        <item x="366"/>
        <item x="82"/>
        <item x="452"/>
        <item x="245"/>
        <item x="218"/>
        <item x="137"/>
        <item x="368"/>
        <item x="16"/>
        <item x="29"/>
        <item x="154"/>
        <item x="487"/>
        <item x="141"/>
        <item x="198"/>
        <item x="463"/>
        <item x="153"/>
        <item x="228"/>
        <item x="9"/>
        <item x="340"/>
        <item x="70"/>
        <item x="144"/>
        <item x="357"/>
        <item x="466"/>
        <item x="299"/>
        <item x="149"/>
        <item x="233"/>
        <item x="17"/>
        <item x="470"/>
        <item x="408"/>
        <item x="148"/>
        <item x="71"/>
        <item x="128"/>
        <item x="433"/>
        <item x="159"/>
        <item x="136"/>
        <item x="453"/>
        <item x="395"/>
        <item x="18"/>
        <item x="390"/>
        <item x="219"/>
        <item x="66"/>
        <item x="447"/>
        <item x="460"/>
        <item x="269"/>
        <item x="72"/>
        <item x="242"/>
        <item x="49"/>
        <item x="371"/>
        <item x="397"/>
        <item x="339"/>
        <item x="194"/>
        <item x="543"/>
        <item x="246"/>
        <item x="145"/>
        <item x="50"/>
        <item x="343"/>
        <item x="112"/>
        <item x="330"/>
        <item x="403"/>
        <item x="248"/>
        <item x="454"/>
        <item x="386"/>
        <item x="434"/>
        <item x="421"/>
        <item x="364"/>
        <item x="227"/>
        <item x="127"/>
        <item x="223"/>
        <item x="407"/>
        <item x="392"/>
        <item x="24"/>
        <item x="388"/>
        <item x="416"/>
        <item x="132"/>
        <item x="33"/>
        <item x="36"/>
        <item x="7"/>
        <item x="31"/>
        <item x="377"/>
        <item x="57"/>
        <item x="8"/>
        <item x="64"/>
        <item x="161"/>
        <item x="142"/>
        <item x="152"/>
        <item x="398"/>
        <item x="310"/>
        <item x="393"/>
        <item x="464"/>
        <item x="68"/>
        <item x="458"/>
        <item x="427"/>
        <item x="34"/>
        <item x="356"/>
        <item x="337"/>
        <item x="354"/>
        <item x="380"/>
        <item x="62"/>
        <item x="309"/>
        <item x="69"/>
        <item x="485"/>
        <item x="139"/>
        <item x="133"/>
        <item x="500"/>
        <item x="44"/>
        <item x="84"/>
        <item x="375"/>
        <item x="79"/>
        <item x="166"/>
        <item x="415"/>
        <item x="5"/>
        <item x="306"/>
        <item x="26"/>
        <item x="249"/>
        <item x="163"/>
        <item x="332"/>
        <item x="404"/>
        <item x="442"/>
        <item x="258"/>
        <item x="158"/>
        <item x="274"/>
        <item x="238"/>
        <item x="319"/>
        <item x="384"/>
        <item x="151"/>
        <item x="63"/>
        <item x="23"/>
        <item x="293"/>
        <item x="252"/>
        <item x="130"/>
        <item x="302"/>
        <item x="300"/>
        <item x="425"/>
        <item x="51"/>
        <item x="78"/>
        <item x="251"/>
        <item x="412"/>
        <item x="509"/>
        <item x="280"/>
        <item x="457"/>
        <item x="40"/>
        <item x="422"/>
        <item x="58"/>
        <item x="15"/>
        <item x="298"/>
        <item x="353"/>
        <item x="88"/>
        <item x="515"/>
        <item x="313"/>
        <item x="424"/>
        <item x="379"/>
        <item x="83"/>
        <item x="0"/>
        <item x="450"/>
        <item x="539"/>
        <item x="22"/>
        <item x="513"/>
        <item x="65"/>
        <item x="77"/>
        <item x="283"/>
        <item x="288"/>
        <item x="471"/>
        <item x="522"/>
        <item x="131"/>
        <item x="25"/>
        <item x="451"/>
        <item x="215"/>
        <item x="396"/>
        <item x="125"/>
        <item x="165"/>
        <item x="41"/>
        <item x="266"/>
        <item x="244"/>
        <item x="528"/>
        <item x="529"/>
        <item x="150"/>
        <item x="103"/>
        <item x="59"/>
        <item x="91"/>
        <item x="87"/>
        <item x="534"/>
        <item x="60"/>
        <item x="76"/>
        <item x="488"/>
        <item x="120"/>
        <item x="109"/>
        <item x="10"/>
        <item x="43"/>
        <item x="322"/>
        <item x="289"/>
        <item x="61"/>
        <item x="135"/>
        <item x="449"/>
        <item x="378"/>
        <item x="443"/>
        <item x="80"/>
        <item x="318"/>
        <item x="73"/>
        <item x="155"/>
        <item x="432"/>
        <item x="54"/>
        <item x="3"/>
        <item x="19"/>
        <item x="420"/>
        <item x="279"/>
        <item x="255"/>
        <item x="119"/>
        <item x="27"/>
        <item x="517"/>
        <item x="129"/>
        <item x="11"/>
        <item x="2"/>
        <item x="383"/>
        <item x="446"/>
        <item x="121"/>
        <item x="324"/>
        <item x="56"/>
        <item x="429"/>
        <item x="240"/>
        <item x="521"/>
        <item x="409"/>
        <item x="540"/>
        <item x="297"/>
        <item x="444"/>
        <item x="38"/>
        <item x="419"/>
        <item x="459"/>
        <item x="14"/>
        <item x="311"/>
        <item x="55"/>
        <item x="328"/>
        <item x="30"/>
        <item x="101"/>
        <item x="435"/>
        <item x="259"/>
        <item x="116"/>
        <item x="13"/>
        <item x="12"/>
        <item x="47"/>
        <item x="294"/>
        <item x="168"/>
        <item x="143"/>
        <item x="437"/>
        <item x="440"/>
        <item x="327"/>
        <item x="147"/>
        <item x="291"/>
        <item x="276"/>
        <item x="523"/>
        <item x="323"/>
        <item x="52"/>
        <item x="430"/>
        <item x="35"/>
        <item x="134"/>
        <item x="391"/>
        <item x="95"/>
        <item x="456"/>
        <item x="138"/>
        <item x="45"/>
        <item x="303"/>
        <item x="265"/>
        <item x="514"/>
        <item x="333"/>
        <item x="533"/>
        <item x="285"/>
        <item x="123"/>
        <item x="307"/>
        <item x="48"/>
        <item x="321"/>
        <item x="296"/>
        <item x="39"/>
        <item x="511"/>
        <item x="89"/>
        <item x="315"/>
        <item x="124"/>
        <item x="325"/>
        <item x="284"/>
        <item x="46"/>
        <item x="282"/>
        <item x="53"/>
        <item x="428"/>
        <item x="455"/>
        <item x="74"/>
        <item x="512"/>
        <item x="37"/>
        <item x="157"/>
        <item x="519"/>
        <item x="304"/>
        <item x="305"/>
        <item x="113"/>
        <item x="90"/>
        <item x="320"/>
        <item x="271"/>
        <item x="81"/>
        <item x="312"/>
        <item x="525"/>
        <item x="316"/>
        <item x="317"/>
        <item x="301"/>
        <item x="275"/>
        <item x="263"/>
        <item x="254"/>
        <item x="286"/>
        <item x="260"/>
        <item x="1"/>
        <item x="262"/>
        <item x="295"/>
        <item x="104"/>
        <item x="281"/>
        <item x="329"/>
        <item x="531"/>
        <item x="253"/>
        <item x="278"/>
        <item x="526"/>
        <item x="115"/>
        <item x="256"/>
        <item x="108"/>
        <item x="524"/>
        <item x="292"/>
        <item x="257"/>
        <item x="542"/>
        <item x="308"/>
        <item x="326"/>
        <item x="98"/>
        <item x="261"/>
        <item x="536"/>
        <item x="506"/>
        <item x="504"/>
        <item x="516"/>
        <item x="507"/>
        <item x="85"/>
        <item x="96"/>
        <item x="106"/>
        <item x="505"/>
        <item x="67"/>
        <item x="537"/>
        <item x="334"/>
        <item x="532"/>
        <item x="118"/>
        <item x="92"/>
        <item x="510"/>
        <item x="122"/>
        <item x="331"/>
        <item x="268"/>
        <item x="99"/>
        <item x="100"/>
        <item x="277"/>
        <item x="117"/>
        <item x="97"/>
        <item x="535"/>
        <item x="518"/>
        <item x="272"/>
        <item x="93"/>
        <item x="270"/>
        <item x="264"/>
        <item x="110"/>
        <item x="267"/>
        <item x="503"/>
        <item x="287"/>
        <item x="502"/>
        <item x="508"/>
        <item x="107"/>
        <item x="527"/>
        <item x="111"/>
        <item x="273"/>
        <item x="105"/>
        <item x="86"/>
        <item x="520"/>
        <item x="538"/>
        <item x="530"/>
        <item x="102"/>
        <item x="114"/>
        <item x="314"/>
        <item x="126"/>
        <item x="290"/>
        <item x="541"/>
        <item x="94"/>
        <item t="default"/>
      </items>
    </pivotField>
    <pivotField dataField="1" showAll="0"/>
    <pivotField showAll="0"/>
  </pivotFields>
  <rowFields count="2">
    <field x="-2"/>
    <field x="3"/>
  </rowFields>
  <rowItems count="8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i="1">
      <x v="1"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t="grand">
      <x/>
    </i>
    <i t="grand" i="1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 t="grand">
      <x/>
    </i>
  </colItems>
  <pageFields count="3">
    <pageField fld="4" hier="-1"/>
    <pageField fld="7" hier="-1"/>
    <pageField fld="5" hier="-1"/>
  </pageFields>
  <dataFields count="2">
    <dataField name="Sum of BIOMASS_LBS" fld="16" baseField="0" baseItem="0"/>
    <dataField name="Sum of BIOMASS_LBS_CV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L49" firstHeaderRow="1" firstDataRow="2" firstDataCol="1" rowPageCount="3" colPageCount="1"/>
  <pivotFields count="19">
    <pivotField showAll="0"/>
    <pivotField showAll="0"/>
    <pivotField showAll="0"/>
    <pivotField axis="axisRow" showAll="0">
      <items count="43">
        <item x="32"/>
        <item x="41"/>
        <item x="13"/>
        <item x="38"/>
        <item x="25"/>
        <item x="1"/>
        <item x="14"/>
        <item x="23"/>
        <item x="36"/>
        <item x="21"/>
        <item x="24"/>
        <item x="7"/>
        <item x="15"/>
        <item x="10"/>
        <item x="2"/>
        <item x="27"/>
        <item x="30"/>
        <item x="3"/>
        <item x="0"/>
        <item x="12"/>
        <item x="39"/>
        <item x="11"/>
        <item x="6"/>
        <item x="17"/>
        <item x="18"/>
        <item x="20"/>
        <item x="28"/>
        <item x="16"/>
        <item x="29"/>
        <item x="26"/>
        <item x="5"/>
        <item x="8"/>
        <item x="34"/>
        <item x="35"/>
        <item x="37"/>
        <item x="40"/>
        <item x="31"/>
        <item x="22"/>
        <item x="19"/>
        <item x="33"/>
        <item x="9"/>
        <item x="4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15">
        <item x="12"/>
        <item x="5"/>
        <item x="6"/>
        <item x="11"/>
        <item x="10"/>
        <item x="7"/>
        <item x="8"/>
        <item x="13"/>
        <item x="4"/>
        <item x="9"/>
        <item x="2"/>
        <item x="0"/>
        <item x="3"/>
        <item x="1"/>
        <item t="default"/>
      </items>
    </pivotField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axis="axisCol" showAll="0">
      <items count="13">
        <item x="7"/>
        <item x="8"/>
        <item x="9"/>
        <item x="6"/>
        <item x="5"/>
        <item x="10"/>
        <item x="11"/>
        <item x="3"/>
        <item x="4"/>
        <item x="2"/>
        <item x="0"/>
        <item x="1"/>
        <item t="default"/>
      </items>
    </pivotField>
    <pivotField showAll="0"/>
    <pivotField dataField="1" showAll="0">
      <items count="545">
        <item x="42"/>
        <item x="201"/>
        <item x="171"/>
        <item x="482"/>
        <item x="493"/>
        <item x="358"/>
        <item x="75"/>
        <item x="374"/>
        <item x="461"/>
        <item x="492"/>
        <item x="220"/>
        <item x="190"/>
        <item x="499"/>
        <item x="176"/>
        <item x="188"/>
        <item x="483"/>
        <item x="401"/>
        <item x="411"/>
        <item x="448"/>
        <item x="186"/>
        <item x="405"/>
        <item x="195"/>
        <item x="347"/>
        <item x="476"/>
        <item x="183"/>
        <item x="472"/>
        <item x="479"/>
        <item x="489"/>
        <item x="490"/>
        <item x="498"/>
        <item x="202"/>
        <item x="243"/>
        <item x="169"/>
        <item x="167"/>
        <item x="496"/>
        <item x="402"/>
        <item x="28"/>
        <item x="20"/>
        <item x="210"/>
        <item x="468"/>
        <item x="6"/>
        <item x="477"/>
        <item x="146"/>
        <item x="192"/>
        <item x="494"/>
        <item x="473"/>
        <item x="21"/>
        <item x="177"/>
        <item x="467"/>
        <item x="445"/>
        <item x="82"/>
        <item x="365"/>
        <item x="486"/>
        <item x="385"/>
        <item x="162"/>
        <item x="230"/>
        <item x="182"/>
        <item x="436"/>
        <item x="410"/>
        <item x="32"/>
        <item x="497"/>
        <item x="200"/>
        <item x="426"/>
        <item x="423"/>
        <item x="207"/>
        <item x="338"/>
        <item x="212"/>
        <item x="70"/>
        <item x="66"/>
        <item x="4"/>
        <item x="465"/>
        <item x="414"/>
        <item x="71"/>
        <item x="16"/>
        <item x="206"/>
        <item x="193"/>
        <item x="209"/>
        <item x="29"/>
        <item x="235"/>
        <item x="367"/>
        <item x="184"/>
        <item x="9"/>
        <item x="439"/>
        <item x="360"/>
        <item x="418"/>
        <item x="299"/>
        <item x="431"/>
        <item x="495"/>
        <item x="72"/>
        <item x="17"/>
        <item x="348"/>
        <item x="231"/>
        <item x="232"/>
        <item x="49"/>
        <item x="234"/>
        <item x="475"/>
        <item x="50"/>
        <item x="441"/>
        <item x="229"/>
        <item x="187"/>
        <item x="387"/>
        <item x="438"/>
        <item x="18"/>
        <item x="406"/>
        <item x="222"/>
        <item x="226"/>
        <item x="381"/>
        <item x="491"/>
        <item x="361"/>
        <item x="250"/>
        <item x="239"/>
        <item x="373"/>
        <item x="478"/>
        <item x="330"/>
        <item x="469"/>
        <item x="452"/>
        <item x="389"/>
        <item x="57"/>
        <item x="269"/>
        <item x="474"/>
        <item x="64"/>
        <item x="350"/>
        <item x="247"/>
        <item x="170"/>
        <item x="382"/>
        <item x="68"/>
        <item x="417"/>
        <item x="180"/>
        <item x="224"/>
        <item x="400"/>
        <item x="225"/>
        <item x="453"/>
        <item x="69"/>
        <item x="413"/>
        <item x="433"/>
        <item x="62"/>
        <item x="310"/>
        <item x="481"/>
        <item x="172"/>
        <item x="24"/>
        <item x="543"/>
        <item x="84"/>
        <item x="399"/>
        <item x="484"/>
        <item x="33"/>
        <item x="36"/>
        <item x="460"/>
        <item x="309"/>
        <item x="447"/>
        <item x="346"/>
        <item x="79"/>
        <item x="363"/>
        <item x="156"/>
        <item x="7"/>
        <item x="44"/>
        <item x="140"/>
        <item x="31"/>
        <item x="462"/>
        <item x="175"/>
        <item x="8"/>
        <item x="394"/>
        <item x="112"/>
        <item x="173"/>
        <item x="376"/>
        <item x="332"/>
        <item x="208"/>
        <item x="63"/>
        <item x="164"/>
        <item x="306"/>
        <item x="185"/>
        <item x="213"/>
        <item x="362"/>
        <item x="174"/>
        <item x="34"/>
        <item x="197"/>
        <item x="211"/>
        <item x="78"/>
        <item x="191"/>
        <item x="237"/>
        <item x="83"/>
        <item x="454"/>
        <item x="480"/>
        <item x="178"/>
        <item x="300"/>
        <item x="434"/>
        <item x="355"/>
        <item x="221"/>
        <item x="421"/>
        <item x="408"/>
        <item x="302"/>
        <item x="293"/>
        <item x="370"/>
        <item x="160"/>
        <item x="51"/>
        <item x="5"/>
        <item x="26"/>
        <item x="342"/>
        <item x="58"/>
        <item x="76"/>
        <item x="395"/>
        <item x="372"/>
        <item x="319"/>
        <item x="390"/>
        <item x="313"/>
        <item x="258"/>
        <item x="252"/>
        <item x="351"/>
        <item x="23"/>
        <item x="216"/>
        <item x="144"/>
        <item x="501"/>
        <item x="189"/>
        <item x="196"/>
        <item x="204"/>
        <item x="280"/>
        <item x="466"/>
        <item x="77"/>
        <item x="463"/>
        <item x="427"/>
        <item x="148"/>
        <item x="298"/>
        <item x="344"/>
        <item x="470"/>
        <item x="251"/>
        <item x="65"/>
        <item x="458"/>
        <item x="274"/>
        <item x="61"/>
        <item x="141"/>
        <item x="40"/>
        <item x="352"/>
        <item x="217"/>
        <item x="487"/>
        <item x="218"/>
        <item x="59"/>
        <item x="153"/>
        <item x="288"/>
        <item x="128"/>
        <item x="403"/>
        <item x="15"/>
        <item x="54"/>
        <item x="283"/>
        <item x="80"/>
        <item x="0"/>
        <item x="154"/>
        <item x="397"/>
        <item x="179"/>
        <item x="341"/>
        <item x="22"/>
        <item x="214"/>
        <item x="60"/>
        <item x="181"/>
        <item x="73"/>
        <item x="359"/>
        <item x="241"/>
        <item x="25"/>
        <item x="318"/>
        <item x="335"/>
        <item x="322"/>
        <item x="345"/>
        <item x="43"/>
        <item x="149"/>
        <item x="529"/>
        <item x="266"/>
        <item x="386"/>
        <item x="515"/>
        <item x="513"/>
        <item x="228"/>
        <item x="236"/>
        <item x="41"/>
        <item x="199"/>
        <item x="416"/>
        <item x="509"/>
        <item x="289"/>
        <item x="442"/>
        <item x="103"/>
        <item x="336"/>
        <item x="528"/>
        <item x="407"/>
        <item x="205"/>
        <item x="392"/>
        <item x="56"/>
        <item x="388"/>
        <item x="203"/>
        <item x="10"/>
        <item x="534"/>
        <item x="245"/>
        <item x="47"/>
        <item x="137"/>
        <item x="311"/>
        <item x="522"/>
        <item x="377"/>
        <item x="366"/>
        <item x="425"/>
        <item x="136"/>
        <item x="393"/>
        <item x="369"/>
        <item x="55"/>
        <item x="368"/>
        <item x="297"/>
        <item x="3"/>
        <item x="27"/>
        <item x="457"/>
        <item x="132"/>
        <item x="19"/>
        <item x="324"/>
        <item x="539"/>
        <item x="120"/>
        <item x="422"/>
        <item x="398"/>
        <item x="328"/>
        <item x="11"/>
        <item x="198"/>
        <item x="255"/>
        <item x="52"/>
        <item x="424"/>
        <item x="159"/>
        <item x="125"/>
        <item x="233"/>
        <item x="450"/>
        <item x="127"/>
        <item x="2"/>
        <item x="517"/>
        <item x="45"/>
        <item x="279"/>
        <item x="380"/>
        <item x="340"/>
        <item x="357"/>
        <item x="38"/>
        <item x="451"/>
        <item x="88"/>
        <item x="14"/>
        <item x="152"/>
        <item x="246"/>
        <item x="219"/>
        <item x="294"/>
        <item x="349"/>
        <item x="259"/>
        <item x="333"/>
        <item x="145"/>
        <item x="327"/>
        <item x="30"/>
        <item x="12"/>
        <item x="276"/>
        <item x="415"/>
        <item x="323"/>
        <item x="121"/>
        <item x="339"/>
        <item x="13"/>
        <item x="242"/>
        <item x="404"/>
        <item x="540"/>
        <item x="46"/>
        <item x="48"/>
        <item x="449"/>
        <item x="142"/>
        <item x="464"/>
        <item x="443"/>
        <item x="87"/>
        <item x="420"/>
        <item x="432"/>
        <item x="384"/>
        <item x="521"/>
        <item x="109"/>
        <item x="139"/>
        <item x="74"/>
        <item x="296"/>
        <item x="500"/>
        <item x="291"/>
        <item x="35"/>
        <item x="321"/>
        <item x="248"/>
        <item x="371"/>
        <item x="412"/>
        <item x="303"/>
        <item x="307"/>
        <item x="315"/>
        <item x="223"/>
        <item x="53"/>
        <item x="446"/>
        <item x="265"/>
        <item x="133"/>
        <item x="227"/>
        <item x="523"/>
        <item x="166"/>
        <item x="514"/>
        <item x="285"/>
        <item x="429"/>
        <item x="91"/>
        <item x="282"/>
        <item x="81"/>
        <item x="419"/>
        <item x="343"/>
        <item x="325"/>
        <item x="444"/>
        <item x="119"/>
        <item x="459"/>
        <item x="485"/>
        <item x="163"/>
        <item x="39"/>
        <item x="161"/>
        <item x="101"/>
        <item x="435"/>
        <item x="194"/>
        <item x="123"/>
        <item x="379"/>
        <item x="364"/>
        <item x="533"/>
        <item x="95"/>
        <item x="396"/>
        <item x="440"/>
        <item x="304"/>
        <item x="158"/>
        <item x="305"/>
        <item x="284"/>
        <item x="317"/>
        <item x="354"/>
        <item x="437"/>
        <item x="312"/>
        <item x="130"/>
        <item x="116"/>
        <item x="316"/>
        <item x="37"/>
        <item x="238"/>
        <item x="511"/>
        <item x="519"/>
        <item x="151"/>
        <item x="249"/>
        <item x="430"/>
        <item x="356"/>
        <item x="320"/>
        <item x="378"/>
        <item x="301"/>
        <item x="165"/>
        <item x="456"/>
        <item x="124"/>
        <item x="337"/>
        <item x="471"/>
        <item x="375"/>
        <item x="488"/>
        <item x="67"/>
        <item x="512"/>
        <item x="295"/>
        <item x="383"/>
        <item x="215"/>
        <item x="263"/>
        <item x="275"/>
        <item x="150"/>
        <item x="409"/>
        <item x="308"/>
        <item x="1"/>
        <item x="329"/>
        <item x="271"/>
        <item x="89"/>
        <item x="90"/>
        <item x="286"/>
        <item x="455"/>
        <item x="428"/>
        <item x="326"/>
        <item x="131"/>
        <item x="334"/>
        <item x="135"/>
        <item x="256"/>
        <item x="262"/>
        <item x="257"/>
        <item x="260"/>
        <item x="278"/>
        <item x="254"/>
        <item x="525"/>
        <item x="261"/>
        <item x="113"/>
        <item x="281"/>
        <item x="331"/>
        <item x="155"/>
        <item x="292"/>
        <item x="391"/>
        <item x="531"/>
        <item x="507"/>
        <item x="240"/>
        <item x="353"/>
        <item x="253"/>
        <item x="524"/>
        <item x="129"/>
        <item x="244"/>
        <item x="143"/>
        <item x="526"/>
        <item x="96"/>
        <item x="505"/>
        <item x="108"/>
        <item x="516"/>
        <item x="542"/>
        <item x="168"/>
        <item x="268"/>
        <item x="134"/>
        <item x="115"/>
        <item x="98"/>
        <item x="510"/>
        <item x="147"/>
        <item x="106"/>
        <item x="264"/>
        <item x="267"/>
        <item x="532"/>
        <item x="277"/>
        <item x="270"/>
        <item x="506"/>
        <item x="536"/>
        <item x="535"/>
        <item x="92"/>
        <item x="85"/>
        <item x="272"/>
        <item x="537"/>
        <item x="504"/>
        <item x="314"/>
        <item x="99"/>
        <item x="273"/>
        <item x="104"/>
        <item x="508"/>
        <item x="138"/>
        <item x="503"/>
        <item x="157"/>
        <item x="287"/>
        <item x="93"/>
        <item x="502"/>
        <item x="118"/>
        <item x="111"/>
        <item x="518"/>
        <item x="520"/>
        <item x="100"/>
        <item x="107"/>
        <item x="122"/>
        <item x="527"/>
        <item x="538"/>
        <item x="290"/>
        <item x="114"/>
        <item x="97"/>
        <item x="110"/>
        <item x="102"/>
        <item x="117"/>
        <item x="86"/>
        <item x="105"/>
        <item x="530"/>
        <item x="541"/>
        <item x="94"/>
        <item x="1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 t="grand">
      <x/>
    </i>
  </colItems>
  <pageFields count="3">
    <pageField fld="4" hier="-1"/>
    <pageField fld="7" hier="-1"/>
    <pageField fld="5" hier="-1"/>
  </pageFields>
  <dataFields count="1">
    <dataField name="Sum of ABUNDAN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4"/>
  <sheetViews>
    <sheetView tabSelected="1" topLeftCell="A5" workbookViewId="0">
      <selection activeCell="A5" sqref="A5"/>
    </sheetView>
  </sheetViews>
  <sheetFormatPr baseColWidth="10" defaultRowHeight="16"/>
  <cols>
    <col min="1" max="1" width="27.6640625" bestFit="1" customWidth="1"/>
    <col min="2" max="2" width="15.5" bestFit="1" customWidth="1"/>
    <col min="3" max="9" width="12.1640625" bestFit="1" customWidth="1"/>
    <col min="10" max="10" width="16.33203125" bestFit="1" customWidth="1"/>
    <col min="11" max="12" width="12.1640625" bestFit="1" customWidth="1"/>
    <col min="13" max="13" width="22.5" bestFit="1" customWidth="1"/>
    <col min="14" max="14" width="19.1640625" bestFit="1" customWidth="1"/>
    <col min="15" max="15" width="22.5" bestFit="1" customWidth="1"/>
    <col min="16" max="16" width="19.1640625" bestFit="1" customWidth="1"/>
    <col min="17" max="17" width="22.5" bestFit="1" customWidth="1"/>
    <col min="18" max="18" width="19.1640625" bestFit="1" customWidth="1"/>
    <col min="19" max="19" width="22.5" bestFit="1" customWidth="1"/>
    <col min="20" max="20" width="19.1640625" bestFit="1" customWidth="1"/>
    <col min="21" max="21" width="22.5" bestFit="1" customWidth="1"/>
    <col min="22" max="22" width="24" bestFit="1" customWidth="1"/>
    <col min="23" max="23" width="27.33203125" bestFit="1" customWidth="1"/>
    <col min="24" max="24" width="24.33203125" bestFit="1" customWidth="1"/>
    <col min="25" max="25" width="27" bestFit="1" customWidth="1"/>
    <col min="26" max="26" width="14.33203125" bestFit="1" customWidth="1"/>
    <col min="27" max="27" width="17" bestFit="1" customWidth="1"/>
    <col min="28" max="28" width="17.83203125" bestFit="1" customWidth="1"/>
    <col min="29" max="29" width="20.5" bestFit="1" customWidth="1"/>
  </cols>
  <sheetData>
    <row r="1" spans="1:38">
      <c r="A1" s="1" t="s">
        <v>4</v>
      </c>
      <c r="B1" t="s">
        <v>53</v>
      </c>
    </row>
    <row r="2" spans="1:38">
      <c r="A2" s="1" t="s">
        <v>7</v>
      </c>
      <c r="B2" t="s">
        <v>22</v>
      </c>
    </row>
    <row r="3" spans="1:38">
      <c r="A3" s="1" t="s">
        <v>5</v>
      </c>
      <c r="B3" t="s">
        <v>53</v>
      </c>
    </row>
    <row r="5" spans="1:38">
      <c r="A5" s="1" t="s">
        <v>54</v>
      </c>
      <c r="B5" s="1" t="s">
        <v>52</v>
      </c>
    </row>
    <row r="6" spans="1:38">
      <c r="A6" s="1" t="s">
        <v>50</v>
      </c>
      <c r="B6" t="s">
        <v>41</v>
      </c>
      <c r="C6" t="s">
        <v>43</v>
      </c>
      <c r="D6" t="s">
        <v>45</v>
      </c>
      <c r="E6" t="s">
        <v>39</v>
      </c>
      <c r="F6" t="s">
        <v>37</v>
      </c>
      <c r="G6" t="s">
        <v>49</v>
      </c>
      <c r="H6" t="s">
        <v>31</v>
      </c>
      <c r="I6" t="s">
        <v>28</v>
      </c>
      <c r="J6" t="s">
        <v>23</v>
      </c>
      <c r="K6" t="s">
        <v>26</v>
      </c>
      <c r="L6" t="s">
        <v>51</v>
      </c>
    </row>
    <row r="7" spans="1:38">
      <c r="A7" s="2">
        <v>1976</v>
      </c>
      <c r="B7" s="3">
        <v>58506.683996651598</v>
      </c>
      <c r="C7" s="3">
        <v>93177.9727686681</v>
      </c>
      <c r="D7" s="3">
        <v>101931.052636425</v>
      </c>
      <c r="E7" s="3">
        <v>282199.60379604797</v>
      </c>
      <c r="F7" s="3">
        <v>384130.65643247298</v>
      </c>
      <c r="G7" s="3">
        <v>477308.629201142</v>
      </c>
      <c r="H7" s="3">
        <v>151684.656765319</v>
      </c>
      <c r="I7" s="3">
        <v>58247.215605986501</v>
      </c>
      <c r="J7" s="3">
        <v>223952.388190061</v>
      </c>
      <c r="K7" s="3">
        <v>535815.31319779297</v>
      </c>
      <c r="L7" s="3">
        <v>2366954.1725905673</v>
      </c>
    </row>
    <row r="8" spans="1:38">
      <c r="A8" s="2">
        <v>1978</v>
      </c>
      <c r="B8" s="3">
        <v>2674334.0538479998</v>
      </c>
      <c r="C8" s="3">
        <v>2213236.2270269301</v>
      </c>
      <c r="D8" s="3">
        <v>1991267.2962336701</v>
      </c>
      <c r="E8" s="3">
        <v>1521417.44437962</v>
      </c>
      <c r="F8" s="3">
        <v>3512684.7406132999</v>
      </c>
      <c r="G8" s="3">
        <v>5725920.9676402304</v>
      </c>
      <c r="H8" s="3">
        <v>4887570.2808749303</v>
      </c>
      <c r="I8" s="3">
        <v>503890.10485157202</v>
      </c>
      <c r="J8" s="3">
        <v>1017527.33952805</v>
      </c>
      <c r="K8" s="3">
        <v>8400255.0214882307</v>
      </c>
      <c r="L8" s="3">
        <v>32448103.476484537</v>
      </c>
      <c r="N8" s="4">
        <f t="shared" ref="N8:N48" si="0">C8/1000000</f>
        <v>2.2132362270269299</v>
      </c>
      <c r="O8" s="4">
        <f t="shared" ref="O8:O48" si="1">D8/1000000</f>
        <v>1.9912672962336702</v>
      </c>
      <c r="P8" s="4">
        <f t="shared" ref="P8:P48" si="2">E8/1000000</f>
        <v>1.52141744437962</v>
      </c>
      <c r="Q8" s="4">
        <f>SUM(C8:E8)/1000000</f>
        <v>5.7259209676402198</v>
      </c>
      <c r="T8">
        <v>1978</v>
      </c>
      <c r="U8" t="s">
        <v>55</v>
      </c>
      <c r="V8" s="4">
        <f>N8</f>
        <v>2.2132362270269299</v>
      </c>
      <c r="W8" t="s">
        <v>55</v>
      </c>
      <c r="X8" s="4">
        <f>O8</f>
        <v>1.9912672962336702</v>
      </c>
      <c r="Y8" t="s">
        <v>55</v>
      </c>
      <c r="Z8" s="4">
        <f>P8</f>
        <v>1.52141744437962</v>
      </c>
      <c r="AA8" t="s">
        <v>55</v>
      </c>
      <c r="AB8" s="4">
        <f>Z8+X8+V8</f>
        <v>5.7259209676402198</v>
      </c>
      <c r="AC8" t="s">
        <v>55</v>
      </c>
      <c r="AD8" s="4">
        <v>0.411206520630025</v>
      </c>
      <c r="AE8" t="s">
        <v>55</v>
      </c>
      <c r="AF8" t="s">
        <v>55</v>
      </c>
      <c r="AG8" s="4">
        <f>G60/1000000</f>
        <v>15.063799018225598</v>
      </c>
      <c r="AH8" t="s">
        <v>55</v>
      </c>
      <c r="AI8" s="4">
        <f>G102</f>
        <v>0.39399479227936202</v>
      </c>
      <c r="AJ8" t="s">
        <v>55</v>
      </c>
      <c r="AK8">
        <v>157</v>
      </c>
      <c r="AL8" t="s">
        <v>56</v>
      </c>
    </row>
    <row r="9" spans="1:38">
      <c r="A9" s="2">
        <v>1979</v>
      </c>
      <c r="B9" s="3">
        <v>1554934.98323788</v>
      </c>
      <c r="C9" s="3">
        <v>3060672.2843645099</v>
      </c>
      <c r="D9" s="3">
        <v>2280962.3591612699</v>
      </c>
      <c r="E9" s="3">
        <v>1807883.04264049</v>
      </c>
      <c r="F9" s="3">
        <v>4088845.4018017598</v>
      </c>
      <c r="G9" s="3">
        <v>7149517.6861662799</v>
      </c>
      <c r="H9" s="3">
        <v>4615607.2676023897</v>
      </c>
      <c r="I9" s="3">
        <v>249088.25559641299</v>
      </c>
      <c r="J9" s="3">
        <v>1558794.78704408</v>
      </c>
      <c r="K9" s="3">
        <v>8704452.6694041602</v>
      </c>
      <c r="L9" s="3">
        <v>35070758.737019226</v>
      </c>
      <c r="N9" s="4">
        <f t="shared" si="0"/>
        <v>3.06067228436451</v>
      </c>
      <c r="O9" s="4">
        <f t="shared" si="1"/>
        <v>2.2809623591612698</v>
      </c>
      <c r="P9" s="4">
        <f t="shared" si="2"/>
        <v>1.8078830426404899</v>
      </c>
      <c r="Q9" s="4">
        <f>SUM(C9:E9)/1000000</f>
        <v>7.1495176861662699</v>
      </c>
      <c r="T9">
        <v>1979</v>
      </c>
      <c r="U9" t="s">
        <v>55</v>
      </c>
      <c r="V9" s="4">
        <f t="shared" ref="V9:V48" si="3">N9</f>
        <v>3.06067228436451</v>
      </c>
      <c r="W9" t="s">
        <v>55</v>
      </c>
      <c r="X9" s="4">
        <f t="shared" ref="X9:X48" si="4">O9</f>
        <v>2.2809623591612698</v>
      </c>
      <c r="Y9" t="s">
        <v>55</v>
      </c>
      <c r="Z9" s="4">
        <f t="shared" ref="Z9:Z48" si="5">P9</f>
        <v>1.8078830426404899</v>
      </c>
      <c r="AA9" t="s">
        <v>55</v>
      </c>
      <c r="AB9" s="4">
        <f t="shared" ref="AB9:AB48" si="6">Z9+X9+V9</f>
        <v>7.1495176861662699</v>
      </c>
      <c r="AC9" t="s">
        <v>55</v>
      </c>
      <c r="AD9" s="4">
        <v>0.47189930569183203</v>
      </c>
      <c r="AE9" t="s">
        <v>55</v>
      </c>
      <c r="AF9" t="s">
        <v>55</v>
      </c>
      <c r="AG9" s="4">
        <f t="shared" ref="AG9:AG58" si="7">G61/1000000</f>
        <v>17.6146864818779</v>
      </c>
      <c r="AH9" t="s">
        <v>55</v>
      </c>
      <c r="AI9" s="4">
        <f t="shared" ref="AI9:AI48" si="8">G103</f>
        <v>0.46341723233076598</v>
      </c>
      <c r="AJ9" t="s">
        <v>55</v>
      </c>
      <c r="AK9">
        <v>178</v>
      </c>
      <c r="AL9" t="s">
        <v>56</v>
      </c>
    </row>
    <row r="10" spans="1:38">
      <c r="A10" s="2">
        <v>1980</v>
      </c>
      <c r="B10" s="3">
        <v>1371157.47557851</v>
      </c>
      <c r="C10" s="3">
        <v>2855589.7850262001</v>
      </c>
      <c r="D10" s="3">
        <v>2562874.9023285001</v>
      </c>
      <c r="E10" s="3">
        <v>2540699.5684116501</v>
      </c>
      <c r="F10" s="3">
        <v>5103574.47074016</v>
      </c>
      <c r="G10" s="3">
        <v>7959164.2557663703</v>
      </c>
      <c r="H10" s="3">
        <v>4226747.2606047196</v>
      </c>
      <c r="I10" s="3">
        <v>1168484.40346043</v>
      </c>
      <c r="J10" s="3">
        <v>1372215.1649512099</v>
      </c>
      <c r="K10" s="3">
        <v>9330321.7313448805</v>
      </c>
      <c r="L10" s="3">
        <v>38490829.018212631</v>
      </c>
      <c r="N10" s="4">
        <f t="shared" si="0"/>
        <v>2.8555897850262002</v>
      </c>
      <c r="O10" s="4">
        <f t="shared" si="1"/>
        <v>2.5628749023285002</v>
      </c>
      <c r="P10" s="4">
        <f t="shared" si="2"/>
        <v>2.5406995684116502</v>
      </c>
      <c r="Q10" s="4">
        <f>SUM(C10:E10)/1000000</f>
        <v>7.9591642557663507</v>
      </c>
      <c r="T10">
        <v>1980</v>
      </c>
      <c r="U10" t="s">
        <v>55</v>
      </c>
      <c r="V10" s="4">
        <f t="shared" si="3"/>
        <v>2.8555897850262002</v>
      </c>
      <c r="W10" t="s">
        <v>55</v>
      </c>
      <c r="X10" s="4">
        <f t="shared" si="4"/>
        <v>2.5628749023285002</v>
      </c>
      <c r="Y10" t="s">
        <v>55</v>
      </c>
      <c r="Z10" s="4">
        <f t="shared" si="5"/>
        <v>2.5406995684116502</v>
      </c>
      <c r="AA10" t="s">
        <v>55</v>
      </c>
      <c r="AB10" s="4">
        <f t="shared" si="6"/>
        <v>7.9591642557663516</v>
      </c>
      <c r="AC10" t="s">
        <v>55</v>
      </c>
      <c r="AD10" s="4">
        <v>0.571625807670883</v>
      </c>
      <c r="AE10" t="s">
        <v>55</v>
      </c>
      <c r="AF10" t="s">
        <v>55</v>
      </c>
      <c r="AG10" s="4">
        <f t="shared" si="7"/>
        <v>22.017209523970401</v>
      </c>
      <c r="AH10" t="s">
        <v>55</v>
      </c>
      <c r="AI10" s="4">
        <f t="shared" si="8"/>
        <v>0.50691868584299704</v>
      </c>
      <c r="AJ10" t="s">
        <v>55</v>
      </c>
      <c r="AK10">
        <v>185</v>
      </c>
      <c r="AL10" t="s">
        <v>56</v>
      </c>
    </row>
    <row r="11" spans="1:38">
      <c r="A11" s="2">
        <v>1981</v>
      </c>
      <c r="B11" s="3">
        <v>397026.75964823202</v>
      </c>
      <c r="C11" s="3">
        <v>482704.578063133</v>
      </c>
      <c r="D11" s="3">
        <v>1213498.1963973199</v>
      </c>
      <c r="E11" s="3">
        <v>2263357.7035361999</v>
      </c>
      <c r="F11" s="3">
        <v>3476855.8999335198</v>
      </c>
      <c r="G11" s="3">
        <v>3959560.4779966599</v>
      </c>
      <c r="H11" s="3">
        <v>879731.33771136601</v>
      </c>
      <c r="I11" s="3">
        <v>1329837.63229705</v>
      </c>
      <c r="J11" s="3">
        <v>933520.07123914803</v>
      </c>
      <c r="K11" s="3">
        <v>4356587.2376448903</v>
      </c>
      <c r="L11" s="3">
        <v>19292679.894467518</v>
      </c>
      <c r="N11" s="4">
        <f t="shared" si="0"/>
        <v>0.48270457806313299</v>
      </c>
      <c r="O11" s="4">
        <f t="shared" si="1"/>
        <v>1.2134981963973199</v>
      </c>
      <c r="P11" s="4">
        <f t="shared" si="2"/>
        <v>2.2633577035362</v>
      </c>
      <c r="Q11" s="4">
        <f>SUM(C11:E11)/1000000</f>
        <v>3.9595604779966531</v>
      </c>
      <c r="T11">
        <v>1981</v>
      </c>
      <c r="U11" t="s">
        <v>55</v>
      </c>
      <c r="V11" s="4">
        <f t="shared" si="3"/>
        <v>0.48270457806313299</v>
      </c>
      <c r="W11" t="s">
        <v>55</v>
      </c>
      <c r="X11" s="4">
        <f t="shared" si="4"/>
        <v>1.2134981963973199</v>
      </c>
      <c r="Y11" t="s">
        <v>55</v>
      </c>
      <c r="Z11" s="4">
        <f t="shared" si="5"/>
        <v>2.2633577035362</v>
      </c>
      <c r="AA11" t="s">
        <v>55</v>
      </c>
      <c r="AB11" s="4">
        <f t="shared" si="6"/>
        <v>3.9595604779966531</v>
      </c>
      <c r="AC11" t="s">
        <v>55</v>
      </c>
      <c r="AD11" s="4">
        <v>0.36809517016961302</v>
      </c>
      <c r="AE11" t="s">
        <v>55</v>
      </c>
      <c r="AF11" t="s">
        <v>55</v>
      </c>
      <c r="AG11" s="4">
        <f t="shared" si="7"/>
        <v>14.4427854629138</v>
      </c>
      <c r="AH11" t="s">
        <v>55</v>
      </c>
      <c r="AI11" s="4">
        <f t="shared" si="8"/>
        <v>0.40169394114993201</v>
      </c>
      <c r="AJ11" t="s">
        <v>55</v>
      </c>
      <c r="AK11">
        <v>140</v>
      </c>
      <c r="AL11" t="s">
        <v>56</v>
      </c>
    </row>
    <row r="12" spans="1:38">
      <c r="A12" s="2">
        <v>1982</v>
      </c>
      <c r="B12" s="3">
        <v>1356833.5318285299</v>
      </c>
      <c r="C12" s="3">
        <v>1668712.7401668199</v>
      </c>
      <c r="D12" s="3">
        <v>2431230.4524321398</v>
      </c>
      <c r="E12" s="3">
        <v>5883652.2905757697</v>
      </c>
      <c r="F12" s="3">
        <v>8314882.7430079104</v>
      </c>
      <c r="G12" s="3">
        <v>9983595.4831747394</v>
      </c>
      <c r="H12" s="3">
        <v>3025546.27199536</v>
      </c>
      <c r="I12" s="3">
        <v>2790203.2208646499</v>
      </c>
      <c r="J12" s="3">
        <v>3093449.0697111101</v>
      </c>
      <c r="K12" s="3">
        <v>11340429.015003201</v>
      </c>
      <c r="L12" s="3">
        <v>49888534.818760231</v>
      </c>
      <c r="N12" s="4">
        <f t="shared" si="0"/>
        <v>1.6687127401668198</v>
      </c>
      <c r="O12" s="4">
        <f t="shared" si="1"/>
        <v>2.43123045243214</v>
      </c>
      <c r="P12" s="4">
        <f t="shared" si="2"/>
        <v>5.8836522905757693</v>
      </c>
      <c r="Q12" s="4">
        <f>SUM(C12:E12)/1000000</f>
        <v>9.9835954831747298</v>
      </c>
      <c r="T12">
        <v>1982</v>
      </c>
      <c r="U12" t="s">
        <v>55</v>
      </c>
      <c r="V12" s="4">
        <f t="shared" si="3"/>
        <v>1.6687127401668198</v>
      </c>
      <c r="W12" t="s">
        <v>55</v>
      </c>
      <c r="X12" s="4">
        <f t="shared" si="4"/>
        <v>2.43123045243214</v>
      </c>
      <c r="Y12" t="s">
        <v>55</v>
      </c>
      <c r="Z12" s="4">
        <f t="shared" si="5"/>
        <v>5.8836522905757693</v>
      </c>
      <c r="AA12" t="s">
        <v>55</v>
      </c>
      <c r="AB12" s="4">
        <f t="shared" si="6"/>
        <v>9.9835954831747298</v>
      </c>
      <c r="AC12" t="s">
        <v>55</v>
      </c>
      <c r="AD12" s="4">
        <v>0.40138080225606099</v>
      </c>
      <c r="AE12" t="s">
        <v>55</v>
      </c>
      <c r="AF12" t="s">
        <v>55</v>
      </c>
      <c r="AG12" s="4">
        <f t="shared" si="7"/>
        <v>35.763269436696596</v>
      </c>
      <c r="AH12" t="s">
        <v>55</v>
      </c>
      <c r="AI12" s="4">
        <f t="shared" si="8"/>
        <v>0.343958442113181</v>
      </c>
      <c r="AJ12" t="s">
        <v>55</v>
      </c>
      <c r="AK12">
        <v>271</v>
      </c>
      <c r="AL12" t="s">
        <v>56</v>
      </c>
    </row>
    <row r="13" spans="1:38">
      <c r="A13" s="2">
        <v>1983</v>
      </c>
      <c r="B13" s="3">
        <v>965684.09018886101</v>
      </c>
      <c r="C13" s="3">
        <v>1061174.6569955</v>
      </c>
      <c r="D13" s="3">
        <v>1651343.23295009</v>
      </c>
      <c r="E13" s="3">
        <v>3344976.2940408299</v>
      </c>
      <c r="F13" s="3">
        <v>4996319.5269909203</v>
      </c>
      <c r="G13" s="3">
        <v>6057494.1839864301</v>
      </c>
      <c r="H13" s="3">
        <v>2026858.7471843599</v>
      </c>
      <c r="I13" s="3">
        <v>1958778.9276368499</v>
      </c>
      <c r="J13" s="3">
        <v>1386197.3664039699</v>
      </c>
      <c r="K13" s="3">
        <v>7023178.27417529</v>
      </c>
      <c r="L13" s="3">
        <v>30472005.300553102</v>
      </c>
      <c r="N13" s="4">
        <f t="shared" si="0"/>
        <v>1.0611746569955001</v>
      </c>
      <c r="O13" s="4">
        <f t="shared" si="1"/>
        <v>1.6513432329500899</v>
      </c>
      <c r="P13" s="4">
        <f t="shared" si="2"/>
        <v>3.3449762940408299</v>
      </c>
      <c r="Q13" s="4">
        <f>SUM(C13:E13)/1000000</f>
        <v>6.05749418398642</v>
      </c>
      <c r="T13">
        <v>1983</v>
      </c>
      <c r="U13" t="s">
        <v>55</v>
      </c>
      <c r="V13" s="4">
        <f t="shared" si="3"/>
        <v>1.0611746569955001</v>
      </c>
      <c r="W13" t="s">
        <v>55</v>
      </c>
      <c r="X13" s="4">
        <f t="shared" si="4"/>
        <v>1.6513432329500899</v>
      </c>
      <c r="Y13" t="s">
        <v>55</v>
      </c>
      <c r="Z13" s="4">
        <f t="shared" si="5"/>
        <v>3.3449762940408299</v>
      </c>
      <c r="AA13" t="s">
        <v>55</v>
      </c>
      <c r="AB13" s="4">
        <f t="shared" si="6"/>
        <v>6.05749418398642</v>
      </c>
      <c r="AC13" t="s">
        <v>55</v>
      </c>
      <c r="AD13" s="4">
        <v>0.33202345836798203</v>
      </c>
      <c r="AE13" t="s">
        <v>55</v>
      </c>
      <c r="AF13" t="s">
        <v>55</v>
      </c>
      <c r="AG13" s="4">
        <f t="shared" si="7"/>
        <v>21.239901616809497</v>
      </c>
      <c r="AH13" t="s">
        <v>55</v>
      </c>
      <c r="AI13" s="4">
        <f t="shared" si="8"/>
        <v>0.29810867328476098</v>
      </c>
      <c r="AJ13" t="s">
        <v>55</v>
      </c>
      <c r="AK13">
        <v>231</v>
      </c>
      <c r="AL13" t="s">
        <v>56</v>
      </c>
    </row>
    <row r="14" spans="1:38">
      <c r="A14" s="2">
        <v>1984</v>
      </c>
      <c r="B14" s="3">
        <v>842627.35577005195</v>
      </c>
      <c r="C14" s="3">
        <v>434562.619024852</v>
      </c>
      <c r="D14" s="3">
        <v>496794.502282759</v>
      </c>
      <c r="E14" s="3">
        <v>1451879.3802279001</v>
      </c>
      <c r="F14" s="3">
        <v>1948673.88251066</v>
      </c>
      <c r="G14" s="3">
        <v>2383236.5015355102</v>
      </c>
      <c r="H14" s="3">
        <v>1277189.9747949</v>
      </c>
      <c r="I14" s="3">
        <v>693468.91527823405</v>
      </c>
      <c r="J14" s="3">
        <v>758410.46494966699</v>
      </c>
      <c r="K14" s="3">
        <v>3225863.8573055598</v>
      </c>
      <c r="L14" s="3">
        <v>13512707.453680094</v>
      </c>
      <c r="N14" s="4">
        <f t="shared" si="0"/>
        <v>0.43456261902485199</v>
      </c>
      <c r="O14" s="4">
        <f t="shared" si="1"/>
        <v>0.49679450228275901</v>
      </c>
      <c r="P14" s="4">
        <f t="shared" si="2"/>
        <v>1.4518793802279002</v>
      </c>
      <c r="Q14" s="4">
        <f>SUM(C14:E14)/1000000</f>
        <v>2.383236501535511</v>
      </c>
      <c r="T14">
        <v>1984</v>
      </c>
      <c r="U14" t="s">
        <v>55</v>
      </c>
      <c r="V14" s="4">
        <f t="shared" si="3"/>
        <v>0.43456261902485199</v>
      </c>
      <c r="W14" t="s">
        <v>55</v>
      </c>
      <c r="X14" s="4">
        <f t="shared" si="4"/>
        <v>0.49679450228275901</v>
      </c>
      <c r="Y14" t="s">
        <v>55</v>
      </c>
      <c r="Z14" s="4">
        <f t="shared" si="5"/>
        <v>1.4518793802279002</v>
      </c>
      <c r="AA14" t="s">
        <v>55</v>
      </c>
      <c r="AB14" s="4">
        <f t="shared" si="6"/>
        <v>2.383236501535511</v>
      </c>
      <c r="AC14" t="s">
        <v>55</v>
      </c>
      <c r="AD14" s="4">
        <v>0.17497078698934901</v>
      </c>
      <c r="AE14" t="s">
        <v>55</v>
      </c>
      <c r="AF14" t="s">
        <v>55</v>
      </c>
      <c r="AG14" s="4">
        <f t="shared" si="7"/>
        <v>8.9755071855919599</v>
      </c>
      <c r="AH14" t="s">
        <v>55</v>
      </c>
      <c r="AI14" s="4">
        <f t="shared" si="8"/>
        <v>0.17943473380870301</v>
      </c>
      <c r="AJ14" t="s">
        <v>55</v>
      </c>
      <c r="AK14">
        <v>105</v>
      </c>
      <c r="AL14" t="s">
        <v>56</v>
      </c>
    </row>
    <row r="15" spans="1:38">
      <c r="A15" s="2">
        <v>1985</v>
      </c>
      <c r="B15" s="3">
        <v>292343.98861358501</v>
      </c>
      <c r="C15" s="3">
        <v>378667.34047564003</v>
      </c>
      <c r="D15" s="3">
        <v>376362.220417706</v>
      </c>
      <c r="E15" s="3">
        <v>1117037.95240851</v>
      </c>
      <c r="F15" s="3">
        <v>1493400.17282621</v>
      </c>
      <c r="G15" s="3">
        <v>1872067.5133018501</v>
      </c>
      <c r="H15" s="3">
        <v>671011.32908922597</v>
      </c>
      <c r="I15" s="3">
        <v>630281.69093013206</v>
      </c>
      <c r="J15" s="3">
        <v>486756.26147837797</v>
      </c>
      <c r="K15" s="3">
        <v>2164411.50191544</v>
      </c>
      <c r="L15" s="3">
        <v>9482339.9714566767</v>
      </c>
      <c r="N15" s="4">
        <f t="shared" si="0"/>
        <v>0.37866734047564005</v>
      </c>
      <c r="O15" s="4">
        <f t="shared" si="1"/>
        <v>0.37636222041770601</v>
      </c>
      <c r="P15" s="4">
        <f t="shared" si="2"/>
        <v>1.1170379524085101</v>
      </c>
      <c r="Q15" s="4">
        <f>SUM(C15:E15)/1000000</f>
        <v>1.8720675133018561</v>
      </c>
      <c r="T15">
        <v>1985</v>
      </c>
      <c r="U15" t="s">
        <v>55</v>
      </c>
      <c r="V15" s="4">
        <f t="shared" si="3"/>
        <v>0.37866734047564005</v>
      </c>
      <c r="W15" t="s">
        <v>55</v>
      </c>
      <c r="X15" s="4">
        <f t="shared" si="4"/>
        <v>0.37636222041770601</v>
      </c>
      <c r="Y15" t="s">
        <v>55</v>
      </c>
      <c r="Z15" s="4">
        <f t="shared" si="5"/>
        <v>1.1170379524085101</v>
      </c>
      <c r="AA15" t="s">
        <v>55</v>
      </c>
      <c r="AB15" s="4">
        <f t="shared" si="6"/>
        <v>1.8720675133018561</v>
      </c>
      <c r="AC15" t="s">
        <v>55</v>
      </c>
      <c r="AD15" s="4">
        <v>0.21585962284358901</v>
      </c>
      <c r="AE15" t="s">
        <v>55</v>
      </c>
      <c r="AF15" t="s">
        <v>55</v>
      </c>
      <c r="AG15" s="4">
        <f t="shared" si="7"/>
        <v>6.8575748116131896</v>
      </c>
      <c r="AH15" t="s">
        <v>55</v>
      </c>
      <c r="AI15" s="4">
        <f t="shared" si="8"/>
        <v>0.21046592097793401</v>
      </c>
      <c r="AJ15" t="s">
        <v>55</v>
      </c>
      <c r="AK15">
        <v>93</v>
      </c>
      <c r="AL15" t="s">
        <v>56</v>
      </c>
    </row>
    <row r="16" spans="1:38">
      <c r="A16" s="2">
        <v>1986</v>
      </c>
      <c r="B16" s="3">
        <v>358596.65668637399</v>
      </c>
      <c r="C16" s="3">
        <v>203414.609141111</v>
      </c>
      <c r="D16" s="3">
        <v>447340.78156509</v>
      </c>
      <c r="E16" s="3">
        <v>374388.05502921698</v>
      </c>
      <c r="F16" s="3">
        <v>821728.83659430698</v>
      </c>
      <c r="G16" s="3">
        <v>1025143.44573541</v>
      </c>
      <c r="H16" s="3">
        <v>562011.26582748594</v>
      </c>
      <c r="I16" s="3">
        <v>195785.74105625</v>
      </c>
      <c r="J16" s="3">
        <v>178602.31397296701</v>
      </c>
      <c r="K16" s="3">
        <v>1383740.1024217899</v>
      </c>
      <c r="L16" s="3">
        <v>5550751.8080300018</v>
      </c>
      <c r="N16" s="4">
        <f t="shared" si="0"/>
        <v>0.20341460914111101</v>
      </c>
      <c r="O16" s="4">
        <f t="shared" si="1"/>
        <v>0.44734078156509</v>
      </c>
      <c r="P16" s="4">
        <f t="shared" si="2"/>
        <v>0.37438805502921696</v>
      </c>
      <c r="Q16" s="4">
        <f>SUM(C16:E16)/1000000</f>
        <v>1.025143445735418</v>
      </c>
      <c r="T16">
        <v>1986</v>
      </c>
      <c r="U16" t="s">
        <v>55</v>
      </c>
      <c r="V16" s="4">
        <f t="shared" si="3"/>
        <v>0.20341460914111101</v>
      </c>
      <c r="W16" t="s">
        <v>55</v>
      </c>
      <c r="X16" s="4">
        <f t="shared" si="4"/>
        <v>0.44734078156509</v>
      </c>
      <c r="Y16" t="s">
        <v>55</v>
      </c>
      <c r="Z16" s="4">
        <f t="shared" si="5"/>
        <v>0.37438805502921696</v>
      </c>
      <c r="AA16" t="s">
        <v>55</v>
      </c>
      <c r="AB16" s="4">
        <f t="shared" si="6"/>
        <v>1.025143445735418</v>
      </c>
      <c r="AC16" t="s">
        <v>55</v>
      </c>
      <c r="AD16" s="4">
        <v>0.428244415299675</v>
      </c>
      <c r="AE16" t="s">
        <v>55</v>
      </c>
      <c r="AF16" t="s">
        <v>55</v>
      </c>
      <c r="AG16" s="4">
        <f t="shared" si="7"/>
        <v>3.12362060131652</v>
      </c>
      <c r="AH16" t="s">
        <v>55</v>
      </c>
      <c r="AI16" s="4">
        <f t="shared" si="8"/>
        <v>0.387503059236259</v>
      </c>
      <c r="AJ16" t="s">
        <v>55</v>
      </c>
      <c r="AK16">
        <v>46</v>
      </c>
      <c r="AL16" t="s">
        <v>56</v>
      </c>
    </row>
    <row r="17" spans="1:38">
      <c r="A17" s="2">
        <v>1987</v>
      </c>
      <c r="B17" s="3">
        <v>650789.59368816996</v>
      </c>
      <c r="C17" s="3">
        <v>324853.27684007701</v>
      </c>
      <c r="D17" s="3">
        <v>631446.38111404597</v>
      </c>
      <c r="E17" s="3">
        <v>714730.14914130303</v>
      </c>
      <c r="F17" s="3">
        <v>1346176.5302553501</v>
      </c>
      <c r="G17" s="3">
        <v>1671029.8070954201</v>
      </c>
      <c r="H17" s="3">
        <v>975642.87052824802</v>
      </c>
      <c r="I17" s="3">
        <v>237970.43681279899</v>
      </c>
      <c r="J17" s="3">
        <v>476759.71232850401</v>
      </c>
      <c r="K17" s="3">
        <v>2321819.40078359</v>
      </c>
      <c r="L17" s="3">
        <v>9351218.1585875079</v>
      </c>
      <c r="N17" s="4">
        <f t="shared" si="0"/>
        <v>0.32485327684007703</v>
      </c>
      <c r="O17" s="4">
        <f t="shared" si="1"/>
        <v>0.63144638111404594</v>
      </c>
      <c r="P17" s="4">
        <f t="shared" si="2"/>
        <v>0.71473014914130306</v>
      </c>
      <c r="Q17" s="4">
        <f>SUM(C17:E17)/1000000</f>
        <v>1.6710298070954261</v>
      </c>
      <c r="T17">
        <v>1987</v>
      </c>
      <c r="U17" t="s">
        <v>55</v>
      </c>
      <c r="V17" s="4">
        <f t="shared" si="3"/>
        <v>0.32485327684007703</v>
      </c>
      <c r="W17" t="s">
        <v>55</v>
      </c>
      <c r="X17" s="4">
        <f t="shared" si="4"/>
        <v>0.63144638111404594</v>
      </c>
      <c r="Y17" t="s">
        <v>55</v>
      </c>
      <c r="Z17" s="4">
        <f t="shared" si="5"/>
        <v>0.71473014914130306</v>
      </c>
      <c r="AA17" t="s">
        <v>55</v>
      </c>
      <c r="AB17" s="4">
        <f t="shared" si="6"/>
        <v>1.6710298070954259</v>
      </c>
      <c r="AC17" t="s">
        <v>55</v>
      </c>
      <c r="AD17" s="4">
        <v>0.30182344151089202</v>
      </c>
      <c r="AE17" t="s">
        <v>55</v>
      </c>
      <c r="AF17" t="s">
        <v>55</v>
      </c>
      <c r="AG17" s="4">
        <f t="shared" si="7"/>
        <v>5.0241553572207298</v>
      </c>
      <c r="AH17" t="s">
        <v>55</v>
      </c>
      <c r="AI17" s="4">
        <f t="shared" si="8"/>
        <v>0.29065625519889199</v>
      </c>
      <c r="AJ17" t="s">
        <v>55</v>
      </c>
      <c r="AK17">
        <v>71</v>
      </c>
      <c r="AL17" t="s">
        <v>56</v>
      </c>
    </row>
    <row r="18" spans="1:38">
      <c r="A18" s="2">
        <v>1988</v>
      </c>
      <c r="B18" s="3">
        <v>1042980.21683466</v>
      </c>
      <c r="C18" s="3">
        <v>410041.83383134002</v>
      </c>
      <c r="D18" s="3">
        <v>815615.06138638803</v>
      </c>
      <c r="E18" s="3">
        <v>956848.32564749604</v>
      </c>
      <c r="F18" s="3">
        <v>1772463.38703388</v>
      </c>
      <c r="G18" s="3">
        <v>2182505.2208652198</v>
      </c>
      <c r="H18" s="3">
        <v>1453022.050666</v>
      </c>
      <c r="I18" s="3">
        <v>452252.58617480099</v>
      </c>
      <c r="J18" s="3">
        <v>504595.73947269499</v>
      </c>
      <c r="K18" s="3">
        <v>3225485.43769988</v>
      </c>
      <c r="L18" s="3">
        <v>12815809.859612361</v>
      </c>
      <c r="N18" s="4">
        <f t="shared" si="0"/>
        <v>0.41004183383134002</v>
      </c>
      <c r="O18" s="4">
        <f t="shared" si="1"/>
        <v>0.81561506138638806</v>
      </c>
      <c r="P18" s="4">
        <f t="shared" si="2"/>
        <v>0.956848325647496</v>
      </c>
      <c r="Q18" s="4">
        <f>SUM(C18:E18)/1000000</f>
        <v>2.1825052208652238</v>
      </c>
      <c r="T18">
        <v>1988</v>
      </c>
      <c r="U18" t="s">
        <v>55</v>
      </c>
      <c r="V18" s="4">
        <f t="shared" si="3"/>
        <v>0.41004183383134002</v>
      </c>
      <c r="W18" t="s">
        <v>55</v>
      </c>
      <c r="X18" s="4">
        <f t="shared" si="4"/>
        <v>0.81561506138638806</v>
      </c>
      <c r="Y18" t="s">
        <v>55</v>
      </c>
      <c r="Z18" s="4">
        <f t="shared" si="5"/>
        <v>0.956848325647496</v>
      </c>
      <c r="AA18" t="s">
        <v>55</v>
      </c>
      <c r="AB18" s="4">
        <f t="shared" si="6"/>
        <v>2.1825052208652242</v>
      </c>
      <c r="AC18" t="s">
        <v>55</v>
      </c>
      <c r="AD18" s="4">
        <v>0.28481099744237598</v>
      </c>
      <c r="AE18" t="s">
        <v>55</v>
      </c>
      <c r="AF18" t="s">
        <v>55</v>
      </c>
      <c r="AG18" s="4">
        <f t="shared" si="7"/>
        <v>6.9625766594109306</v>
      </c>
      <c r="AH18" t="s">
        <v>55</v>
      </c>
      <c r="AI18" s="4">
        <f t="shared" si="8"/>
        <v>0.25194504655887001</v>
      </c>
      <c r="AJ18" t="s">
        <v>55</v>
      </c>
      <c r="AK18">
        <v>81</v>
      </c>
      <c r="AL18" t="s">
        <v>56</v>
      </c>
    </row>
    <row r="19" spans="1:38">
      <c r="A19" s="2">
        <v>1989</v>
      </c>
      <c r="B19" s="3">
        <v>4012206.04069519</v>
      </c>
      <c r="C19" s="3">
        <v>2169007.18180088</v>
      </c>
      <c r="D19" s="3">
        <v>1153835.4557087999</v>
      </c>
      <c r="E19" s="3">
        <v>1785695.0846661499</v>
      </c>
      <c r="F19" s="3">
        <v>2939530.54037495</v>
      </c>
      <c r="G19" s="3">
        <v>5108537.72217583</v>
      </c>
      <c r="H19" s="3">
        <v>6181213.22249607</v>
      </c>
      <c r="I19" s="3">
        <v>902165.99549958704</v>
      </c>
      <c r="J19" s="3">
        <v>883529.08916656906</v>
      </c>
      <c r="K19" s="3">
        <v>9120743.7628710307</v>
      </c>
      <c r="L19" s="3">
        <v>34256464.095455058</v>
      </c>
      <c r="N19" s="4">
        <f t="shared" si="0"/>
        <v>2.1690071818008798</v>
      </c>
      <c r="O19" s="4">
        <f t="shared" si="1"/>
        <v>1.1538354557088</v>
      </c>
      <c r="P19" s="4">
        <f t="shared" si="2"/>
        <v>1.7856950846661499</v>
      </c>
      <c r="Q19" s="4">
        <f>SUM(C19:E19)/1000000</f>
        <v>5.1085377221758304</v>
      </c>
      <c r="T19">
        <v>1989</v>
      </c>
      <c r="U19" t="s">
        <v>55</v>
      </c>
      <c r="V19" s="4">
        <f t="shared" si="3"/>
        <v>2.1690071818008798</v>
      </c>
      <c r="W19" t="s">
        <v>55</v>
      </c>
      <c r="X19" s="4">
        <f t="shared" si="4"/>
        <v>1.1538354557088</v>
      </c>
      <c r="Y19" t="s">
        <v>55</v>
      </c>
      <c r="Z19" s="4">
        <f t="shared" si="5"/>
        <v>1.7856950846661499</v>
      </c>
      <c r="AA19" t="s">
        <v>55</v>
      </c>
      <c r="AB19" s="4">
        <f t="shared" si="6"/>
        <v>5.1085377221758295</v>
      </c>
      <c r="AC19" t="s">
        <v>55</v>
      </c>
      <c r="AD19" s="4">
        <v>0.31377678426042999</v>
      </c>
      <c r="AE19" t="s">
        <v>55</v>
      </c>
      <c r="AF19" t="s">
        <v>55</v>
      </c>
      <c r="AG19" s="4">
        <f t="shared" si="7"/>
        <v>13.974280038641499</v>
      </c>
      <c r="AH19" t="s">
        <v>55</v>
      </c>
      <c r="AI19" s="4">
        <f t="shared" si="8"/>
        <v>0.27115058642417</v>
      </c>
      <c r="AJ19" t="s">
        <v>55</v>
      </c>
      <c r="AK19">
        <v>208</v>
      </c>
      <c r="AL19" t="s">
        <v>56</v>
      </c>
    </row>
    <row r="20" spans="1:38">
      <c r="A20" s="2">
        <v>1990</v>
      </c>
      <c r="B20" s="3">
        <v>808209.05911715096</v>
      </c>
      <c r="C20" s="3">
        <v>1052504.89348227</v>
      </c>
      <c r="D20" s="3">
        <v>1031311.94657677</v>
      </c>
      <c r="E20" s="3">
        <v>2338239.89246816</v>
      </c>
      <c r="F20" s="3">
        <v>3369551.8390449402</v>
      </c>
      <c r="G20" s="3">
        <v>4422056.7325272104</v>
      </c>
      <c r="H20" s="3">
        <v>1860713.95259942</v>
      </c>
      <c r="I20" s="3">
        <v>1262986.8236050101</v>
      </c>
      <c r="J20" s="3">
        <v>1075253.06886315</v>
      </c>
      <c r="K20" s="3">
        <v>5230265.7916443599</v>
      </c>
      <c r="L20" s="3">
        <v>22451093.999928441</v>
      </c>
      <c r="N20" s="4">
        <f t="shared" si="0"/>
        <v>1.0525048934822701</v>
      </c>
      <c r="O20" s="4">
        <f t="shared" si="1"/>
        <v>1.0313119465767699</v>
      </c>
      <c r="P20" s="4">
        <f t="shared" si="2"/>
        <v>2.33823989246816</v>
      </c>
      <c r="Q20" s="4">
        <f>SUM(C20:E20)/1000000</f>
        <v>4.4220567325272002</v>
      </c>
      <c r="T20">
        <v>1990</v>
      </c>
      <c r="U20" t="s">
        <v>55</v>
      </c>
      <c r="V20" s="4">
        <f t="shared" si="3"/>
        <v>1.0525048934822701</v>
      </c>
      <c r="W20" t="s">
        <v>55</v>
      </c>
      <c r="X20" s="4">
        <f t="shared" si="4"/>
        <v>1.0313119465767699</v>
      </c>
      <c r="Y20" t="s">
        <v>55</v>
      </c>
      <c r="Z20" s="4">
        <f t="shared" si="5"/>
        <v>2.33823989246816</v>
      </c>
      <c r="AA20" t="s">
        <v>55</v>
      </c>
      <c r="AB20" s="4">
        <f t="shared" si="6"/>
        <v>4.4220567325272002</v>
      </c>
      <c r="AC20" t="s">
        <v>55</v>
      </c>
      <c r="AD20" s="4">
        <v>0.30239670657108803</v>
      </c>
      <c r="AE20" t="s">
        <v>55</v>
      </c>
      <c r="AF20" t="s">
        <v>55</v>
      </c>
      <c r="AG20" s="4">
        <f t="shared" si="7"/>
        <v>14.8374095684401</v>
      </c>
      <c r="AH20" t="s">
        <v>55</v>
      </c>
      <c r="AI20" s="4">
        <f t="shared" si="8"/>
        <v>0.27430159021717299</v>
      </c>
      <c r="AJ20" t="s">
        <v>55</v>
      </c>
      <c r="AK20">
        <v>170</v>
      </c>
      <c r="AL20" t="s">
        <v>56</v>
      </c>
    </row>
    <row r="21" spans="1:38">
      <c r="A21" s="2">
        <v>1991</v>
      </c>
      <c r="B21" s="3">
        <v>2179704.21124645</v>
      </c>
      <c r="C21" s="3">
        <v>1147483.32924073</v>
      </c>
      <c r="D21" s="3">
        <v>1665158.0243842599</v>
      </c>
      <c r="E21" s="3">
        <v>2233178.8839465501</v>
      </c>
      <c r="F21" s="3">
        <v>3898336.90833082</v>
      </c>
      <c r="G21" s="3">
        <v>5045820.2375715496</v>
      </c>
      <c r="H21" s="3">
        <v>3327187.5404871898</v>
      </c>
      <c r="I21" s="3">
        <v>929405.79080631805</v>
      </c>
      <c r="J21" s="3">
        <v>1303773.09314023</v>
      </c>
      <c r="K21" s="3">
        <v>7225524.4488180103</v>
      </c>
      <c r="L21" s="3">
        <v>28955572.467972107</v>
      </c>
      <c r="N21" s="4">
        <f t="shared" si="0"/>
        <v>1.14748332924073</v>
      </c>
      <c r="O21" s="4">
        <f t="shared" si="1"/>
        <v>1.6651580243842599</v>
      </c>
      <c r="P21" s="4">
        <f t="shared" si="2"/>
        <v>2.2331788839465503</v>
      </c>
      <c r="Q21" s="4">
        <f>SUM(C21:E21)/1000000</f>
        <v>5.0458202375715402</v>
      </c>
      <c r="T21">
        <v>1991</v>
      </c>
      <c r="U21" t="s">
        <v>55</v>
      </c>
      <c r="V21" s="4">
        <f t="shared" si="3"/>
        <v>1.14748332924073</v>
      </c>
      <c r="W21" t="s">
        <v>55</v>
      </c>
      <c r="X21" s="4">
        <f t="shared" si="4"/>
        <v>1.6651580243842599</v>
      </c>
      <c r="Y21" t="s">
        <v>55</v>
      </c>
      <c r="Z21" s="4">
        <f t="shared" si="5"/>
        <v>2.2331788839465503</v>
      </c>
      <c r="AA21" t="s">
        <v>55</v>
      </c>
      <c r="AB21" s="4">
        <f t="shared" si="6"/>
        <v>5.0458202375715402</v>
      </c>
      <c r="AC21" t="s">
        <v>55</v>
      </c>
      <c r="AD21" s="4">
        <v>0.25850635872639499</v>
      </c>
      <c r="AE21" t="s">
        <v>55</v>
      </c>
      <c r="AF21" t="s">
        <v>55</v>
      </c>
      <c r="AG21" s="4">
        <f t="shared" si="7"/>
        <v>15.3181371636887</v>
      </c>
      <c r="AH21" t="s">
        <v>55</v>
      </c>
      <c r="AI21" s="4">
        <f t="shared" si="8"/>
        <v>0.24826546124356699</v>
      </c>
      <c r="AJ21" t="s">
        <v>55</v>
      </c>
      <c r="AK21">
        <v>197</v>
      </c>
      <c r="AL21" t="s">
        <v>56</v>
      </c>
    </row>
    <row r="22" spans="1:38">
      <c r="A22" s="2">
        <v>1992</v>
      </c>
      <c r="B22" s="3">
        <v>1174303.17304315</v>
      </c>
      <c r="C22" s="3">
        <v>1073974.02986947</v>
      </c>
      <c r="D22" s="3">
        <v>1381760.9134225801</v>
      </c>
      <c r="E22" s="3">
        <v>2290595.10774823</v>
      </c>
      <c r="F22" s="3">
        <v>3672356.0211708099</v>
      </c>
      <c r="G22" s="3">
        <v>4746330.0510402899</v>
      </c>
      <c r="H22" s="3">
        <v>2248277.20291263</v>
      </c>
      <c r="I22" s="3">
        <v>1106951.22996422</v>
      </c>
      <c r="J22" s="3">
        <v>1183643.87778401</v>
      </c>
      <c r="K22" s="3">
        <v>5920633.2240834404</v>
      </c>
      <c r="L22" s="3">
        <v>24798824.831038833</v>
      </c>
      <c r="N22" s="4">
        <f t="shared" si="0"/>
        <v>1.07397402986947</v>
      </c>
      <c r="O22" s="4">
        <f t="shared" si="1"/>
        <v>1.3817609134225801</v>
      </c>
      <c r="P22" s="4">
        <f t="shared" si="2"/>
        <v>2.2905951077482301</v>
      </c>
      <c r="Q22" s="4">
        <f>SUM(C22:E22)/1000000</f>
        <v>4.7463300510402808</v>
      </c>
      <c r="T22">
        <v>1992</v>
      </c>
      <c r="U22" t="s">
        <v>55</v>
      </c>
      <c r="V22" s="4">
        <f t="shared" si="3"/>
        <v>1.07397402986947</v>
      </c>
      <c r="W22" t="s">
        <v>55</v>
      </c>
      <c r="X22" s="4">
        <f t="shared" si="4"/>
        <v>1.3817609134225801</v>
      </c>
      <c r="Y22" t="s">
        <v>55</v>
      </c>
      <c r="Z22" s="4">
        <f t="shared" si="5"/>
        <v>2.2905951077482301</v>
      </c>
      <c r="AA22" t="s">
        <v>55</v>
      </c>
      <c r="AB22" s="4">
        <f t="shared" si="6"/>
        <v>4.7463300510402799</v>
      </c>
      <c r="AC22" t="s">
        <v>55</v>
      </c>
      <c r="AD22" s="4">
        <v>0.20616067324846801</v>
      </c>
      <c r="AE22" t="s">
        <v>55</v>
      </c>
      <c r="AF22" t="s">
        <v>55</v>
      </c>
      <c r="AG22" s="4">
        <f t="shared" si="7"/>
        <v>15.637999925205101</v>
      </c>
      <c r="AH22" t="s">
        <v>55</v>
      </c>
      <c r="AI22" s="4">
        <f t="shared" si="8"/>
        <v>0.20051012951490499</v>
      </c>
      <c r="AJ22" t="s">
        <v>55</v>
      </c>
      <c r="AK22">
        <v>220</v>
      </c>
      <c r="AL22" t="s">
        <v>56</v>
      </c>
    </row>
    <row r="23" spans="1:38">
      <c r="A23" s="2">
        <v>1993</v>
      </c>
      <c r="B23" s="3">
        <v>2662656.0275263302</v>
      </c>
      <c r="C23" s="3">
        <v>1521091.4283731801</v>
      </c>
      <c r="D23" s="3">
        <v>1827940.4579939099</v>
      </c>
      <c r="E23" s="3">
        <v>3276481.40429257</v>
      </c>
      <c r="F23" s="3">
        <v>5104421.8622864904</v>
      </c>
      <c r="G23" s="3">
        <v>6625513.29065968</v>
      </c>
      <c r="H23" s="3">
        <v>4183747.4558995198</v>
      </c>
      <c r="I23" s="3">
        <v>1817582.7710945101</v>
      </c>
      <c r="J23" s="3">
        <v>1458898.6331980601</v>
      </c>
      <c r="K23" s="3">
        <v>9288169.3181860093</v>
      </c>
      <c r="L23" s="3">
        <v>37766502.649510257</v>
      </c>
      <c r="N23" s="4">
        <f t="shared" si="0"/>
        <v>1.52109142837318</v>
      </c>
      <c r="O23" s="4">
        <f t="shared" si="1"/>
        <v>1.82794045799391</v>
      </c>
      <c r="P23" s="4">
        <f t="shared" si="2"/>
        <v>3.2764814042925701</v>
      </c>
      <c r="Q23" s="4">
        <f>SUM(C23:E23)/1000000</f>
        <v>6.6255132906596605</v>
      </c>
      <c r="T23">
        <v>1993</v>
      </c>
      <c r="U23" t="s">
        <v>55</v>
      </c>
      <c r="V23" s="4">
        <f t="shared" si="3"/>
        <v>1.52109142837318</v>
      </c>
      <c r="W23" t="s">
        <v>55</v>
      </c>
      <c r="X23" s="4">
        <f t="shared" si="4"/>
        <v>1.82794045799391</v>
      </c>
      <c r="Y23" t="s">
        <v>55</v>
      </c>
      <c r="Z23" s="4">
        <f t="shared" si="5"/>
        <v>3.2764814042925701</v>
      </c>
      <c r="AA23" t="s">
        <v>55</v>
      </c>
      <c r="AB23" s="4">
        <f t="shared" si="6"/>
        <v>6.6255132906596597</v>
      </c>
      <c r="AC23" t="s">
        <v>55</v>
      </c>
      <c r="AD23" s="4">
        <v>0.18463226041480499</v>
      </c>
      <c r="AE23" t="s">
        <v>55</v>
      </c>
      <c r="AF23" t="s">
        <v>55</v>
      </c>
      <c r="AG23" s="4">
        <f t="shared" si="7"/>
        <v>21.0507648987892</v>
      </c>
      <c r="AH23" t="s">
        <v>55</v>
      </c>
      <c r="AI23" s="4">
        <f t="shared" si="8"/>
        <v>0.16874536257733799</v>
      </c>
      <c r="AJ23" t="s">
        <v>55</v>
      </c>
      <c r="AK23">
        <v>324</v>
      </c>
      <c r="AL23" t="s">
        <v>56</v>
      </c>
    </row>
    <row r="24" spans="1:38">
      <c r="A24" s="2">
        <v>1994</v>
      </c>
      <c r="B24" s="3">
        <v>503910.51168524002</v>
      </c>
      <c r="C24" s="3">
        <v>882630.80216274795</v>
      </c>
      <c r="D24" s="3">
        <v>1298458.0956657601</v>
      </c>
      <c r="E24" s="3">
        <v>2256569.4071105001</v>
      </c>
      <c r="F24" s="3">
        <v>3555027.50277626</v>
      </c>
      <c r="G24" s="3">
        <v>4437658.3049390102</v>
      </c>
      <c r="H24" s="3">
        <v>1386541.31384798</v>
      </c>
      <c r="I24" s="3">
        <v>1073941.10265037</v>
      </c>
      <c r="J24" s="3">
        <v>1182628.3044601299</v>
      </c>
      <c r="K24" s="3">
        <v>4941568.8166242503</v>
      </c>
      <c r="L24" s="3">
        <v>21518934.161922246</v>
      </c>
      <c r="N24" s="4">
        <f t="shared" si="0"/>
        <v>0.88263080216274792</v>
      </c>
      <c r="O24" s="4">
        <f t="shared" si="1"/>
        <v>1.2984580956657601</v>
      </c>
      <c r="P24" s="4">
        <f t="shared" si="2"/>
        <v>2.2565694071105002</v>
      </c>
      <c r="Q24" s="4">
        <f>SUM(C24:E24)/1000000</f>
        <v>4.4376583049390081</v>
      </c>
      <c r="T24">
        <v>1994</v>
      </c>
      <c r="U24" t="s">
        <v>55</v>
      </c>
      <c r="V24" s="4">
        <f t="shared" si="3"/>
        <v>0.88263080216274792</v>
      </c>
      <c r="W24" t="s">
        <v>55</v>
      </c>
      <c r="X24" s="4">
        <f t="shared" si="4"/>
        <v>1.2984580956657601</v>
      </c>
      <c r="Y24" t="s">
        <v>55</v>
      </c>
      <c r="Z24" s="4">
        <f t="shared" si="5"/>
        <v>2.2565694071105002</v>
      </c>
      <c r="AA24" t="s">
        <v>55</v>
      </c>
      <c r="AB24" s="4">
        <f t="shared" si="6"/>
        <v>4.4376583049390081</v>
      </c>
      <c r="AC24" t="s">
        <v>55</v>
      </c>
      <c r="AD24" s="4">
        <v>0.186876390129187</v>
      </c>
      <c r="AE24" t="s">
        <v>55</v>
      </c>
      <c r="AF24" t="s">
        <v>55</v>
      </c>
      <c r="AG24" s="4">
        <f t="shared" si="7"/>
        <v>14.416332949967499</v>
      </c>
      <c r="AH24" t="s">
        <v>55</v>
      </c>
      <c r="AI24" s="4">
        <f t="shared" si="8"/>
        <v>0.17647300600845101</v>
      </c>
      <c r="AJ24" t="s">
        <v>55</v>
      </c>
      <c r="AK24">
        <v>211</v>
      </c>
      <c r="AL24" t="s">
        <v>56</v>
      </c>
    </row>
    <row r="25" spans="1:38">
      <c r="A25" s="2">
        <v>1995</v>
      </c>
      <c r="B25" s="3">
        <v>690299.37204888999</v>
      </c>
      <c r="C25" s="3">
        <v>1024931.65494642</v>
      </c>
      <c r="D25" s="3">
        <v>1187953.80217492</v>
      </c>
      <c r="E25" s="3">
        <v>1740559.18364855</v>
      </c>
      <c r="F25" s="3">
        <v>2928512.9858234702</v>
      </c>
      <c r="G25" s="3">
        <v>3953444.6407698998</v>
      </c>
      <c r="H25" s="3">
        <v>1715231.0269953101</v>
      </c>
      <c r="I25" s="3">
        <v>830912.12287614204</v>
      </c>
      <c r="J25" s="3">
        <v>909647.06077241094</v>
      </c>
      <c r="K25" s="3">
        <v>4643744.01281879</v>
      </c>
      <c r="L25" s="3">
        <v>19625235.862874802</v>
      </c>
      <c r="N25" s="4">
        <f t="shared" si="0"/>
        <v>1.02493165494642</v>
      </c>
      <c r="O25" s="4">
        <f t="shared" si="1"/>
        <v>1.1879538021749201</v>
      </c>
      <c r="P25" s="4">
        <f t="shared" si="2"/>
        <v>1.7405591836485499</v>
      </c>
      <c r="Q25" s="4">
        <f>SUM(C25:E25)/1000000</f>
        <v>3.9534446407698902</v>
      </c>
      <c r="T25">
        <v>1995</v>
      </c>
      <c r="U25" t="s">
        <v>55</v>
      </c>
      <c r="V25" s="4">
        <f t="shared" si="3"/>
        <v>1.02493165494642</v>
      </c>
      <c r="W25" t="s">
        <v>55</v>
      </c>
      <c r="X25" s="4">
        <f t="shared" si="4"/>
        <v>1.1879538021749201</v>
      </c>
      <c r="Y25" t="s">
        <v>55</v>
      </c>
      <c r="Z25" s="4">
        <f t="shared" si="5"/>
        <v>1.7405591836485499</v>
      </c>
      <c r="AA25" t="s">
        <v>55</v>
      </c>
      <c r="AB25" s="4">
        <f t="shared" si="6"/>
        <v>3.9534446407698898</v>
      </c>
      <c r="AC25" t="s">
        <v>55</v>
      </c>
      <c r="AD25" s="4">
        <v>0.18720679729565401</v>
      </c>
      <c r="AE25" t="s">
        <v>55</v>
      </c>
      <c r="AF25" t="s">
        <v>55</v>
      </c>
      <c r="AG25" s="4">
        <f t="shared" si="7"/>
        <v>12.574275580152699</v>
      </c>
      <c r="AH25" t="s">
        <v>55</v>
      </c>
      <c r="AI25" s="4">
        <f t="shared" si="8"/>
        <v>0.17788413663846001</v>
      </c>
      <c r="AJ25" t="s">
        <v>55</v>
      </c>
      <c r="AK25">
        <v>178</v>
      </c>
      <c r="AL25" t="s">
        <v>56</v>
      </c>
    </row>
    <row r="26" spans="1:38">
      <c r="A26" s="2">
        <v>1996</v>
      </c>
      <c r="B26" s="3">
        <v>1165954.08521308</v>
      </c>
      <c r="C26" s="3">
        <v>1237519.7086968899</v>
      </c>
      <c r="D26" s="3">
        <v>1891224.5519240799</v>
      </c>
      <c r="E26" s="3">
        <v>3064331.4531814302</v>
      </c>
      <c r="F26" s="3">
        <v>4955556.0051055197</v>
      </c>
      <c r="G26" s="3">
        <v>6193075.7138024103</v>
      </c>
      <c r="H26" s="3">
        <v>2403473.7939099702</v>
      </c>
      <c r="I26" s="3">
        <v>1598186.2270483901</v>
      </c>
      <c r="J26" s="3">
        <v>1466145.2261330399</v>
      </c>
      <c r="K26" s="3">
        <v>7359029.7990154903</v>
      </c>
      <c r="L26" s="3">
        <v>31334496.564030297</v>
      </c>
      <c r="N26" s="4">
        <f t="shared" si="0"/>
        <v>1.2375197086968899</v>
      </c>
      <c r="O26" s="4">
        <f t="shared" si="1"/>
        <v>1.8912245519240798</v>
      </c>
      <c r="P26" s="4">
        <f t="shared" si="2"/>
        <v>3.0643314531814303</v>
      </c>
      <c r="Q26" s="4">
        <f>SUM(C26:E26)/1000000</f>
        <v>6.1930757138023997</v>
      </c>
      <c r="T26">
        <v>1996</v>
      </c>
      <c r="U26" t="s">
        <v>55</v>
      </c>
      <c r="V26" s="4">
        <f t="shared" si="3"/>
        <v>1.2375197086968899</v>
      </c>
      <c r="W26" t="s">
        <v>55</v>
      </c>
      <c r="X26" s="4">
        <f t="shared" si="4"/>
        <v>1.8912245519240798</v>
      </c>
      <c r="Y26" t="s">
        <v>55</v>
      </c>
      <c r="Z26" s="4">
        <f t="shared" si="5"/>
        <v>3.0643314531814303</v>
      </c>
      <c r="AA26" t="s">
        <v>55</v>
      </c>
      <c r="AB26" s="4">
        <f t="shared" si="6"/>
        <v>6.1930757138024006</v>
      </c>
      <c r="AC26" t="s">
        <v>55</v>
      </c>
      <c r="AD26" s="4">
        <v>0.26265261075084201</v>
      </c>
      <c r="AE26" t="s">
        <v>55</v>
      </c>
      <c r="AF26" t="s">
        <v>55</v>
      </c>
      <c r="AG26" s="4">
        <f t="shared" si="7"/>
        <v>20.746403796724</v>
      </c>
      <c r="AH26" t="s">
        <v>55</v>
      </c>
      <c r="AI26" s="4">
        <f t="shared" si="8"/>
        <v>0.240886041340556</v>
      </c>
      <c r="AJ26" t="s">
        <v>55</v>
      </c>
      <c r="AK26">
        <v>285</v>
      </c>
      <c r="AL26" t="s">
        <v>56</v>
      </c>
    </row>
    <row r="27" spans="1:38">
      <c r="A27" s="2">
        <v>1997</v>
      </c>
      <c r="B27" s="3">
        <v>1149857.2477184599</v>
      </c>
      <c r="C27" s="3">
        <v>1165176.7618954999</v>
      </c>
      <c r="D27" s="3">
        <v>2228020.9179286701</v>
      </c>
      <c r="E27" s="3">
        <v>3788647.9915098399</v>
      </c>
      <c r="F27" s="3">
        <v>6016668.9094385197</v>
      </c>
      <c r="G27" s="3">
        <v>7181845.6713340301</v>
      </c>
      <c r="H27" s="3">
        <v>2315034.0096139698</v>
      </c>
      <c r="I27" s="3">
        <v>1733011.69756179</v>
      </c>
      <c r="J27" s="3">
        <v>2055636.2939480499</v>
      </c>
      <c r="K27" s="3">
        <v>8331702.91905249</v>
      </c>
      <c r="L27" s="3">
        <v>35965602.420001321</v>
      </c>
      <c r="N27" s="4">
        <f t="shared" si="0"/>
        <v>1.1651767618954998</v>
      </c>
      <c r="O27" s="4">
        <f t="shared" si="1"/>
        <v>2.2280209179286699</v>
      </c>
      <c r="P27" s="4">
        <f t="shared" si="2"/>
        <v>3.7886479915098401</v>
      </c>
      <c r="Q27" s="4">
        <f>SUM(C27:E27)/1000000</f>
        <v>7.1818456713340098</v>
      </c>
      <c r="T27">
        <v>1997</v>
      </c>
      <c r="U27" t="s">
        <v>55</v>
      </c>
      <c r="V27" s="4">
        <f t="shared" si="3"/>
        <v>1.1651767618954998</v>
      </c>
      <c r="W27" t="s">
        <v>55</v>
      </c>
      <c r="X27" s="4">
        <f t="shared" si="4"/>
        <v>2.2280209179286699</v>
      </c>
      <c r="Y27" t="s">
        <v>55</v>
      </c>
      <c r="Z27" s="4">
        <f t="shared" si="5"/>
        <v>3.7886479915098401</v>
      </c>
      <c r="AA27" t="s">
        <v>55</v>
      </c>
      <c r="AB27" s="4">
        <f t="shared" si="6"/>
        <v>7.1818456713340098</v>
      </c>
      <c r="AC27" t="s">
        <v>55</v>
      </c>
      <c r="AD27" s="4">
        <v>0.36671825742596398</v>
      </c>
      <c r="AE27" t="s">
        <v>55</v>
      </c>
      <c r="AF27" t="s">
        <v>55</v>
      </c>
      <c r="AG27" s="4">
        <f t="shared" si="7"/>
        <v>24.0835531378968</v>
      </c>
      <c r="AH27" t="s">
        <v>55</v>
      </c>
      <c r="AI27" s="4">
        <f t="shared" si="8"/>
        <v>0.33745778631192502</v>
      </c>
      <c r="AJ27" t="s">
        <v>55</v>
      </c>
      <c r="AK27">
        <v>296</v>
      </c>
      <c r="AL27" t="s">
        <v>56</v>
      </c>
    </row>
    <row r="28" spans="1:38">
      <c r="A28" s="2">
        <v>1998</v>
      </c>
      <c r="B28" s="3">
        <v>1427134.79946628</v>
      </c>
      <c r="C28" s="3">
        <v>659734.84381522401</v>
      </c>
      <c r="D28" s="3">
        <v>1660707.7386380101</v>
      </c>
      <c r="E28" s="3">
        <v>2849293.03378698</v>
      </c>
      <c r="F28" s="3">
        <v>4510000.7724249996</v>
      </c>
      <c r="G28" s="3">
        <v>5169735.6162402201</v>
      </c>
      <c r="H28" s="3">
        <v>2086869.6432815101</v>
      </c>
      <c r="I28" s="3">
        <v>1600447.86718529</v>
      </c>
      <c r="J28" s="3">
        <v>1248845.16660169</v>
      </c>
      <c r="K28" s="3">
        <v>6596870.4157065097</v>
      </c>
      <c r="L28" s="3">
        <v>27809639.897146717</v>
      </c>
      <c r="N28" s="4">
        <f t="shared" si="0"/>
        <v>0.65973484381522396</v>
      </c>
      <c r="O28" s="4">
        <f t="shared" si="1"/>
        <v>1.66070773863801</v>
      </c>
      <c r="P28" s="4">
        <f t="shared" si="2"/>
        <v>2.8492930337869802</v>
      </c>
      <c r="Q28" s="4">
        <f>SUM(C28:E28)/1000000</f>
        <v>5.1697356162402146</v>
      </c>
      <c r="T28">
        <v>1998</v>
      </c>
      <c r="U28" t="s">
        <v>55</v>
      </c>
      <c r="V28" s="4">
        <f t="shared" si="3"/>
        <v>0.65973484381522396</v>
      </c>
      <c r="W28" t="s">
        <v>55</v>
      </c>
      <c r="X28" s="4">
        <f t="shared" si="4"/>
        <v>1.66070773863801</v>
      </c>
      <c r="Y28" t="s">
        <v>55</v>
      </c>
      <c r="Z28" s="4">
        <f t="shared" si="5"/>
        <v>2.8492930337869802</v>
      </c>
      <c r="AA28" t="s">
        <v>55</v>
      </c>
      <c r="AB28" s="4">
        <f t="shared" si="6"/>
        <v>5.1697356162402146</v>
      </c>
      <c r="AC28" t="s">
        <v>55</v>
      </c>
      <c r="AD28" s="4">
        <v>0.37300203145428101</v>
      </c>
      <c r="AE28" t="s">
        <v>55</v>
      </c>
      <c r="AF28" t="s">
        <v>55</v>
      </c>
      <c r="AG28" s="4">
        <f t="shared" si="7"/>
        <v>17.585934979202101</v>
      </c>
      <c r="AH28" t="s">
        <v>55</v>
      </c>
      <c r="AI28" s="4">
        <f t="shared" si="8"/>
        <v>0.35520201480693298</v>
      </c>
      <c r="AJ28" t="s">
        <v>55</v>
      </c>
      <c r="AK28">
        <v>243</v>
      </c>
      <c r="AL28" t="s">
        <v>56</v>
      </c>
    </row>
    <row r="29" spans="1:38">
      <c r="A29" s="2">
        <v>1999</v>
      </c>
      <c r="B29" s="3">
        <v>280890.04615835298</v>
      </c>
      <c r="C29" s="3">
        <v>223110.22887279099</v>
      </c>
      <c r="D29" s="3">
        <v>222053.72896898899</v>
      </c>
      <c r="E29" s="3">
        <v>557882.91985765204</v>
      </c>
      <c r="F29" s="3">
        <v>779936.64882664103</v>
      </c>
      <c r="G29" s="3">
        <v>1003046.87769943</v>
      </c>
      <c r="H29" s="3">
        <v>504000.27503114397</v>
      </c>
      <c r="I29" s="3">
        <v>393485.46731394698</v>
      </c>
      <c r="J29" s="3">
        <v>164397.45254370401</v>
      </c>
      <c r="K29" s="3">
        <v>1283936.9238577799</v>
      </c>
      <c r="L29" s="3">
        <v>5412740.5691304309</v>
      </c>
      <c r="N29" s="4">
        <f t="shared" si="0"/>
        <v>0.223110228872791</v>
      </c>
      <c r="O29" s="4">
        <f t="shared" si="1"/>
        <v>0.22205372896898898</v>
      </c>
      <c r="P29" s="4">
        <f t="shared" si="2"/>
        <v>0.55788291985765204</v>
      </c>
      <c r="Q29" s="4">
        <f>SUM(C29:E29)/1000000</f>
        <v>1.0030468776994319</v>
      </c>
      <c r="T29">
        <v>1998</v>
      </c>
      <c r="U29" t="s">
        <v>55</v>
      </c>
      <c r="V29" s="4">
        <f t="shared" si="3"/>
        <v>0.223110228872791</v>
      </c>
      <c r="W29" t="s">
        <v>55</v>
      </c>
      <c r="X29" s="4">
        <f t="shared" si="4"/>
        <v>0.22205372896898898</v>
      </c>
      <c r="Y29" t="s">
        <v>55</v>
      </c>
      <c r="Z29" s="4">
        <f t="shared" si="5"/>
        <v>0.55788291985765204</v>
      </c>
      <c r="AA29" t="s">
        <v>55</v>
      </c>
      <c r="AB29" s="4">
        <f t="shared" si="6"/>
        <v>1.0030468776994321</v>
      </c>
      <c r="AC29" t="s">
        <v>55</v>
      </c>
      <c r="AD29" s="4">
        <v>0.19238807412430201</v>
      </c>
      <c r="AE29" t="s">
        <v>55</v>
      </c>
      <c r="AF29" t="s">
        <v>55</v>
      </c>
      <c r="AG29" s="4">
        <f t="shared" si="7"/>
        <v>3.5153761153843099</v>
      </c>
      <c r="AH29" t="s">
        <v>55</v>
      </c>
      <c r="AI29" s="4">
        <f t="shared" si="8"/>
        <v>0.181901195900463</v>
      </c>
      <c r="AJ29" t="s">
        <v>55</v>
      </c>
      <c r="AK29">
        <v>52</v>
      </c>
      <c r="AL29" t="s">
        <v>56</v>
      </c>
    </row>
    <row r="30" spans="1:38">
      <c r="A30" s="2">
        <v>2000</v>
      </c>
      <c r="B30" s="3">
        <v>236402.308667095</v>
      </c>
      <c r="C30" s="3">
        <v>281517.218258059</v>
      </c>
      <c r="D30" s="3">
        <v>284921.83441661397</v>
      </c>
      <c r="E30" s="3">
        <v>740249.36561889795</v>
      </c>
      <c r="F30" s="3">
        <v>1025171.20003551</v>
      </c>
      <c r="G30" s="3">
        <v>1306688.4182935699</v>
      </c>
      <c r="H30" s="3">
        <v>517919.52692515502</v>
      </c>
      <c r="I30" s="3">
        <v>448606.72576801601</v>
      </c>
      <c r="J30" s="3">
        <v>291642.63985088101</v>
      </c>
      <c r="K30" s="3">
        <v>1543090.72696066</v>
      </c>
      <c r="L30" s="3">
        <v>6676209.9647944579</v>
      </c>
      <c r="N30" s="4">
        <f t="shared" si="0"/>
        <v>0.28151721825805898</v>
      </c>
      <c r="O30" s="4">
        <f t="shared" si="1"/>
        <v>0.28492183441661395</v>
      </c>
      <c r="P30" s="4">
        <f t="shared" si="2"/>
        <v>0.74024936561889798</v>
      </c>
      <c r="Q30" s="4">
        <f>SUM(C30:E30)/1000000</f>
        <v>1.3066884182935712</v>
      </c>
      <c r="T30">
        <v>2000</v>
      </c>
      <c r="U30" t="s">
        <v>55</v>
      </c>
      <c r="V30" s="4">
        <f t="shared" si="3"/>
        <v>0.28151721825805898</v>
      </c>
      <c r="W30" t="s">
        <v>55</v>
      </c>
      <c r="X30" s="4">
        <f t="shared" si="4"/>
        <v>0.28492183441661395</v>
      </c>
      <c r="Y30" t="s">
        <v>55</v>
      </c>
      <c r="Z30" s="4">
        <f t="shared" si="5"/>
        <v>0.74024936561889798</v>
      </c>
      <c r="AA30" t="s">
        <v>55</v>
      </c>
      <c r="AB30" s="4">
        <f t="shared" si="6"/>
        <v>1.306688418293571</v>
      </c>
      <c r="AC30" t="s">
        <v>55</v>
      </c>
      <c r="AD30" s="4">
        <v>0.30268192915433001</v>
      </c>
      <c r="AE30" t="s">
        <v>55</v>
      </c>
      <c r="AF30" t="s">
        <v>55</v>
      </c>
      <c r="AG30" s="4">
        <f t="shared" si="7"/>
        <v>4.6226445060181494</v>
      </c>
      <c r="AH30" t="s">
        <v>55</v>
      </c>
      <c r="AI30" s="4">
        <f t="shared" si="8"/>
        <v>0.31017441139740298</v>
      </c>
      <c r="AJ30" t="s">
        <v>55</v>
      </c>
      <c r="AK30">
        <v>61</v>
      </c>
      <c r="AL30" t="s">
        <v>56</v>
      </c>
    </row>
    <row r="31" spans="1:38">
      <c r="A31" s="2">
        <v>2001</v>
      </c>
      <c r="B31" s="3">
        <v>343445.331400503</v>
      </c>
      <c r="C31" s="3">
        <v>418787.43381661002</v>
      </c>
      <c r="D31" s="3">
        <v>501602.544852569</v>
      </c>
      <c r="E31" s="3">
        <v>938333.80980342696</v>
      </c>
      <c r="F31" s="3">
        <v>1439936.3546559899</v>
      </c>
      <c r="G31" s="3">
        <v>1858723.7884726</v>
      </c>
      <c r="H31" s="3">
        <v>762232.76521711401</v>
      </c>
      <c r="I31" s="3">
        <v>614005.08249110205</v>
      </c>
      <c r="J31" s="3">
        <v>324328.72731232498</v>
      </c>
      <c r="K31" s="3">
        <v>2202169.1198731102</v>
      </c>
      <c r="L31" s="3">
        <v>9403564.9578953497</v>
      </c>
      <c r="N31" s="4">
        <f t="shared" si="0"/>
        <v>0.41878743381661004</v>
      </c>
      <c r="O31" s="4">
        <f t="shared" si="1"/>
        <v>0.50160254485256905</v>
      </c>
      <c r="P31" s="4">
        <f t="shared" si="2"/>
        <v>0.93833380980342695</v>
      </c>
      <c r="Q31" s="4">
        <f>SUM(C31:E31)/1000000</f>
        <v>1.8587237884726058</v>
      </c>
      <c r="T31">
        <v>2001</v>
      </c>
      <c r="U31" t="s">
        <v>55</v>
      </c>
      <c r="V31" s="4">
        <f t="shared" si="3"/>
        <v>0.41878743381661004</v>
      </c>
      <c r="W31" t="s">
        <v>55</v>
      </c>
      <c r="X31" s="4">
        <f t="shared" si="4"/>
        <v>0.50160254485256905</v>
      </c>
      <c r="Y31" t="s">
        <v>55</v>
      </c>
      <c r="Z31" s="4">
        <f t="shared" si="5"/>
        <v>0.93833380980342695</v>
      </c>
      <c r="AA31" t="s">
        <v>55</v>
      </c>
      <c r="AB31" s="4">
        <f t="shared" si="6"/>
        <v>1.858723788472606</v>
      </c>
      <c r="AC31" t="s">
        <v>55</v>
      </c>
      <c r="AD31" s="4">
        <v>0.24348005468349401</v>
      </c>
      <c r="AE31" t="s">
        <v>55</v>
      </c>
      <c r="AF31" t="s">
        <v>55</v>
      </c>
      <c r="AG31" s="4">
        <f t="shared" si="7"/>
        <v>6.2422614209280898</v>
      </c>
      <c r="AH31" t="s">
        <v>55</v>
      </c>
      <c r="AI31" s="4">
        <f t="shared" si="8"/>
        <v>0.24538444570402901</v>
      </c>
      <c r="AJ31" t="s">
        <v>55</v>
      </c>
      <c r="AK31">
        <v>91</v>
      </c>
      <c r="AL31" t="s">
        <v>56</v>
      </c>
    </row>
    <row r="32" spans="1:38">
      <c r="A32" s="2">
        <v>2002</v>
      </c>
      <c r="B32" s="3">
        <v>57758.881207548198</v>
      </c>
      <c r="C32" s="3">
        <v>110517.323518017</v>
      </c>
      <c r="D32" s="3">
        <v>230058.96379685201</v>
      </c>
      <c r="E32" s="3">
        <v>639943.31161429605</v>
      </c>
      <c r="F32" s="3">
        <v>870002.27541114797</v>
      </c>
      <c r="G32" s="3">
        <v>980519.59892916598</v>
      </c>
      <c r="H32" s="3">
        <v>168276.20472556501</v>
      </c>
      <c r="I32" s="3">
        <v>478918.95746173098</v>
      </c>
      <c r="J32" s="3">
        <v>161024.35415256501</v>
      </c>
      <c r="K32" s="3">
        <v>1038278.48013671</v>
      </c>
      <c r="L32" s="3">
        <v>4735298.3509535976</v>
      </c>
      <c r="N32" s="4">
        <f t="shared" si="0"/>
        <v>0.110517323518017</v>
      </c>
      <c r="O32" s="4">
        <f t="shared" si="1"/>
        <v>0.23005896379685201</v>
      </c>
      <c r="P32" s="4">
        <f t="shared" si="2"/>
        <v>0.63994331161429607</v>
      </c>
      <c r="Q32" s="4">
        <f>SUM(C32:E32)/1000000</f>
        <v>0.98051959892916507</v>
      </c>
      <c r="T32">
        <v>2002</v>
      </c>
      <c r="U32" t="s">
        <v>55</v>
      </c>
      <c r="V32" s="4">
        <f t="shared" si="3"/>
        <v>0.110517323518017</v>
      </c>
      <c r="W32" t="s">
        <v>55</v>
      </c>
      <c r="X32" s="4">
        <f t="shared" si="4"/>
        <v>0.23005896379685201</v>
      </c>
      <c r="Y32" t="s">
        <v>55</v>
      </c>
      <c r="Z32" s="4">
        <f t="shared" si="5"/>
        <v>0.63994331161429607</v>
      </c>
      <c r="AA32" t="s">
        <v>55</v>
      </c>
      <c r="AB32" s="4">
        <f t="shared" si="6"/>
        <v>0.98051959892916507</v>
      </c>
      <c r="AC32" t="s">
        <v>55</v>
      </c>
      <c r="AD32" s="4">
        <v>0.310927092095165</v>
      </c>
      <c r="AE32" t="s">
        <v>55</v>
      </c>
      <c r="AF32" t="s">
        <v>55</v>
      </c>
      <c r="AG32" s="4">
        <f t="shared" si="7"/>
        <v>3.8197308855800403</v>
      </c>
      <c r="AH32" t="s">
        <v>55</v>
      </c>
      <c r="AI32" s="4">
        <f t="shared" si="8"/>
        <v>0.32013891219655399</v>
      </c>
      <c r="AJ32" t="s">
        <v>55</v>
      </c>
      <c r="AK32">
        <v>38</v>
      </c>
      <c r="AL32" t="s">
        <v>56</v>
      </c>
    </row>
    <row r="33" spans="1:38">
      <c r="A33" s="2">
        <v>2003</v>
      </c>
      <c r="B33" s="3">
        <v>706054.19533959997</v>
      </c>
      <c r="C33" s="3">
        <v>449168.62099387898</v>
      </c>
      <c r="D33" s="3">
        <v>280004.10828906001</v>
      </c>
      <c r="E33" s="3">
        <v>464909.49259733601</v>
      </c>
      <c r="F33" s="3">
        <v>744913.60088639602</v>
      </c>
      <c r="G33" s="3">
        <v>1194082.2218802699</v>
      </c>
      <c r="H33" s="3">
        <v>1155222.8163334699</v>
      </c>
      <c r="I33" s="3">
        <v>308301.80477538001</v>
      </c>
      <c r="J33" s="3">
        <v>156607.68782195501</v>
      </c>
      <c r="K33" s="3">
        <v>1900136.41721987</v>
      </c>
      <c r="L33" s="3">
        <v>7359400.9661372155</v>
      </c>
      <c r="N33" s="4">
        <f t="shared" si="0"/>
        <v>0.449168620993879</v>
      </c>
      <c r="O33" s="4">
        <f t="shared" si="1"/>
        <v>0.28000410828906003</v>
      </c>
      <c r="P33" s="4">
        <f t="shared" si="2"/>
        <v>0.46490949259733599</v>
      </c>
      <c r="Q33" s="4">
        <f>SUM(C33:E33)/1000000</f>
        <v>1.1940822218802751</v>
      </c>
      <c r="T33">
        <v>2003</v>
      </c>
      <c r="U33" t="s">
        <v>55</v>
      </c>
      <c r="V33" s="4">
        <f t="shared" si="3"/>
        <v>0.449168620993879</v>
      </c>
      <c r="W33" t="s">
        <v>55</v>
      </c>
      <c r="X33" s="4">
        <f t="shared" si="4"/>
        <v>0.28000410828906003</v>
      </c>
      <c r="Y33" t="s">
        <v>55</v>
      </c>
      <c r="Z33" s="4">
        <f t="shared" si="5"/>
        <v>0.46490949259733599</v>
      </c>
      <c r="AA33" t="s">
        <v>55</v>
      </c>
      <c r="AB33" s="4">
        <f t="shared" si="6"/>
        <v>1.1940822218802749</v>
      </c>
      <c r="AC33" t="s">
        <v>55</v>
      </c>
      <c r="AD33" s="4">
        <v>0.399009832092178</v>
      </c>
      <c r="AE33" t="s">
        <v>55</v>
      </c>
      <c r="AF33" t="s">
        <v>55</v>
      </c>
      <c r="AG33" s="4">
        <f t="shared" si="7"/>
        <v>3.45393131161816</v>
      </c>
      <c r="AH33" t="s">
        <v>55</v>
      </c>
      <c r="AI33" s="4">
        <f t="shared" si="8"/>
        <v>0.33610023155090402</v>
      </c>
      <c r="AJ33" t="s">
        <v>55</v>
      </c>
      <c r="AK33">
        <v>65</v>
      </c>
      <c r="AL33" t="s">
        <v>56</v>
      </c>
    </row>
    <row r="34" spans="1:38">
      <c r="A34" s="2">
        <v>2004</v>
      </c>
      <c r="B34" s="3">
        <v>666270.42875533702</v>
      </c>
      <c r="C34" s="3">
        <v>247092.158770293</v>
      </c>
      <c r="D34" s="3">
        <v>183531.037588504</v>
      </c>
      <c r="E34" s="3">
        <v>562339.65198304399</v>
      </c>
      <c r="F34" s="3">
        <v>745870.68957154802</v>
      </c>
      <c r="G34" s="3">
        <v>992962.84834184102</v>
      </c>
      <c r="H34" s="3">
        <v>913362.58752563002</v>
      </c>
      <c r="I34" s="3">
        <v>310079.42691496899</v>
      </c>
      <c r="J34" s="3">
        <v>252260.22506807401</v>
      </c>
      <c r="K34" s="3">
        <v>1659233.27709717</v>
      </c>
      <c r="L34" s="3">
        <v>6533002.3316164101</v>
      </c>
      <c r="N34" s="4">
        <f t="shared" si="0"/>
        <v>0.247092158770293</v>
      </c>
      <c r="O34" s="4">
        <f t="shared" si="1"/>
        <v>0.183531037588504</v>
      </c>
      <c r="P34" s="4">
        <f t="shared" si="2"/>
        <v>0.56233965198304403</v>
      </c>
      <c r="Q34" s="4">
        <f>SUM(C34:E34)/1000000</f>
        <v>0.99296284834184101</v>
      </c>
      <c r="T34">
        <v>2004</v>
      </c>
      <c r="U34" t="s">
        <v>55</v>
      </c>
      <c r="V34" s="4">
        <f t="shared" si="3"/>
        <v>0.247092158770293</v>
      </c>
      <c r="W34" t="s">
        <v>55</v>
      </c>
      <c r="X34" s="4">
        <f t="shared" si="4"/>
        <v>0.183531037588504</v>
      </c>
      <c r="Y34" t="s">
        <v>55</v>
      </c>
      <c r="Z34" s="4">
        <f t="shared" si="5"/>
        <v>0.56233965198304403</v>
      </c>
      <c r="AA34" t="s">
        <v>55</v>
      </c>
      <c r="AB34" s="4">
        <f t="shared" si="6"/>
        <v>0.99296284834184101</v>
      </c>
      <c r="AC34" t="s">
        <v>55</v>
      </c>
      <c r="AD34" s="4">
        <v>0.36867538935604299</v>
      </c>
      <c r="AE34" t="s">
        <v>55</v>
      </c>
      <c r="AF34" t="s">
        <v>55</v>
      </c>
      <c r="AG34" s="4">
        <f t="shared" si="7"/>
        <v>3.3595587185354496</v>
      </c>
      <c r="AH34" t="s">
        <v>55</v>
      </c>
      <c r="AI34" s="4">
        <f t="shared" si="8"/>
        <v>0.304802296206097</v>
      </c>
      <c r="AJ34" t="s">
        <v>55</v>
      </c>
      <c r="AK34">
        <v>48</v>
      </c>
      <c r="AL34" t="s">
        <v>56</v>
      </c>
    </row>
    <row r="35" spans="1:38">
      <c r="A35" s="2">
        <v>2005</v>
      </c>
      <c r="B35" s="3">
        <v>548877.06794871995</v>
      </c>
      <c r="C35" s="3">
        <v>319330.53280125099</v>
      </c>
      <c r="D35" s="3">
        <v>310199.71981980797</v>
      </c>
      <c r="E35" s="3">
        <v>500941.67850245</v>
      </c>
      <c r="F35" s="3">
        <v>811141.39832225896</v>
      </c>
      <c r="G35" s="3">
        <v>1130471.93112351</v>
      </c>
      <c r="H35" s="3">
        <v>868207.600749971</v>
      </c>
      <c r="I35" s="3">
        <v>243085.613062299</v>
      </c>
      <c r="J35" s="3">
        <v>257856.065440151</v>
      </c>
      <c r="K35" s="3">
        <v>1679348.99907223</v>
      </c>
      <c r="L35" s="3">
        <v>6669460.6068426482</v>
      </c>
      <c r="N35" s="4">
        <f t="shared" si="0"/>
        <v>0.31933053280125101</v>
      </c>
      <c r="O35" s="4">
        <f t="shared" si="1"/>
        <v>0.31019971981980798</v>
      </c>
      <c r="P35" s="4">
        <f t="shared" si="2"/>
        <v>0.50094167850244997</v>
      </c>
      <c r="Q35" s="4">
        <f>SUM(C35:E35)/1000000</f>
        <v>1.130471931123509</v>
      </c>
      <c r="T35">
        <v>2005</v>
      </c>
      <c r="U35" t="s">
        <v>55</v>
      </c>
      <c r="V35" s="4">
        <f t="shared" si="3"/>
        <v>0.31933053280125101</v>
      </c>
      <c r="W35" t="s">
        <v>55</v>
      </c>
      <c r="X35" s="4">
        <f t="shared" si="4"/>
        <v>0.31019971981980798</v>
      </c>
      <c r="Y35" t="s">
        <v>55</v>
      </c>
      <c r="Z35" s="4">
        <f t="shared" si="5"/>
        <v>0.50094167850244997</v>
      </c>
      <c r="AA35" t="s">
        <v>55</v>
      </c>
      <c r="AB35" s="4">
        <f t="shared" si="6"/>
        <v>1.130471931123509</v>
      </c>
      <c r="AC35" t="s">
        <v>55</v>
      </c>
      <c r="AD35" s="4">
        <v>0.40283515561480798</v>
      </c>
      <c r="AE35" t="s">
        <v>55</v>
      </c>
      <c r="AF35" t="s">
        <v>55</v>
      </c>
      <c r="AG35" s="4">
        <f t="shared" si="7"/>
        <v>3.6200306264093101</v>
      </c>
      <c r="AH35" t="s">
        <v>55</v>
      </c>
      <c r="AI35" s="4">
        <f t="shared" si="8"/>
        <v>0.37082664414120797</v>
      </c>
      <c r="AJ35" t="s">
        <v>55</v>
      </c>
      <c r="AK35">
        <v>42</v>
      </c>
      <c r="AL35" t="s">
        <v>56</v>
      </c>
    </row>
    <row r="36" spans="1:38">
      <c r="A36" s="2">
        <v>2006</v>
      </c>
      <c r="B36" s="3">
        <v>923502.22053634701</v>
      </c>
      <c r="C36" s="3">
        <v>916711.432033955</v>
      </c>
      <c r="D36" s="3">
        <v>641736.77845477394</v>
      </c>
      <c r="E36" s="3">
        <v>1239882.0706944901</v>
      </c>
      <c r="F36" s="3">
        <v>1881618.84914927</v>
      </c>
      <c r="G36" s="3">
        <v>2798330.28118322</v>
      </c>
      <c r="H36" s="3">
        <v>1840213.6525703</v>
      </c>
      <c r="I36" s="3">
        <v>558103.63101541298</v>
      </c>
      <c r="J36" s="3">
        <v>681778.43967908504</v>
      </c>
      <c r="K36" s="3">
        <v>3721832.5017195698</v>
      </c>
      <c r="L36" s="3">
        <v>15203709.857036423</v>
      </c>
      <c r="N36" s="4">
        <f t="shared" si="0"/>
        <v>0.916711432033955</v>
      </c>
      <c r="O36" s="4">
        <f t="shared" si="1"/>
        <v>0.64173677845477395</v>
      </c>
      <c r="P36" s="4">
        <f t="shared" si="2"/>
        <v>1.2398820706944902</v>
      </c>
      <c r="Q36" s="4">
        <f>SUM(C36:E36)/1000000</f>
        <v>2.7983302811832189</v>
      </c>
      <c r="T36">
        <v>2006</v>
      </c>
      <c r="U36" t="s">
        <v>55</v>
      </c>
      <c r="V36" s="4">
        <f t="shared" si="3"/>
        <v>0.916711432033955</v>
      </c>
      <c r="W36" t="s">
        <v>55</v>
      </c>
      <c r="X36" s="4">
        <f t="shared" si="4"/>
        <v>0.64173677845477395</v>
      </c>
      <c r="Y36" t="s">
        <v>55</v>
      </c>
      <c r="Z36" s="4">
        <f t="shared" si="5"/>
        <v>1.2398820706944902</v>
      </c>
      <c r="AA36" t="s">
        <v>55</v>
      </c>
      <c r="AB36" s="4">
        <f t="shared" si="6"/>
        <v>2.7983302811832194</v>
      </c>
      <c r="AC36" t="s">
        <v>55</v>
      </c>
      <c r="AD36" s="4">
        <v>0.33946258266068902</v>
      </c>
      <c r="AE36" t="s">
        <v>55</v>
      </c>
      <c r="AF36" t="s">
        <v>55</v>
      </c>
      <c r="AG36" s="4">
        <f t="shared" si="7"/>
        <v>8.5845329335402187</v>
      </c>
      <c r="AH36" t="s">
        <v>55</v>
      </c>
      <c r="AI36" s="4">
        <f t="shared" si="8"/>
        <v>0.33374210200188498</v>
      </c>
      <c r="AJ36" t="s">
        <v>55</v>
      </c>
      <c r="AK36">
        <v>126</v>
      </c>
      <c r="AL36" t="s">
        <v>56</v>
      </c>
    </row>
    <row r="37" spans="1:38">
      <c r="A37" s="2">
        <v>2007</v>
      </c>
      <c r="B37" s="3">
        <v>1972067.9563204299</v>
      </c>
      <c r="C37" s="3">
        <v>2517557.61697069</v>
      </c>
      <c r="D37" s="3">
        <v>2019883.5261916399</v>
      </c>
      <c r="E37" s="3">
        <v>1192533.7418118899</v>
      </c>
      <c r="F37" s="3">
        <v>3212417.2680035299</v>
      </c>
      <c r="G37" s="3">
        <v>5729974.8849742301</v>
      </c>
      <c r="H37" s="3">
        <v>4489625.5732911304</v>
      </c>
      <c r="I37" s="3">
        <v>511587.83865384798</v>
      </c>
      <c r="J37" s="3">
        <v>680945.90315804898</v>
      </c>
      <c r="K37" s="3">
        <v>7702042.8412946602</v>
      </c>
      <c r="L37" s="3">
        <v>30028637.1506701</v>
      </c>
      <c r="N37" s="4">
        <f t="shared" si="0"/>
        <v>2.5175576169706901</v>
      </c>
      <c r="O37" s="4">
        <f t="shared" si="1"/>
        <v>2.0198835261916401</v>
      </c>
      <c r="P37" s="4">
        <f t="shared" si="2"/>
        <v>1.19253374181189</v>
      </c>
      <c r="Q37" s="4">
        <f>SUM(C37:E37)/1000000</f>
        <v>5.7299748849742196</v>
      </c>
      <c r="T37">
        <v>2007</v>
      </c>
      <c r="U37" t="s">
        <v>55</v>
      </c>
      <c r="V37" s="4">
        <f t="shared" si="3"/>
        <v>2.5175576169706901</v>
      </c>
      <c r="W37" t="s">
        <v>55</v>
      </c>
      <c r="X37" s="4">
        <f t="shared" si="4"/>
        <v>2.0198835261916401</v>
      </c>
      <c r="Y37" t="s">
        <v>55</v>
      </c>
      <c r="Z37" s="4">
        <f t="shared" si="5"/>
        <v>1.19253374181189</v>
      </c>
      <c r="AA37" t="s">
        <v>55</v>
      </c>
      <c r="AB37" s="4">
        <f t="shared" si="6"/>
        <v>5.7299748849742205</v>
      </c>
      <c r="AC37" t="s">
        <v>55</v>
      </c>
      <c r="AD37" s="4">
        <v>0.42016225055345302</v>
      </c>
      <c r="AE37" t="s">
        <v>55</v>
      </c>
      <c r="AF37" t="s">
        <v>55</v>
      </c>
      <c r="AG37" s="4">
        <f t="shared" si="7"/>
        <v>14.265625292127799</v>
      </c>
      <c r="AH37" t="s">
        <v>55</v>
      </c>
      <c r="AI37" s="4">
        <f t="shared" si="8"/>
        <v>0.38458477463156499</v>
      </c>
      <c r="AJ37" t="s">
        <v>55</v>
      </c>
      <c r="AK37">
        <v>250</v>
      </c>
      <c r="AL37" t="s">
        <v>56</v>
      </c>
    </row>
    <row r="38" spans="1:38">
      <c r="A38" s="2">
        <v>2008</v>
      </c>
      <c r="B38" s="3">
        <v>2446486.4807915501</v>
      </c>
      <c r="C38" s="3">
        <v>1351674.5207380001</v>
      </c>
      <c r="D38" s="3">
        <v>800761.12045275199</v>
      </c>
      <c r="E38" s="3">
        <v>1456515.5867818401</v>
      </c>
      <c r="F38" s="3">
        <v>2257276.7072345898</v>
      </c>
      <c r="G38" s="3">
        <v>3608951.2279726001</v>
      </c>
      <c r="H38" s="3">
        <v>3798161.0015295502</v>
      </c>
      <c r="I38" s="3">
        <v>927193.19992727996</v>
      </c>
      <c r="J38" s="3">
        <v>529322.38685456396</v>
      </c>
      <c r="K38" s="3">
        <v>6055437.7087641498</v>
      </c>
      <c r="L38" s="3">
        <v>23231779.941046879</v>
      </c>
      <c r="N38" s="4">
        <f t="shared" si="0"/>
        <v>1.3516745207380001</v>
      </c>
      <c r="O38" s="4">
        <f t="shared" si="1"/>
        <v>0.80076112045275194</v>
      </c>
      <c r="P38" s="4">
        <f t="shared" si="2"/>
        <v>1.45651558678184</v>
      </c>
      <c r="Q38" s="4">
        <f>SUM(C38:E38)/1000000</f>
        <v>3.6089512279725922</v>
      </c>
      <c r="T38">
        <v>2008</v>
      </c>
      <c r="U38" t="s">
        <v>55</v>
      </c>
      <c r="V38" s="4">
        <f t="shared" si="3"/>
        <v>1.3516745207380001</v>
      </c>
      <c r="W38" t="s">
        <v>55</v>
      </c>
      <c r="X38" s="4">
        <f t="shared" si="4"/>
        <v>0.80076112045275194</v>
      </c>
      <c r="Y38" t="s">
        <v>55</v>
      </c>
      <c r="Z38" s="4">
        <f t="shared" si="5"/>
        <v>1.45651558678184</v>
      </c>
      <c r="AA38" t="s">
        <v>55</v>
      </c>
      <c r="AB38" s="4">
        <f t="shared" si="6"/>
        <v>3.6089512279725922</v>
      </c>
      <c r="AC38" t="s">
        <v>55</v>
      </c>
      <c r="AD38" s="4">
        <v>0.28926972496194803</v>
      </c>
      <c r="AE38" t="s">
        <v>55</v>
      </c>
      <c r="AF38" t="s">
        <v>55</v>
      </c>
      <c r="AG38" s="4">
        <f t="shared" si="7"/>
        <v>10.2613649944608</v>
      </c>
      <c r="AH38" t="s">
        <v>55</v>
      </c>
      <c r="AI38" s="4">
        <f t="shared" si="8"/>
        <v>0.28403350920924703</v>
      </c>
      <c r="AJ38" t="s">
        <v>55</v>
      </c>
      <c r="AK38">
        <v>167</v>
      </c>
      <c r="AL38" t="s">
        <v>56</v>
      </c>
    </row>
    <row r="39" spans="1:38">
      <c r="A39" s="2">
        <v>2009</v>
      </c>
      <c r="B39" s="3">
        <v>1794624.04024315</v>
      </c>
      <c r="C39" s="3">
        <v>1572585.9190791401</v>
      </c>
      <c r="D39" s="3">
        <v>2161294.8874932998</v>
      </c>
      <c r="E39" s="3">
        <v>1410062.1834905299</v>
      </c>
      <c r="F39" s="3">
        <v>3571357.0709838402</v>
      </c>
      <c r="G39" s="3">
        <v>5143942.99006298</v>
      </c>
      <c r="H39" s="3">
        <v>3367209.95932229</v>
      </c>
      <c r="I39" s="3">
        <v>812595.84779821604</v>
      </c>
      <c r="J39" s="3">
        <v>597466.335692322</v>
      </c>
      <c r="K39" s="3">
        <v>6938567.0303061297</v>
      </c>
      <c r="L39" s="3">
        <v>27369706.2644719</v>
      </c>
      <c r="N39" s="4">
        <f t="shared" si="0"/>
        <v>1.57258591907914</v>
      </c>
      <c r="O39" s="4">
        <f t="shared" si="1"/>
        <v>2.1612948874932996</v>
      </c>
      <c r="P39" s="4">
        <f t="shared" si="2"/>
        <v>1.4100621834905298</v>
      </c>
      <c r="Q39" s="4">
        <f>SUM(C39:E39)/1000000</f>
        <v>5.1439429900629694</v>
      </c>
      <c r="T39">
        <v>2009</v>
      </c>
      <c r="U39" t="s">
        <v>55</v>
      </c>
      <c r="V39" s="4">
        <f t="shared" si="3"/>
        <v>1.57258591907914</v>
      </c>
      <c r="W39" t="s">
        <v>55</v>
      </c>
      <c r="X39" s="4">
        <f t="shared" si="4"/>
        <v>2.1612948874932996</v>
      </c>
      <c r="Y39" t="s">
        <v>55</v>
      </c>
      <c r="Z39" s="4">
        <f t="shared" si="5"/>
        <v>1.4100621834905298</v>
      </c>
      <c r="AA39" t="s">
        <v>55</v>
      </c>
      <c r="AB39" s="4">
        <f t="shared" si="6"/>
        <v>5.1439429900629694</v>
      </c>
      <c r="AC39" t="s">
        <v>55</v>
      </c>
      <c r="AD39" s="4">
        <v>0.26346914142072902</v>
      </c>
      <c r="AE39" t="s">
        <v>55</v>
      </c>
      <c r="AF39" t="s">
        <v>55</v>
      </c>
      <c r="AG39" s="4">
        <f t="shared" si="7"/>
        <v>13.8923737150105</v>
      </c>
      <c r="AH39" t="s">
        <v>55</v>
      </c>
      <c r="AI39" s="4">
        <f t="shared" si="8"/>
        <v>0.25610588475213902</v>
      </c>
      <c r="AJ39" t="s">
        <v>55</v>
      </c>
      <c r="AK39">
        <v>251</v>
      </c>
      <c r="AL39" t="s">
        <v>56</v>
      </c>
    </row>
    <row r="40" spans="1:38">
      <c r="A40" s="2">
        <v>2010</v>
      </c>
      <c r="B40" s="3">
        <v>2272648.4907585899</v>
      </c>
      <c r="C40" s="3">
        <v>3937464.3417149498</v>
      </c>
      <c r="D40" s="3">
        <v>3252942.3410421</v>
      </c>
      <c r="E40" s="3">
        <v>2458050.6063760901</v>
      </c>
      <c r="F40" s="3">
        <v>5710992.9474181896</v>
      </c>
      <c r="G40" s="3">
        <v>9648457.2891331501</v>
      </c>
      <c r="H40" s="3">
        <v>6210112.8324735397</v>
      </c>
      <c r="I40" s="3">
        <v>675013.13278766396</v>
      </c>
      <c r="J40" s="3">
        <v>1783037.4735884301</v>
      </c>
      <c r="K40" s="3">
        <v>11921105.7798917</v>
      </c>
      <c r="L40" s="3">
        <v>47869825.235184401</v>
      </c>
      <c r="N40" s="4">
        <f t="shared" si="0"/>
        <v>3.93746434171495</v>
      </c>
      <c r="O40" s="4">
        <f t="shared" si="1"/>
        <v>3.2529423410420999</v>
      </c>
      <c r="P40" s="4">
        <f t="shared" si="2"/>
        <v>2.4580506063760903</v>
      </c>
      <c r="Q40" s="4">
        <f>SUM(C40:E40)/1000000</f>
        <v>9.6484572891331393</v>
      </c>
      <c r="T40">
        <v>2010</v>
      </c>
      <c r="U40" t="s">
        <v>55</v>
      </c>
      <c r="V40" s="4">
        <f t="shared" si="3"/>
        <v>3.93746434171495</v>
      </c>
      <c r="W40" t="s">
        <v>55</v>
      </c>
      <c r="X40" s="4">
        <f t="shared" si="4"/>
        <v>3.2529423410420999</v>
      </c>
      <c r="Y40" t="s">
        <v>55</v>
      </c>
      <c r="Z40" s="4">
        <f t="shared" si="5"/>
        <v>2.4580506063760903</v>
      </c>
      <c r="AA40" t="s">
        <v>55</v>
      </c>
      <c r="AB40" s="4">
        <f t="shared" si="6"/>
        <v>9.648457289133141</v>
      </c>
      <c r="AC40" t="s">
        <v>55</v>
      </c>
      <c r="AD40" s="4">
        <v>0.54431537854776302</v>
      </c>
      <c r="AE40" t="s">
        <v>55</v>
      </c>
      <c r="AF40" t="s">
        <v>55</v>
      </c>
      <c r="AG40" s="4">
        <f t="shared" si="7"/>
        <v>24.539450139102499</v>
      </c>
      <c r="AH40" t="s">
        <v>55</v>
      </c>
      <c r="AI40" s="4">
        <f t="shared" si="8"/>
        <v>0.46615133110541401</v>
      </c>
      <c r="AJ40" t="s">
        <v>55</v>
      </c>
      <c r="AK40">
        <v>388</v>
      </c>
      <c r="AL40" t="s">
        <v>56</v>
      </c>
    </row>
    <row r="41" spans="1:38">
      <c r="A41" s="2">
        <v>2011</v>
      </c>
      <c r="B41" s="3">
        <v>750909.11014042096</v>
      </c>
      <c r="C41" s="3">
        <v>1800109.4079183899</v>
      </c>
      <c r="D41" s="3">
        <v>3255376.4853820601</v>
      </c>
      <c r="E41" s="3">
        <v>3207075.0285393298</v>
      </c>
      <c r="F41" s="3">
        <v>6462451.5139213903</v>
      </c>
      <c r="G41" s="3">
        <v>8262560.9218397802</v>
      </c>
      <c r="H41" s="3">
        <v>2551018.5180588099</v>
      </c>
      <c r="I41" s="3">
        <v>863421.079581931</v>
      </c>
      <c r="J41" s="3">
        <v>2343653.9489573902</v>
      </c>
      <c r="K41" s="3">
        <v>9013470.0319801997</v>
      </c>
      <c r="L41" s="3">
        <v>38510046.046319708</v>
      </c>
      <c r="N41" s="4">
        <f t="shared" si="0"/>
        <v>1.8001094079183899</v>
      </c>
      <c r="O41" s="4">
        <f t="shared" si="1"/>
        <v>3.2553764853820599</v>
      </c>
      <c r="P41" s="4">
        <f t="shared" si="2"/>
        <v>3.2070750285393297</v>
      </c>
      <c r="Q41" s="4">
        <f>SUM(C41:E41)/1000000</f>
        <v>8.2625609218397784</v>
      </c>
      <c r="T41">
        <v>2011</v>
      </c>
      <c r="U41" t="s">
        <v>55</v>
      </c>
      <c r="V41" s="4">
        <f t="shared" si="3"/>
        <v>1.8001094079183899</v>
      </c>
      <c r="W41" t="s">
        <v>55</v>
      </c>
      <c r="X41" s="4">
        <f t="shared" si="4"/>
        <v>3.2553764853820599</v>
      </c>
      <c r="Y41" t="s">
        <v>55</v>
      </c>
      <c r="Z41" s="4">
        <f t="shared" si="5"/>
        <v>3.2070750285393297</v>
      </c>
      <c r="AA41" t="s">
        <v>55</v>
      </c>
      <c r="AB41" s="4">
        <f t="shared" si="6"/>
        <v>8.2625609218397802</v>
      </c>
      <c r="AC41" t="s">
        <v>55</v>
      </c>
      <c r="AD41" s="4">
        <v>0.58720933645010898</v>
      </c>
      <c r="AE41" t="s">
        <v>55</v>
      </c>
      <c r="AF41" t="s">
        <v>55</v>
      </c>
      <c r="AG41" s="4">
        <f t="shared" si="7"/>
        <v>24.099261068660798</v>
      </c>
      <c r="AH41" t="s">
        <v>55</v>
      </c>
      <c r="AI41" s="4">
        <f t="shared" si="8"/>
        <v>0.55820302313870196</v>
      </c>
      <c r="AJ41" t="s">
        <v>55</v>
      </c>
      <c r="AK41">
        <v>318</v>
      </c>
      <c r="AL41" t="s">
        <v>56</v>
      </c>
    </row>
    <row r="42" spans="1:38">
      <c r="A42" s="2">
        <v>2012</v>
      </c>
      <c r="B42" s="3">
        <v>930221.73221480905</v>
      </c>
      <c r="C42" s="3">
        <v>705425.08040266496</v>
      </c>
      <c r="D42" s="3">
        <v>1969556.1649531799</v>
      </c>
      <c r="E42" s="3">
        <v>1808448.2664743499</v>
      </c>
      <c r="F42" s="3">
        <v>3778004.4314275398</v>
      </c>
      <c r="G42" s="3">
        <v>4483429.5118302098</v>
      </c>
      <c r="H42" s="3">
        <v>1635646.81261747</v>
      </c>
      <c r="I42" s="3">
        <v>969531.81720784702</v>
      </c>
      <c r="J42" s="3">
        <v>838916.44926651195</v>
      </c>
      <c r="K42" s="3">
        <v>5413651.2440450201</v>
      </c>
      <c r="L42" s="3">
        <v>22532831.510439601</v>
      </c>
      <c r="N42" s="4">
        <f t="shared" si="0"/>
        <v>0.70542508040266494</v>
      </c>
      <c r="O42" s="4">
        <f t="shared" si="1"/>
        <v>1.9695561649531799</v>
      </c>
      <c r="P42" s="4">
        <f t="shared" si="2"/>
        <v>1.80844826647435</v>
      </c>
      <c r="Q42" s="4">
        <f>SUM(C42:E42)/1000000</f>
        <v>4.4834295118301952</v>
      </c>
      <c r="T42">
        <v>2012</v>
      </c>
      <c r="U42" t="s">
        <v>55</v>
      </c>
      <c r="V42" s="4">
        <f t="shared" si="3"/>
        <v>0.70542508040266494</v>
      </c>
      <c r="W42" t="s">
        <v>55</v>
      </c>
      <c r="X42" s="4">
        <f t="shared" si="4"/>
        <v>1.9695561649531799</v>
      </c>
      <c r="Y42" t="s">
        <v>55</v>
      </c>
      <c r="Z42" s="4">
        <f t="shared" si="5"/>
        <v>1.80844826647435</v>
      </c>
      <c r="AA42" t="s">
        <v>55</v>
      </c>
      <c r="AB42" s="4">
        <f t="shared" si="6"/>
        <v>4.4834295118301952</v>
      </c>
      <c r="AC42" t="s">
        <v>55</v>
      </c>
      <c r="AD42" s="4">
        <v>0.36082798254514697</v>
      </c>
      <c r="AE42" t="s">
        <v>55</v>
      </c>
      <c r="AF42" t="s">
        <v>55</v>
      </c>
      <c r="AG42" s="4">
        <f t="shared" si="7"/>
        <v>13.669154185525301</v>
      </c>
      <c r="AH42" t="s">
        <v>55</v>
      </c>
      <c r="AI42" s="4">
        <f t="shared" si="8"/>
        <v>0.33930442836424002</v>
      </c>
      <c r="AJ42" t="s">
        <v>55</v>
      </c>
      <c r="AK42">
        <v>193</v>
      </c>
      <c r="AL42" t="s">
        <v>56</v>
      </c>
    </row>
    <row r="43" spans="1:38">
      <c r="A43" s="2">
        <v>2013</v>
      </c>
      <c r="B43" s="3">
        <v>503559.76891239698</v>
      </c>
      <c r="C43" s="3">
        <v>334594.32044436201</v>
      </c>
      <c r="D43" s="3">
        <v>451517.37123562</v>
      </c>
      <c r="E43" s="3">
        <v>806920.94528121001</v>
      </c>
      <c r="F43" s="3">
        <v>1258438.3165168299</v>
      </c>
      <c r="G43" s="3">
        <v>1593032.63696119</v>
      </c>
      <c r="H43" s="3">
        <v>838154.08935675898</v>
      </c>
      <c r="I43" s="3">
        <v>287046.40281151101</v>
      </c>
      <c r="J43" s="3">
        <v>519874.542469698</v>
      </c>
      <c r="K43" s="3">
        <v>2096592.4058735899</v>
      </c>
      <c r="L43" s="3">
        <v>8689730.7998631671</v>
      </c>
      <c r="N43" s="4">
        <f t="shared" si="0"/>
        <v>0.33459432044436199</v>
      </c>
      <c r="O43" s="4">
        <f t="shared" si="1"/>
        <v>0.45151737123562002</v>
      </c>
      <c r="P43" s="4">
        <f t="shared" si="2"/>
        <v>0.80692094528121006</v>
      </c>
      <c r="Q43" s="4">
        <f>SUM(C43:E43)/1000000</f>
        <v>1.5930326369611918</v>
      </c>
      <c r="T43">
        <v>2013</v>
      </c>
      <c r="U43" t="s">
        <v>55</v>
      </c>
      <c r="V43" s="4">
        <f t="shared" si="3"/>
        <v>0.33459432044436199</v>
      </c>
      <c r="W43" t="s">
        <v>55</v>
      </c>
      <c r="X43" s="4">
        <f t="shared" si="4"/>
        <v>0.45151737123562002</v>
      </c>
      <c r="Y43" t="s">
        <v>55</v>
      </c>
      <c r="Z43" s="4">
        <f t="shared" si="5"/>
        <v>0.80692094528121006</v>
      </c>
      <c r="AA43" t="s">
        <v>55</v>
      </c>
      <c r="AB43" s="4">
        <f t="shared" si="6"/>
        <v>1.593032636961192</v>
      </c>
      <c r="AC43" t="s">
        <v>55</v>
      </c>
      <c r="AD43" s="4">
        <v>0.21528217926393201</v>
      </c>
      <c r="AE43" t="s">
        <v>55</v>
      </c>
      <c r="AF43" t="s">
        <v>55</v>
      </c>
      <c r="AG43" s="4">
        <f t="shared" si="7"/>
        <v>5.0432054005681497</v>
      </c>
      <c r="AH43" t="s">
        <v>55</v>
      </c>
      <c r="AI43" s="4">
        <f t="shared" si="8"/>
        <v>0.21658228637403101</v>
      </c>
      <c r="AJ43" t="s">
        <v>55</v>
      </c>
      <c r="AK43">
        <v>74</v>
      </c>
      <c r="AL43" t="s">
        <v>56</v>
      </c>
    </row>
    <row r="44" spans="1:38">
      <c r="A44" s="2">
        <v>2014</v>
      </c>
      <c r="B44" s="3">
        <v>578878.86782046</v>
      </c>
      <c r="C44" s="3">
        <v>723025.91713207797</v>
      </c>
      <c r="D44" s="3">
        <v>1627130.8597898199</v>
      </c>
      <c r="E44" s="3">
        <v>1809364.8626146901</v>
      </c>
      <c r="F44" s="3">
        <v>3436495.7224045098</v>
      </c>
      <c r="G44" s="3">
        <v>4159521.6395365898</v>
      </c>
      <c r="H44" s="3">
        <v>1301904.7849525299</v>
      </c>
      <c r="I44" s="3">
        <v>883556.15839299199</v>
      </c>
      <c r="J44" s="3">
        <v>925808.70422169694</v>
      </c>
      <c r="K44" s="3">
        <v>4738400.5073570497</v>
      </c>
      <c r="L44" s="3">
        <v>20184088.024222419</v>
      </c>
      <c r="N44" s="4">
        <f t="shared" si="0"/>
        <v>0.72302591713207798</v>
      </c>
      <c r="O44" s="4">
        <f t="shared" si="1"/>
        <v>1.62713085978982</v>
      </c>
      <c r="P44" s="4">
        <f t="shared" si="2"/>
        <v>1.8093648626146901</v>
      </c>
      <c r="Q44" s="4">
        <f>SUM(C44:E44)/1000000</f>
        <v>4.1595216395365888</v>
      </c>
      <c r="T44">
        <v>2014</v>
      </c>
      <c r="U44" t="s">
        <v>55</v>
      </c>
      <c r="V44" s="4">
        <f t="shared" si="3"/>
        <v>0.72302591713207798</v>
      </c>
      <c r="W44" t="s">
        <v>55</v>
      </c>
      <c r="X44" s="4">
        <f t="shared" si="4"/>
        <v>1.62713085978982</v>
      </c>
      <c r="Y44" t="s">
        <v>55</v>
      </c>
      <c r="Z44" s="4">
        <f t="shared" si="5"/>
        <v>1.8093648626146901</v>
      </c>
      <c r="AA44" t="s">
        <v>55</v>
      </c>
      <c r="AB44" s="4">
        <f t="shared" si="6"/>
        <v>4.1595216395365879</v>
      </c>
      <c r="AC44" t="s">
        <v>55</v>
      </c>
      <c r="AD44" s="4">
        <v>0.50294804259437498</v>
      </c>
      <c r="AE44" t="s">
        <v>55</v>
      </c>
      <c r="AF44" t="s">
        <v>55</v>
      </c>
      <c r="AG44" s="4">
        <f t="shared" si="7"/>
        <v>13.292165129796199</v>
      </c>
      <c r="AH44" t="s">
        <v>55</v>
      </c>
      <c r="AI44" s="4">
        <f t="shared" si="8"/>
        <v>0.44871413748994898</v>
      </c>
      <c r="AJ44" t="s">
        <v>55</v>
      </c>
      <c r="AK44">
        <v>181</v>
      </c>
      <c r="AL44" t="s">
        <v>56</v>
      </c>
    </row>
    <row r="45" spans="1:38">
      <c r="A45" s="2">
        <v>2015</v>
      </c>
      <c r="B45" s="3">
        <v>196897.400746553</v>
      </c>
      <c r="C45" s="3">
        <v>992202.08847341</v>
      </c>
      <c r="D45" s="3">
        <v>1269442.7095127299</v>
      </c>
      <c r="E45" s="3">
        <v>1978543.37097474</v>
      </c>
      <c r="F45" s="3">
        <v>3247986.0804874799</v>
      </c>
      <c r="G45" s="3">
        <v>4240188.1689608898</v>
      </c>
      <c r="H45" s="3">
        <v>1189099.4892199601</v>
      </c>
      <c r="I45" s="3">
        <v>787322.28841942898</v>
      </c>
      <c r="J45" s="3">
        <v>1191221.0825553101</v>
      </c>
      <c r="K45" s="3">
        <v>4437085.5697074402</v>
      </c>
      <c r="L45" s="3">
        <v>19529988.249057941</v>
      </c>
      <c r="N45" s="4">
        <f t="shared" si="0"/>
        <v>0.99220208847340996</v>
      </c>
      <c r="O45" s="4">
        <f t="shared" si="1"/>
        <v>1.2694427095127299</v>
      </c>
      <c r="P45" s="4">
        <f t="shared" si="2"/>
        <v>1.97854337097474</v>
      </c>
      <c r="Q45" s="4">
        <f>SUM(C45:E45)/1000000</f>
        <v>4.2401881689608807</v>
      </c>
      <c r="T45">
        <v>2015</v>
      </c>
      <c r="U45" t="s">
        <v>55</v>
      </c>
      <c r="V45" s="4">
        <f t="shared" si="3"/>
        <v>0.99220208847340996</v>
      </c>
      <c r="W45" t="s">
        <v>55</v>
      </c>
      <c r="X45" s="4">
        <f t="shared" si="4"/>
        <v>1.2694427095127299</v>
      </c>
      <c r="Y45" t="s">
        <v>55</v>
      </c>
      <c r="Z45" s="4">
        <f t="shared" si="5"/>
        <v>1.97854337097474</v>
      </c>
      <c r="AA45" t="s">
        <v>55</v>
      </c>
      <c r="AB45" s="4">
        <f t="shared" si="6"/>
        <v>4.2401881689608798</v>
      </c>
      <c r="AC45" t="s">
        <v>55</v>
      </c>
      <c r="AD45" s="4">
        <v>0.77372744841080698</v>
      </c>
      <c r="AE45" t="s">
        <v>55</v>
      </c>
      <c r="AF45" t="s">
        <v>55</v>
      </c>
      <c r="AG45" s="4">
        <f t="shared" si="7"/>
        <v>12.9575319205087</v>
      </c>
      <c r="AH45" t="s">
        <v>55</v>
      </c>
      <c r="AI45" s="4">
        <f t="shared" si="8"/>
        <v>0.76971279239851997</v>
      </c>
      <c r="AJ45" t="s">
        <v>55</v>
      </c>
      <c r="AK45">
        <v>153</v>
      </c>
      <c r="AL45" t="s">
        <v>56</v>
      </c>
    </row>
    <row r="46" spans="1:38">
      <c r="A46" s="2">
        <v>2016</v>
      </c>
      <c r="B46" s="3">
        <v>268840.64538819098</v>
      </c>
      <c r="C46" s="3">
        <v>535062.93106576602</v>
      </c>
      <c r="D46" s="3">
        <v>659670.35328571696</v>
      </c>
      <c r="E46" s="3">
        <v>1178070.4398334499</v>
      </c>
      <c r="F46" s="3">
        <v>1837740.79311917</v>
      </c>
      <c r="G46" s="3">
        <v>2372803.7241849401</v>
      </c>
      <c r="H46" s="3">
        <v>803903.57645395806</v>
      </c>
      <c r="I46" s="3">
        <v>691916.015708277</v>
      </c>
      <c r="J46" s="3">
        <v>486154.42412518099</v>
      </c>
      <c r="K46" s="3">
        <v>2641644.3695731298</v>
      </c>
      <c r="L46" s="3">
        <v>11475807.272737779</v>
      </c>
      <c r="N46" s="4">
        <f t="shared" si="0"/>
        <v>0.53506293106576608</v>
      </c>
      <c r="O46" s="4">
        <f t="shared" si="1"/>
        <v>0.65967035328571699</v>
      </c>
      <c r="P46" s="4">
        <f t="shared" si="2"/>
        <v>1.1780704398334498</v>
      </c>
      <c r="Q46" s="4">
        <f>SUM(C46:E46)/1000000</f>
        <v>2.3728037241849331</v>
      </c>
      <c r="T46">
        <v>2016</v>
      </c>
      <c r="U46" t="s">
        <v>55</v>
      </c>
      <c r="V46" s="4">
        <f t="shared" si="3"/>
        <v>0.53506293106576608</v>
      </c>
      <c r="W46" t="s">
        <v>55</v>
      </c>
      <c r="X46" s="4">
        <f t="shared" si="4"/>
        <v>0.65967035328571699</v>
      </c>
      <c r="Y46" t="s">
        <v>55</v>
      </c>
      <c r="Z46" s="4">
        <f t="shared" si="5"/>
        <v>1.1780704398334498</v>
      </c>
      <c r="AA46" t="s">
        <v>55</v>
      </c>
      <c r="AB46" s="4">
        <f t="shared" si="6"/>
        <v>2.3728037241849331</v>
      </c>
      <c r="AC46" t="s">
        <v>55</v>
      </c>
      <c r="AD46" s="4">
        <v>0.44666349576930903</v>
      </c>
      <c r="AE46" t="s">
        <v>55</v>
      </c>
      <c r="AF46" t="s">
        <v>55</v>
      </c>
      <c r="AG46" s="4">
        <f t="shared" si="7"/>
        <v>7.6851141295229999</v>
      </c>
      <c r="AH46" t="s">
        <v>55</v>
      </c>
      <c r="AI46" s="4">
        <f t="shared" si="8"/>
        <v>0.39276493983279398</v>
      </c>
      <c r="AJ46" t="s">
        <v>55</v>
      </c>
      <c r="AK46">
        <v>108</v>
      </c>
      <c r="AL46" t="s">
        <v>56</v>
      </c>
    </row>
    <row r="47" spans="1:38">
      <c r="A47" s="2">
        <v>2017</v>
      </c>
      <c r="B47" s="3">
        <v>117221.15595535</v>
      </c>
      <c r="C47" s="3">
        <v>91435.941534362297</v>
      </c>
      <c r="D47" s="3">
        <v>322544.18678647699</v>
      </c>
      <c r="E47" s="3">
        <v>663151.06601250998</v>
      </c>
      <c r="F47" s="3">
        <v>985695.25279898802</v>
      </c>
      <c r="G47" s="3">
        <v>1077131.1943333501</v>
      </c>
      <c r="H47" s="3">
        <v>208657.097489712</v>
      </c>
      <c r="I47" s="3">
        <v>383424.47149711498</v>
      </c>
      <c r="J47" s="3">
        <v>279726.594515395</v>
      </c>
      <c r="K47" s="3">
        <v>1194352.3502887001</v>
      </c>
      <c r="L47" s="3">
        <v>5323339.3112119585</v>
      </c>
      <c r="N47" s="4">
        <f t="shared" si="0"/>
        <v>9.1435941534362297E-2</v>
      </c>
      <c r="O47" s="4">
        <f t="shared" si="1"/>
        <v>0.32254418678647701</v>
      </c>
      <c r="P47" s="4">
        <f t="shared" si="2"/>
        <v>0.66315106601250995</v>
      </c>
      <c r="Q47" s="4">
        <f>SUM(C47:E47)/1000000</f>
        <v>1.0771311943333493</v>
      </c>
      <c r="T47">
        <v>2017</v>
      </c>
      <c r="U47" t="s">
        <v>55</v>
      </c>
      <c r="V47" s="4">
        <f t="shared" si="3"/>
        <v>9.1435941534362297E-2</v>
      </c>
      <c r="W47" t="s">
        <v>55</v>
      </c>
      <c r="X47" s="4">
        <f t="shared" si="4"/>
        <v>0.32254418678647701</v>
      </c>
      <c r="Y47" t="s">
        <v>55</v>
      </c>
      <c r="Z47" s="4">
        <f t="shared" si="5"/>
        <v>0.66315106601250995</v>
      </c>
      <c r="AA47" t="s">
        <v>55</v>
      </c>
      <c r="AB47" s="4">
        <f t="shared" si="6"/>
        <v>1.0771311943333493</v>
      </c>
      <c r="AC47" t="s">
        <v>55</v>
      </c>
      <c r="AD47" s="4">
        <v>0.65709318218864399</v>
      </c>
      <c r="AE47" t="s">
        <v>55</v>
      </c>
      <c r="AF47" t="s">
        <v>55</v>
      </c>
      <c r="AG47" s="4">
        <f t="shared" si="7"/>
        <v>3.9545635786294402</v>
      </c>
      <c r="AH47" t="s">
        <v>55</v>
      </c>
      <c r="AI47" s="4">
        <f t="shared" si="8"/>
        <v>0.59952907062746796</v>
      </c>
      <c r="AJ47" t="s">
        <v>55</v>
      </c>
      <c r="AK47">
        <v>42</v>
      </c>
      <c r="AL47" t="s">
        <v>56</v>
      </c>
    </row>
    <row r="48" spans="1:38">
      <c r="A48" s="2">
        <v>2018</v>
      </c>
      <c r="B48" s="3">
        <v>955291.79248925904</v>
      </c>
      <c r="C48" s="3">
        <v>154421.00904378999</v>
      </c>
      <c r="D48" s="3">
        <v>232287.97305089401</v>
      </c>
      <c r="E48" s="3">
        <v>660027.54349733097</v>
      </c>
      <c r="F48" s="3">
        <v>892315.51654822601</v>
      </c>
      <c r="G48" s="3">
        <v>1046736.52559201</v>
      </c>
      <c r="H48" s="3">
        <v>1109712.8015330499</v>
      </c>
      <c r="I48" s="3">
        <v>416642.90393567702</v>
      </c>
      <c r="J48" s="3">
        <v>243384.63956165299</v>
      </c>
      <c r="K48" s="3">
        <v>2002028.31808127</v>
      </c>
      <c r="L48" s="3">
        <v>7712849.0233331602</v>
      </c>
      <c r="N48" s="4">
        <f t="shared" si="0"/>
        <v>0.15442100904379</v>
      </c>
      <c r="O48" s="4">
        <f t="shared" si="1"/>
        <v>0.23228797305089402</v>
      </c>
      <c r="P48" s="4">
        <f t="shared" si="2"/>
        <v>0.66002754349733095</v>
      </c>
      <c r="Q48" s="4">
        <f>SUM(C48:E48)/1000000</f>
        <v>1.0467365255920149</v>
      </c>
      <c r="T48">
        <v>2018</v>
      </c>
      <c r="U48" t="s">
        <v>55</v>
      </c>
      <c r="V48" s="4">
        <f t="shared" si="3"/>
        <v>0.15442100904379</v>
      </c>
      <c r="W48" t="s">
        <v>55</v>
      </c>
      <c r="X48" s="4">
        <f t="shared" si="4"/>
        <v>0.23228797305089402</v>
      </c>
      <c r="Y48" t="s">
        <v>55</v>
      </c>
      <c r="Z48" s="4">
        <f t="shared" si="5"/>
        <v>0.66002754349733095</v>
      </c>
      <c r="AA48" t="s">
        <v>55</v>
      </c>
      <c r="AB48" s="4">
        <f t="shared" si="6"/>
        <v>1.0467365255920149</v>
      </c>
      <c r="AC48" t="s">
        <v>55</v>
      </c>
      <c r="AD48" s="4">
        <v>0.29763104874357099</v>
      </c>
      <c r="AE48" t="s">
        <v>55</v>
      </c>
      <c r="AF48" t="s">
        <v>55</v>
      </c>
      <c r="AG48" s="4">
        <f t="shared" si="7"/>
        <v>3.8156336405929898</v>
      </c>
      <c r="AH48" t="s">
        <v>55</v>
      </c>
      <c r="AI48" s="4">
        <f t="shared" si="8"/>
        <v>0.28108073571152098</v>
      </c>
      <c r="AJ48" t="s">
        <v>55</v>
      </c>
      <c r="AK48">
        <v>62</v>
      </c>
      <c r="AL48" t="s">
        <v>56</v>
      </c>
    </row>
    <row r="49" spans="1:33">
      <c r="A49" s="2" t="s">
        <v>51</v>
      </c>
      <c r="B49" s="3">
        <v>43890897.839474395</v>
      </c>
      <c r="C49" s="3">
        <v>42802656.601590551</v>
      </c>
      <c r="D49" s="3">
        <v>51003555.038686611</v>
      </c>
      <c r="E49" s="3">
        <v>72155907.194553524</v>
      </c>
      <c r="F49" s="3">
        <v>123159462.23324026</v>
      </c>
      <c r="G49" s="3">
        <v>165962118.83483088</v>
      </c>
      <c r="H49" s="3">
        <v>86693554.441064969</v>
      </c>
      <c r="I49" s="3">
        <v>34687718.624381438</v>
      </c>
      <c r="J49" s="3">
        <v>37468188.570172131</v>
      </c>
      <c r="K49" s="3">
        <v>209853016.6743052</v>
      </c>
      <c r="L49" s="3">
        <v>867677076.05229998</v>
      </c>
      <c r="AG49" s="4"/>
    </row>
    <row r="51" spans="1:33">
      <c r="AG51" s="4"/>
    </row>
    <row r="52" spans="1:33">
      <c r="AG52" s="4"/>
    </row>
    <row r="53" spans="1:33">
      <c r="A53" s="1" t="s">
        <v>4</v>
      </c>
      <c r="B53" t="s">
        <v>53</v>
      </c>
      <c r="AG53" s="4"/>
    </row>
    <row r="54" spans="1:33">
      <c r="A54" s="1" t="s">
        <v>7</v>
      </c>
      <c r="B54" t="s">
        <v>22</v>
      </c>
      <c r="AG54" s="4"/>
    </row>
    <row r="55" spans="1:33">
      <c r="A55" s="1" t="s">
        <v>5</v>
      </c>
      <c r="B55" t="s">
        <v>53</v>
      </c>
      <c r="AG55" s="4"/>
    </row>
    <row r="56" spans="1:33">
      <c r="AG56" s="4"/>
    </row>
    <row r="57" spans="1:33">
      <c r="B57" s="1" t="s">
        <v>52</v>
      </c>
      <c r="AG57" s="4"/>
    </row>
    <row r="58" spans="1:33">
      <c r="A58" s="1" t="s">
        <v>50</v>
      </c>
      <c r="B58" t="s">
        <v>41</v>
      </c>
      <c r="C58" t="s">
        <v>43</v>
      </c>
      <c r="D58" t="s">
        <v>45</v>
      </c>
      <c r="E58" t="s">
        <v>39</v>
      </c>
      <c r="F58" t="s">
        <v>37</v>
      </c>
      <c r="G58" t="s">
        <v>49</v>
      </c>
      <c r="H58" t="s">
        <v>31</v>
      </c>
      <c r="I58" t="s">
        <v>28</v>
      </c>
      <c r="J58" t="s">
        <v>23</v>
      </c>
      <c r="K58" t="s">
        <v>26</v>
      </c>
      <c r="L58" t="s">
        <v>51</v>
      </c>
      <c r="X58" s="1"/>
      <c r="Y58" s="1"/>
      <c r="Z58" s="1"/>
      <c r="AA58" s="1"/>
      <c r="AB58" s="1"/>
      <c r="AC58" s="1"/>
      <c r="AD58" s="1"/>
      <c r="AG58" s="4"/>
    </row>
    <row r="59" spans="1:33">
      <c r="A59" s="2" t="s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33">
      <c r="A60" s="5">
        <v>1978</v>
      </c>
      <c r="B60" s="3">
        <v>2404317.9022344798</v>
      </c>
      <c r="C60" s="3">
        <v>3699579.6853984199</v>
      </c>
      <c r="D60" s="3">
        <v>5116836.3364471104</v>
      </c>
      <c r="E60" s="3">
        <v>6247382.99638006</v>
      </c>
      <c r="F60" s="3">
        <v>11364219.332827101</v>
      </c>
      <c r="G60" s="3">
        <v>15063799.018225599</v>
      </c>
      <c r="H60" s="3">
        <v>6103897.5876329103</v>
      </c>
      <c r="I60" s="3">
        <v>2469799.8888306902</v>
      </c>
      <c r="J60" s="3">
        <v>3777583.10754936</v>
      </c>
      <c r="K60" s="3">
        <v>17468116.920460101</v>
      </c>
      <c r="L60" s="3">
        <v>73715532.775985837</v>
      </c>
    </row>
    <row r="61" spans="1:33">
      <c r="A61" s="5">
        <v>1979</v>
      </c>
      <c r="B61" s="3">
        <v>1484084.51632837</v>
      </c>
      <c r="C61" s="3">
        <v>5032750.4840093302</v>
      </c>
      <c r="D61" s="3">
        <v>5849855.2455384098</v>
      </c>
      <c r="E61" s="3">
        <v>6732080.7523301803</v>
      </c>
      <c r="F61" s="3">
        <v>12581935.997868501</v>
      </c>
      <c r="G61" s="3">
        <v>17614686.481877901</v>
      </c>
      <c r="H61" s="3">
        <v>6516835.0003377097</v>
      </c>
      <c r="I61" s="3">
        <v>1160056.3933013999</v>
      </c>
      <c r="J61" s="3">
        <v>5572024.3590287697</v>
      </c>
      <c r="K61" s="3">
        <v>19098770.998206299</v>
      </c>
      <c r="L61" s="3">
        <v>81643080.228826866</v>
      </c>
    </row>
    <row r="62" spans="1:33">
      <c r="A62" s="5">
        <v>1980</v>
      </c>
      <c r="B62" s="3">
        <v>1070265.82256538</v>
      </c>
      <c r="C62" s="3">
        <v>4763388.1885155998</v>
      </c>
      <c r="D62" s="3">
        <v>6703450.09150906</v>
      </c>
      <c r="E62" s="3">
        <v>10550371.243945699</v>
      </c>
      <c r="F62" s="3">
        <v>17253821.335454799</v>
      </c>
      <c r="G62" s="3">
        <v>22017209.523970399</v>
      </c>
      <c r="H62" s="3">
        <v>5833654.0110809803</v>
      </c>
      <c r="I62" s="3">
        <v>5402574.1714646397</v>
      </c>
      <c r="J62" s="3">
        <v>5147797.0724811098</v>
      </c>
      <c r="K62" s="3">
        <v>23087475.346535798</v>
      </c>
      <c r="L62" s="3">
        <v>101830006.80752346</v>
      </c>
    </row>
    <row r="63" spans="1:33">
      <c r="A63" s="5">
        <v>1981</v>
      </c>
      <c r="B63" s="3">
        <v>332858.09407947102</v>
      </c>
      <c r="C63" s="3">
        <v>829655.12441488297</v>
      </c>
      <c r="D63" s="3">
        <v>3219185.5325775798</v>
      </c>
      <c r="E63" s="3">
        <v>10393944.8059214</v>
      </c>
      <c r="F63" s="3">
        <v>13613130.338499</v>
      </c>
      <c r="G63" s="3">
        <v>14442785.4629138</v>
      </c>
      <c r="H63" s="3">
        <v>1162513.2184943501</v>
      </c>
      <c r="I63" s="3">
        <v>6720993.3772391304</v>
      </c>
      <c r="J63" s="3">
        <v>3672951.42868229</v>
      </c>
      <c r="K63" s="3">
        <v>14775643.5569933</v>
      </c>
      <c r="L63" s="3">
        <v>69163660.939815208</v>
      </c>
    </row>
    <row r="64" spans="1:33">
      <c r="A64" s="5">
        <v>1982</v>
      </c>
      <c r="B64" s="3">
        <v>1037140.44341172</v>
      </c>
      <c r="C64" s="3">
        <v>2838566.65826981</v>
      </c>
      <c r="D64" s="3">
        <v>6325968.1254334897</v>
      </c>
      <c r="E64" s="3">
        <v>26598734.652993299</v>
      </c>
      <c r="F64" s="3">
        <v>32924702.7784268</v>
      </c>
      <c r="G64" s="3">
        <v>35763269.436696596</v>
      </c>
      <c r="H64" s="3">
        <v>3875707.10168153</v>
      </c>
      <c r="I64" s="3">
        <v>14989639.0171462</v>
      </c>
      <c r="J64" s="3">
        <v>11609095.635847099</v>
      </c>
      <c r="K64" s="3">
        <v>36800409.880108401</v>
      </c>
      <c r="L64" s="3">
        <v>172763233.73001492</v>
      </c>
    </row>
    <row r="65" spans="1:12">
      <c r="A65" s="5">
        <v>1983</v>
      </c>
      <c r="B65" s="3">
        <v>798346.330327951</v>
      </c>
      <c r="C65" s="3">
        <v>1763389.56046992</v>
      </c>
      <c r="D65" s="3">
        <v>4222314.5194306802</v>
      </c>
      <c r="E65" s="3">
        <v>15254197.5369088</v>
      </c>
      <c r="F65" s="3">
        <v>19476512.056339499</v>
      </c>
      <c r="G65" s="3">
        <v>21239901.616809499</v>
      </c>
      <c r="H65" s="3">
        <v>2561735.8907978698</v>
      </c>
      <c r="I65" s="3">
        <v>10078580.6338923</v>
      </c>
      <c r="J65" s="3">
        <v>5175616.9030165495</v>
      </c>
      <c r="K65" s="3">
        <v>22038247.947137401</v>
      </c>
      <c r="L65" s="3">
        <v>102608842.99513046</v>
      </c>
    </row>
    <row r="66" spans="1:12">
      <c r="A66" s="5">
        <v>1984</v>
      </c>
      <c r="B66" s="3">
        <v>451588.415237376</v>
      </c>
      <c r="C66" s="3">
        <v>735956.59057895804</v>
      </c>
      <c r="D66" s="3">
        <v>1305825.54487291</v>
      </c>
      <c r="E66" s="3">
        <v>6933725.0501400903</v>
      </c>
      <c r="F66" s="3">
        <v>8239550.5950130001</v>
      </c>
      <c r="G66" s="3">
        <v>8975507.1855919603</v>
      </c>
      <c r="H66" s="3">
        <v>1187545.00581633</v>
      </c>
      <c r="I66" s="3">
        <v>4020225.7754546902</v>
      </c>
      <c r="J66" s="3">
        <v>2913499.2746853898</v>
      </c>
      <c r="K66" s="3">
        <v>9427095.6008293405</v>
      </c>
      <c r="L66" s="3">
        <v>44190519.038220041</v>
      </c>
    </row>
    <row r="67" spans="1:12">
      <c r="A67" s="5">
        <v>1985</v>
      </c>
      <c r="B67" s="3">
        <v>275226.70367105899</v>
      </c>
      <c r="C67" s="3">
        <v>616140.78215369896</v>
      </c>
      <c r="D67" s="3">
        <v>939316.02892954799</v>
      </c>
      <c r="E67" s="3">
        <v>5302118.0005299496</v>
      </c>
      <c r="F67" s="3">
        <v>6241434.0294594904</v>
      </c>
      <c r="G67" s="3">
        <v>6857574.81161319</v>
      </c>
      <c r="H67" s="3">
        <v>891367.485824759</v>
      </c>
      <c r="I67" s="3">
        <v>3415422.85267697</v>
      </c>
      <c r="J67" s="3">
        <v>1886695.1478529701</v>
      </c>
      <c r="K67" s="3">
        <v>7132801.5152842496</v>
      </c>
      <c r="L67" s="3">
        <v>33558097.357995883</v>
      </c>
    </row>
    <row r="68" spans="1:12">
      <c r="A68" s="5">
        <v>1986</v>
      </c>
      <c r="B68" s="3">
        <v>226345.008562553</v>
      </c>
      <c r="C68" s="3">
        <v>329408.92294570099</v>
      </c>
      <c r="D68" s="3">
        <v>1196070.0365960801</v>
      </c>
      <c r="E68" s="3">
        <v>1598141.6417747401</v>
      </c>
      <c r="F68" s="3">
        <v>2794211.6783708199</v>
      </c>
      <c r="G68" s="3">
        <v>3123620.60131652</v>
      </c>
      <c r="H68" s="3">
        <v>555753.93150825496</v>
      </c>
      <c r="I68" s="3">
        <v>933881.44859422895</v>
      </c>
      <c r="J68" s="3">
        <v>664260.19318051497</v>
      </c>
      <c r="K68" s="3">
        <v>3349965.6098790802</v>
      </c>
      <c r="L68" s="3">
        <v>14771659.072728492</v>
      </c>
    </row>
    <row r="69" spans="1:12">
      <c r="A69" s="5">
        <v>1987</v>
      </c>
      <c r="B69" s="3">
        <v>523979.28868169</v>
      </c>
      <c r="C69" s="3">
        <v>567337.34073001205</v>
      </c>
      <c r="D69" s="3">
        <v>1625624.8010076401</v>
      </c>
      <c r="E69" s="3">
        <v>2831193.2154830699</v>
      </c>
      <c r="F69" s="3">
        <v>4456818.01649071</v>
      </c>
      <c r="G69" s="3">
        <v>5024155.3572207298</v>
      </c>
      <c r="H69" s="3">
        <v>1091316.6294116999</v>
      </c>
      <c r="I69" s="3">
        <v>1059347.74555409</v>
      </c>
      <c r="J69" s="3">
        <v>1771845.4699289701</v>
      </c>
      <c r="K69" s="3">
        <v>5548134.6459024204</v>
      </c>
      <c r="L69" s="3">
        <v>24499752.510411032</v>
      </c>
    </row>
    <row r="70" spans="1:12">
      <c r="A70" s="5">
        <v>1988</v>
      </c>
      <c r="B70" s="3">
        <v>822845.55620815395</v>
      </c>
      <c r="C70" s="3">
        <v>723931.07406771299</v>
      </c>
      <c r="D70" s="3">
        <v>2094688.6457688001</v>
      </c>
      <c r="E70" s="3">
        <v>4143956.9395744102</v>
      </c>
      <c r="F70" s="3">
        <v>6238645.5853432203</v>
      </c>
      <c r="G70" s="3">
        <v>6962576.6594109302</v>
      </c>
      <c r="H70" s="3">
        <v>1546776.63027586</v>
      </c>
      <c r="I70" s="3">
        <v>2238866.5414152602</v>
      </c>
      <c r="J70" s="3">
        <v>1905090.39815914</v>
      </c>
      <c r="K70" s="3">
        <v>7785422.21561909</v>
      </c>
      <c r="L70" s="3">
        <v>34462800.245842576</v>
      </c>
    </row>
    <row r="71" spans="1:12">
      <c r="A71" s="5">
        <v>1989</v>
      </c>
      <c r="B71" s="3">
        <v>3291096.3960500401</v>
      </c>
      <c r="C71" s="3">
        <v>3413110.77973731</v>
      </c>
      <c r="D71" s="3">
        <v>3033237.4217280401</v>
      </c>
      <c r="E71" s="3">
        <v>7527931.8371761497</v>
      </c>
      <c r="F71" s="3">
        <v>10561169.2589042</v>
      </c>
      <c r="G71" s="3">
        <v>13974280.038641499</v>
      </c>
      <c r="H71" s="3">
        <v>6704207.1757873502</v>
      </c>
      <c r="I71" s="3">
        <v>4266854.6548269102</v>
      </c>
      <c r="J71" s="3">
        <v>3261077.1823492302</v>
      </c>
      <c r="K71" s="3">
        <v>17265376.4346915</v>
      </c>
      <c r="L71" s="3">
        <v>73298341.179892227</v>
      </c>
    </row>
    <row r="72" spans="1:12">
      <c r="A72" s="5">
        <v>1990</v>
      </c>
      <c r="B72" s="3">
        <v>711752.42008900095</v>
      </c>
      <c r="C72" s="3">
        <v>1762640.18411119</v>
      </c>
      <c r="D72" s="3">
        <v>2697959.5229188101</v>
      </c>
      <c r="E72" s="3">
        <v>10376809.8614101</v>
      </c>
      <c r="F72" s="3">
        <v>13074769.3843289</v>
      </c>
      <c r="G72" s="3">
        <v>14837409.5684401</v>
      </c>
      <c r="H72" s="3">
        <v>2474392.6042001899</v>
      </c>
      <c r="I72" s="3">
        <v>6281236.2866035402</v>
      </c>
      <c r="J72" s="3">
        <v>4095573.5748066199</v>
      </c>
      <c r="K72" s="3">
        <v>15549161.988529099</v>
      </c>
      <c r="L72" s="3">
        <v>71861705.395437554</v>
      </c>
    </row>
    <row r="73" spans="1:12">
      <c r="A73" s="5">
        <v>1991</v>
      </c>
      <c r="B73" s="3">
        <v>1740002.42091784</v>
      </c>
      <c r="C73" s="3">
        <v>1928597.16851653</v>
      </c>
      <c r="D73" s="3">
        <v>4353378.9550127797</v>
      </c>
      <c r="E73" s="3">
        <v>9036161.0401593801</v>
      </c>
      <c r="F73" s="3">
        <v>13389539.9951721</v>
      </c>
      <c r="G73" s="3">
        <v>15318137.163688701</v>
      </c>
      <c r="H73" s="3">
        <v>3668599.5894343699</v>
      </c>
      <c r="I73" s="3">
        <v>4296196.0137826204</v>
      </c>
      <c r="J73" s="3">
        <v>4739965.0263767503</v>
      </c>
      <c r="K73" s="3">
        <v>17058139.584606498</v>
      </c>
      <c r="L73" s="3">
        <v>75528716.957667574</v>
      </c>
    </row>
    <row r="74" spans="1:12">
      <c r="A74" s="5">
        <v>1992</v>
      </c>
      <c r="B74" s="3">
        <v>960890.62042142905</v>
      </c>
      <c r="C74" s="3">
        <v>1795534.96218752</v>
      </c>
      <c r="D74" s="3">
        <v>3683909.6994484402</v>
      </c>
      <c r="E74" s="3">
        <v>10158555.2635692</v>
      </c>
      <c r="F74" s="3">
        <v>13842464.9630176</v>
      </c>
      <c r="G74" s="3">
        <v>15637999.9252051</v>
      </c>
      <c r="H74" s="3">
        <v>2756425.5826089499</v>
      </c>
      <c r="I74" s="3">
        <v>5646231.3980382299</v>
      </c>
      <c r="J74" s="3">
        <v>4512323.8655309901</v>
      </c>
      <c r="K74" s="3">
        <v>16598890.545626599</v>
      </c>
      <c r="L74" s="3">
        <v>75593226.82565406</v>
      </c>
    </row>
    <row r="75" spans="1:12">
      <c r="A75" s="5">
        <v>1993</v>
      </c>
      <c r="B75" s="3">
        <v>2166665.3688681498</v>
      </c>
      <c r="C75" s="3">
        <v>2476079.9317291598</v>
      </c>
      <c r="D75" s="3">
        <v>4779213.7294812603</v>
      </c>
      <c r="E75" s="3">
        <v>13795471.2375788</v>
      </c>
      <c r="F75" s="3">
        <v>18574684.9670601</v>
      </c>
      <c r="G75" s="3">
        <v>21050764.898789201</v>
      </c>
      <c r="H75" s="3">
        <v>4642745.3005973101</v>
      </c>
      <c r="I75" s="3">
        <v>8360131.7714136802</v>
      </c>
      <c r="J75" s="3">
        <v>5435339.4661651701</v>
      </c>
      <c r="K75" s="3">
        <v>23217430.267657399</v>
      </c>
      <c r="L75" s="3">
        <v>104498526.93934023</v>
      </c>
    </row>
    <row r="76" spans="1:12">
      <c r="A76" s="5">
        <v>1994</v>
      </c>
      <c r="B76" s="3">
        <v>416122.55263539602</v>
      </c>
      <c r="C76" s="3">
        <v>1602622.65997983</v>
      </c>
      <c r="D76" s="3">
        <v>3453774.4905768698</v>
      </c>
      <c r="E76" s="3">
        <v>9359935.7994108591</v>
      </c>
      <c r="F76" s="3">
        <v>12813710.2899877</v>
      </c>
      <c r="G76" s="3">
        <v>14416332.9499675</v>
      </c>
      <c r="H76" s="3">
        <v>2018745.2126152201</v>
      </c>
      <c r="I76" s="3">
        <v>4982737.3296802696</v>
      </c>
      <c r="J76" s="3">
        <v>4377198.4697305895</v>
      </c>
      <c r="K76" s="3">
        <v>14832455.502602899</v>
      </c>
      <c r="L76" s="3">
        <v>68273635.257187143</v>
      </c>
    </row>
    <row r="77" spans="1:12">
      <c r="A77" s="5">
        <v>1995</v>
      </c>
      <c r="B77" s="3">
        <v>492053.18519754399</v>
      </c>
      <c r="C77" s="3">
        <v>1796155.1484231299</v>
      </c>
      <c r="D77" s="3">
        <v>3176504.88568494</v>
      </c>
      <c r="E77" s="3">
        <v>7601615.5460446496</v>
      </c>
      <c r="F77" s="3">
        <v>10778120.431729499</v>
      </c>
      <c r="G77" s="3">
        <v>12574275.5801527</v>
      </c>
      <c r="H77" s="3">
        <v>2288208.33362068</v>
      </c>
      <c r="I77" s="3">
        <v>4155913.58031114</v>
      </c>
      <c r="J77" s="3">
        <v>3445701.9657335002</v>
      </c>
      <c r="K77" s="3">
        <v>13066328.7653502</v>
      </c>
      <c r="L77" s="3">
        <v>59374877.422247984</v>
      </c>
    </row>
    <row r="78" spans="1:12">
      <c r="A78" s="5">
        <v>1996</v>
      </c>
      <c r="B78" s="3">
        <v>825275.25939049397</v>
      </c>
      <c r="C78" s="3">
        <v>2021440.82892079</v>
      </c>
      <c r="D78" s="3">
        <v>5017014.2288203603</v>
      </c>
      <c r="E78" s="3">
        <v>13707948.738982899</v>
      </c>
      <c r="F78" s="3">
        <v>18724962.967803199</v>
      </c>
      <c r="G78" s="3">
        <v>20746403.796723999</v>
      </c>
      <c r="H78" s="3">
        <v>2846716.0883112899</v>
      </c>
      <c r="I78" s="3">
        <v>8114516.8011634201</v>
      </c>
      <c r="J78" s="3">
        <v>5593431.9378194902</v>
      </c>
      <c r="K78" s="3">
        <v>21571679.056114499</v>
      </c>
      <c r="L78" s="3">
        <v>99169389.704050437</v>
      </c>
    </row>
    <row r="79" spans="1:12">
      <c r="A79" s="5">
        <v>1997</v>
      </c>
      <c r="B79" s="3">
        <v>933768.82393068902</v>
      </c>
      <c r="C79" s="3">
        <v>2025544.2407430001</v>
      </c>
      <c r="D79" s="3">
        <v>5874269.7215899499</v>
      </c>
      <c r="E79" s="3">
        <v>16183739.175563799</v>
      </c>
      <c r="F79" s="3">
        <v>22058008.897153798</v>
      </c>
      <c r="G79" s="3">
        <v>24083553.137896799</v>
      </c>
      <c r="H79" s="3">
        <v>2959313.0646736901</v>
      </c>
      <c r="I79" s="3">
        <v>8501768.7627087291</v>
      </c>
      <c r="J79" s="3">
        <v>7681970.4128551399</v>
      </c>
      <c r="K79" s="3">
        <v>25017321.961827502</v>
      </c>
      <c r="L79" s="3">
        <v>115319258.19894308</v>
      </c>
    </row>
    <row r="80" spans="1:12">
      <c r="A80" s="5">
        <v>1998</v>
      </c>
      <c r="B80" s="3">
        <v>888840.34759012505</v>
      </c>
      <c r="C80" s="3">
        <v>1100614.7682597199</v>
      </c>
      <c r="D80" s="3">
        <v>4387492.1587040797</v>
      </c>
      <c r="E80" s="3">
        <v>12097828.0522383</v>
      </c>
      <c r="F80" s="3">
        <v>16485320.210942401</v>
      </c>
      <c r="G80" s="3">
        <v>17585934.979202099</v>
      </c>
      <c r="H80" s="3">
        <v>1989455.11584984</v>
      </c>
      <c r="I80" s="3">
        <v>7430902.3563513001</v>
      </c>
      <c r="J80" s="3">
        <v>4666925.6958870599</v>
      </c>
      <c r="K80" s="3">
        <v>18474775.3267923</v>
      </c>
      <c r="L80" s="3">
        <v>85108089.011817217</v>
      </c>
    </row>
    <row r="81" spans="1:12">
      <c r="A81" s="5">
        <v>1999</v>
      </c>
      <c r="B81" s="3">
        <v>220682.86843584001</v>
      </c>
      <c r="C81" s="3">
        <v>378490.12757201202</v>
      </c>
      <c r="D81" s="3">
        <v>571985.04627371603</v>
      </c>
      <c r="E81" s="3">
        <v>2564900.9415385802</v>
      </c>
      <c r="F81" s="3">
        <v>3136885.9878123002</v>
      </c>
      <c r="G81" s="3">
        <v>3515376.11538431</v>
      </c>
      <c r="H81" s="3">
        <v>599172.99600785202</v>
      </c>
      <c r="I81" s="3">
        <v>1955196.47158627</v>
      </c>
      <c r="J81" s="3">
        <v>609704.46995230997</v>
      </c>
      <c r="K81" s="3">
        <v>3736058.9838201501</v>
      </c>
      <c r="L81" s="3">
        <v>17288454.008383341</v>
      </c>
    </row>
    <row r="82" spans="1:12">
      <c r="A82" s="5">
        <v>2000</v>
      </c>
      <c r="B82" s="3">
        <v>215781.64848873299</v>
      </c>
      <c r="C82" s="3">
        <v>477614.97177961102</v>
      </c>
      <c r="D82" s="3">
        <v>764138.14929540001</v>
      </c>
      <c r="E82" s="3">
        <v>3380891.38494313</v>
      </c>
      <c r="F82" s="3">
        <v>4145029.5342385299</v>
      </c>
      <c r="G82" s="3">
        <v>4622644.5060181497</v>
      </c>
      <c r="H82" s="3">
        <v>693396.62026834395</v>
      </c>
      <c r="I82" s="3">
        <v>2285266.47433424</v>
      </c>
      <c r="J82" s="3">
        <v>1095624.91060889</v>
      </c>
      <c r="K82" s="3">
        <v>4838426.1545068799</v>
      </c>
      <c r="L82" s="3">
        <v>22518814.354481909</v>
      </c>
    </row>
    <row r="83" spans="1:12">
      <c r="A83" s="5">
        <v>2001</v>
      </c>
      <c r="B83" s="3">
        <v>361165.03840233898</v>
      </c>
      <c r="C83" s="3">
        <v>703787.77882779005</v>
      </c>
      <c r="D83" s="3">
        <v>1269168.5369617899</v>
      </c>
      <c r="E83" s="3">
        <v>4269305.1051385105</v>
      </c>
      <c r="F83" s="3">
        <v>5538473.6421002997</v>
      </c>
      <c r="G83" s="3">
        <v>6242261.4209280899</v>
      </c>
      <c r="H83" s="3">
        <v>1064952.8172301201</v>
      </c>
      <c r="I83" s="3">
        <v>3045539.2234906801</v>
      </c>
      <c r="J83" s="3">
        <v>1223765.8816478299</v>
      </c>
      <c r="K83" s="3">
        <v>6603426.4593304303</v>
      </c>
      <c r="L83" s="3">
        <v>30321845.904057883</v>
      </c>
    </row>
    <row r="84" spans="1:12">
      <c r="A84" s="5">
        <v>2002</v>
      </c>
      <c r="B84" s="3">
        <v>57286.9424718261</v>
      </c>
      <c r="C84" s="3">
        <v>204090.805563587</v>
      </c>
      <c r="D84" s="3">
        <v>593545.12663181196</v>
      </c>
      <c r="E84" s="3">
        <v>3022094.9533846402</v>
      </c>
      <c r="F84" s="3">
        <v>3615640.08001645</v>
      </c>
      <c r="G84" s="3">
        <v>3819730.88558004</v>
      </c>
      <c r="H84" s="3">
        <v>261377.74803541301</v>
      </c>
      <c r="I84" s="3">
        <v>2401347.2507754699</v>
      </c>
      <c r="J84" s="3">
        <v>620747.70260917</v>
      </c>
      <c r="K84" s="3">
        <v>3877017.82805186</v>
      </c>
      <c r="L84" s="3">
        <v>18472879.323120266</v>
      </c>
    </row>
    <row r="85" spans="1:12">
      <c r="A85" s="5">
        <v>2003</v>
      </c>
      <c r="B85" s="3">
        <v>458820.57890868699</v>
      </c>
      <c r="C85" s="3">
        <v>735106.67823578801</v>
      </c>
      <c r="D85" s="3">
        <v>695287.98145530303</v>
      </c>
      <c r="E85" s="3">
        <v>2023536.65192707</v>
      </c>
      <c r="F85" s="3">
        <v>2718824.6333823702</v>
      </c>
      <c r="G85" s="3">
        <v>3453931.31161816</v>
      </c>
      <c r="H85" s="3">
        <v>1193927.25714447</v>
      </c>
      <c r="I85" s="3">
        <v>1454581.65052209</v>
      </c>
      <c r="J85" s="3">
        <v>568955.00140497705</v>
      </c>
      <c r="K85" s="3">
        <v>3912751.89052684</v>
      </c>
      <c r="L85" s="3">
        <v>17215723.635125756</v>
      </c>
    </row>
    <row r="86" spans="1:12">
      <c r="A86" s="5">
        <v>2004</v>
      </c>
      <c r="B86" s="3">
        <v>573222.70978236105</v>
      </c>
      <c r="C86" s="3">
        <v>403810.07808672299</v>
      </c>
      <c r="D86" s="3">
        <v>445368.65664077998</v>
      </c>
      <c r="E86" s="3">
        <v>2510379.98380794</v>
      </c>
      <c r="F86" s="3">
        <v>2955748.6404487202</v>
      </c>
      <c r="G86" s="3">
        <v>3359558.7185354498</v>
      </c>
      <c r="H86" s="3">
        <v>977032.78786908404</v>
      </c>
      <c r="I86" s="3">
        <v>1547314.66058366</v>
      </c>
      <c r="J86" s="3">
        <v>963065.32322428003</v>
      </c>
      <c r="K86" s="3">
        <v>3932781.4283178099</v>
      </c>
      <c r="L86" s="3">
        <v>17668282.987296809</v>
      </c>
    </row>
    <row r="87" spans="1:12">
      <c r="A87" s="5">
        <v>2005</v>
      </c>
      <c r="B87" s="3">
        <v>446640.37762639101</v>
      </c>
      <c r="C87" s="3">
        <v>543250.22451823798</v>
      </c>
      <c r="D87" s="3">
        <v>836576.53386152897</v>
      </c>
      <c r="E87" s="3">
        <v>2240203.8680295399</v>
      </c>
      <c r="F87" s="3">
        <v>3076780.40189107</v>
      </c>
      <c r="G87" s="3">
        <v>3620030.6264093099</v>
      </c>
      <c r="H87" s="3">
        <v>989890.60214463004</v>
      </c>
      <c r="I87" s="3">
        <v>1263740.6795131301</v>
      </c>
      <c r="J87" s="3">
        <v>976463.188516416</v>
      </c>
      <c r="K87" s="3">
        <v>4066671.0040357001</v>
      </c>
      <c r="L87" s="3">
        <v>18060247.506545953</v>
      </c>
    </row>
    <row r="88" spans="1:12">
      <c r="A88" s="5">
        <v>2006</v>
      </c>
      <c r="B88" s="3">
        <v>836509.79083261301</v>
      </c>
      <c r="C88" s="3">
        <v>1478398.8767412801</v>
      </c>
      <c r="D88" s="3">
        <v>1682194.05434153</v>
      </c>
      <c r="E88" s="3">
        <v>5423940.0024573999</v>
      </c>
      <c r="F88" s="3">
        <v>7106134.0567989303</v>
      </c>
      <c r="G88" s="3">
        <v>8584532.9335402194</v>
      </c>
      <c r="H88" s="3">
        <v>2314908.6675739</v>
      </c>
      <c r="I88" s="3">
        <v>2877919.5419719298</v>
      </c>
      <c r="J88" s="3">
        <v>2546020.4604854598</v>
      </c>
      <c r="K88" s="3">
        <v>9421042.7243728302</v>
      </c>
      <c r="L88" s="3">
        <v>42271601.109116092</v>
      </c>
    </row>
    <row r="89" spans="1:12">
      <c r="A89" s="5">
        <v>2007</v>
      </c>
      <c r="B89" s="3">
        <v>1567572.4076711701</v>
      </c>
      <c r="C89" s="3">
        <v>4203458.6090369904</v>
      </c>
      <c r="D89" s="3">
        <v>5174491.6282313103</v>
      </c>
      <c r="E89" s="3">
        <v>4887675.0548595702</v>
      </c>
      <c r="F89" s="3">
        <v>10062166.6830908</v>
      </c>
      <c r="G89" s="3">
        <v>14265625.292127799</v>
      </c>
      <c r="H89" s="3">
        <v>5771031.0167081701</v>
      </c>
      <c r="I89" s="3">
        <v>2384050.4416877399</v>
      </c>
      <c r="J89" s="3">
        <v>2503624.6131718201</v>
      </c>
      <c r="K89" s="3">
        <v>15833197.699798999</v>
      </c>
      <c r="L89" s="3">
        <v>66652893.446384378</v>
      </c>
    </row>
    <row r="90" spans="1:12">
      <c r="A90" s="5">
        <v>2008</v>
      </c>
      <c r="B90" s="3">
        <v>2143726.4265759098</v>
      </c>
      <c r="C90" s="3">
        <v>2203002.84547493</v>
      </c>
      <c r="D90" s="3">
        <v>2103603.06946166</v>
      </c>
      <c r="E90" s="3">
        <v>5954759.0795242004</v>
      </c>
      <c r="F90" s="3">
        <v>8058362.1489858599</v>
      </c>
      <c r="G90" s="3">
        <v>10261364.994460801</v>
      </c>
      <c r="H90" s="3">
        <v>4346729.2720508398</v>
      </c>
      <c r="I90" s="3">
        <v>4013386.8033142299</v>
      </c>
      <c r="J90" s="3">
        <v>1941372.27620997</v>
      </c>
      <c r="K90" s="3">
        <v>12405091.4210367</v>
      </c>
      <c r="L90" s="3">
        <v>53431398.337095104</v>
      </c>
    </row>
    <row r="91" spans="1:12">
      <c r="A91" s="5">
        <v>2009</v>
      </c>
      <c r="B91" s="3">
        <v>1472088.27594986</v>
      </c>
      <c r="C91" s="3">
        <v>2696175.1321847499</v>
      </c>
      <c r="D91" s="3">
        <v>5528366.82093383</v>
      </c>
      <c r="E91" s="3">
        <v>5667831.7618920002</v>
      </c>
      <c r="F91" s="3">
        <v>11196198.5828258</v>
      </c>
      <c r="G91" s="3">
        <v>13892373.7150105</v>
      </c>
      <c r="H91" s="3">
        <v>4168263.4081346099</v>
      </c>
      <c r="I91" s="3">
        <v>3531707.2250742801</v>
      </c>
      <c r="J91" s="3">
        <v>2136124.5368177202</v>
      </c>
      <c r="K91" s="3">
        <v>15364461.990960401</v>
      </c>
      <c r="L91" s="3">
        <v>65653591.449783742</v>
      </c>
    </row>
    <row r="92" spans="1:12">
      <c r="A92" s="5">
        <v>2010</v>
      </c>
      <c r="B92" s="3">
        <v>2170371.94168582</v>
      </c>
      <c r="C92" s="3">
        <v>6590535.9280624101</v>
      </c>
      <c r="D92" s="3">
        <v>8430725.6966378093</v>
      </c>
      <c r="E92" s="3">
        <v>9518188.5144022908</v>
      </c>
      <c r="F92" s="3">
        <v>17948914.211040098</v>
      </c>
      <c r="G92" s="3">
        <v>24539450.1391025</v>
      </c>
      <c r="H92" s="3">
        <v>8760907.8697482403</v>
      </c>
      <c r="I92" s="3">
        <v>3040747.0260503702</v>
      </c>
      <c r="J92" s="3">
        <v>6477441.4883519104</v>
      </c>
      <c r="K92" s="3">
        <v>26709822.080788299</v>
      </c>
      <c r="L92" s="3">
        <v>114187104.89586975</v>
      </c>
    </row>
    <row r="93" spans="1:12">
      <c r="A93" s="5">
        <v>2011</v>
      </c>
      <c r="B93" s="3">
        <v>627268.29350359796</v>
      </c>
      <c r="C93" s="3">
        <v>3119330.8638677001</v>
      </c>
      <c r="D93" s="3">
        <v>8411850.5613009706</v>
      </c>
      <c r="E93" s="3">
        <v>12568079.643492101</v>
      </c>
      <c r="F93" s="3">
        <v>20979930.204793099</v>
      </c>
      <c r="G93" s="3">
        <v>24099261.068660799</v>
      </c>
      <c r="H93" s="3">
        <v>3746599.1573712998</v>
      </c>
      <c r="I93" s="3">
        <v>3895044.2681713798</v>
      </c>
      <c r="J93" s="3">
        <v>8673035.3753207903</v>
      </c>
      <c r="K93" s="3">
        <v>24726529.362164401</v>
      </c>
      <c r="L93" s="3">
        <v>110846928.79864615</v>
      </c>
    </row>
    <row r="94" spans="1:12">
      <c r="A94" s="5">
        <v>2012</v>
      </c>
      <c r="B94" s="3">
        <v>791943.72637054697</v>
      </c>
      <c r="C94" s="3">
        <v>1207721.4093935899</v>
      </c>
      <c r="D94" s="3">
        <v>5158611.0811705701</v>
      </c>
      <c r="E94" s="3">
        <v>7302821.6949611297</v>
      </c>
      <c r="F94" s="3">
        <v>12461432.776131701</v>
      </c>
      <c r="G94" s="3">
        <v>13669154.1855253</v>
      </c>
      <c r="H94" s="3">
        <v>1999665.1357641399</v>
      </c>
      <c r="I94" s="3">
        <v>4114147.4660379202</v>
      </c>
      <c r="J94" s="3">
        <v>3188674.2289232002</v>
      </c>
      <c r="K94" s="3">
        <v>14461097.9118958</v>
      </c>
      <c r="L94" s="3">
        <v>64355269.616173893</v>
      </c>
    </row>
    <row r="95" spans="1:12">
      <c r="A95" s="5">
        <v>2013</v>
      </c>
      <c r="B95" s="3">
        <v>397983.88374097401</v>
      </c>
      <c r="C95" s="3">
        <v>584413.00818755804</v>
      </c>
      <c r="D95" s="3">
        <v>1184140.9636425499</v>
      </c>
      <c r="E95" s="3">
        <v>3274651.4287380399</v>
      </c>
      <c r="F95" s="3">
        <v>4458792.3923805999</v>
      </c>
      <c r="G95" s="3">
        <v>5043205.40056815</v>
      </c>
      <c r="H95" s="3">
        <v>982396.89192853298</v>
      </c>
      <c r="I95" s="3">
        <v>1364470.68948797</v>
      </c>
      <c r="J95" s="3">
        <v>1910180.7392500599</v>
      </c>
      <c r="K95" s="3">
        <v>5441189.2843091302</v>
      </c>
      <c r="L95" s="3">
        <v>24641424.682233565</v>
      </c>
    </row>
    <row r="96" spans="1:12">
      <c r="A96" s="5">
        <v>2014</v>
      </c>
      <c r="B96" s="3">
        <v>526731.47137851105</v>
      </c>
      <c r="C96" s="3">
        <v>1229203.6250116499</v>
      </c>
      <c r="D96" s="3">
        <v>4196000.1897299197</v>
      </c>
      <c r="E96" s="3">
        <v>7866961.3150546905</v>
      </c>
      <c r="F96" s="3">
        <v>12062961.504784601</v>
      </c>
      <c r="G96" s="3">
        <v>13292165.1297962</v>
      </c>
      <c r="H96" s="3">
        <v>1755935.09639016</v>
      </c>
      <c r="I96" s="3">
        <v>4375350.3437705804</v>
      </c>
      <c r="J96" s="3">
        <v>3491610.9712840999</v>
      </c>
      <c r="K96" s="3">
        <v>13818896.601174699</v>
      </c>
      <c r="L96" s="3">
        <v>62615816.248375103</v>
      </c>
    </row>
    <row r="97" spans="1:12">
      <c r="A97" s="5">
        <v>2015</v>
      </c>
      <c r="B97" s="3">
        <v>180104.52787655301</v>
      </c>
      <c r="C97" s="3">
        <v>1639399.9415283699</v>
      </c>
      <c r="D97" s="3">
        <v>3399560.1318790098</v>
      </c>
      <c r="E97" s="3">
        <v>7918571.8471013401</v>
      </c>
      <c r="F97" s="3">
        <v>11318131.978980299</v>
      </c>
      <c r="G97" s="3">
        <v>12957531.920508699</v>
      </c>
      <c r="H97" s="3">
        <v>1819504.46940493</v>
      </c>
      <c r="I97" s="3">
        <v>3537427.5891379002</v>
      </c>
      <c r="J97" s="3">
        <v>4381144.2579634301</v>
      </c>
      <c r="K97" s="3">
        <v>13137636.4483852</v>
      </c>
      <c r="L97" s="3">
        <v>60289013.112765722</v>
      </c>
    </row>
    <row r="98" spans="1:12">
      <c r="A98" s="5">
        <v>2016</v>
      </c>
      <c r="B98" s="3">
        <v>210169.102496979</v>
      </c>
      <c r="C98" s="3">
        <v>912321.33867035899</v>
      </c>
      <c r="D98" s="3">
        <v>1691702.26848347</v>
      </c>
      <c r="E98" s="3">
        <v>5081090.5223691603</v>
      </c>
      <c r="F98" s="3">
        <v>6772792.7908526398</v>
      </c>
      <c r="G98" s="3">
        <v>7685114.1295229997</v>
      </c>
      <c r="H98" s="3">
        <v>1122490.4411673299</v>
      </c>
      <c r="I98" s="3">
        <v>3255353.9572990802</v>
      </c>
      <c r="J98" s="3">
        <v>1825736.5650700801</v>
      </c>
      <c r="K98" s="3">
        <v>7895283.2320199804</v>
      </c>
      <c r="L98" s="3">
        <v>36452054.347952075</v>
      </c>
    </row>
    <row r="99" spans="1:12">
      <c r="A99" s="5">
        <v>2017</v>
      </c>
      <c r="B99" s="3">
        <v>108776.99002818701</v>
      </c>
      <c r="C99" s="3">
        <v>160803.47545216899</v>
      </c>
      <c r="D99" s="3">
        <v>855498.99623407004</v>
      </c>
      <c r="E99" s="3">
        <v>2938261.1069431999</v>
      </c>
      <c r="F99" s="3">
        <v>3793760.1031772699</v>
      </c>
      <c r="G99" s="3">
        <v>3954563.5786294402</v>
      </c>
      <c r="H99" s="3">
        <v>269580.465480357</v>
      </c>
      <c r="I99" s="3">
        <v>1932782.57946484</v>
      </c>
      <c r="J99" s="3">
        <v>1005478.52747836</v>
      </c>
      <c r="K99" s="3">
        <v>4063340.5686576301</v>
      </c>
      <c r="L99" s="3">
        <v>19082846.391545523</v>
      </c>
    </row>
    <row r="100" spans="1:12">
      <c r="A100" s="5">
        <v>2018</v>
      </c>
      <c r="B100" s="3">
        <v>695870.01830902696</v>
      </c>
      <c r="C100" s="3">
        <v>260878.13248836799</v>
      </c>
      <c r="D100" s="3">
        <v>560384.27781322296</v>
      </c>
      <c r="E100" s="3">
        <v>2994371.2302914001</v>
      </c>
      <c r="F100" s="3">
        <v>3554755.5081046298</v>
      </c>
      <c r="G100" s="3">
        <v>3815633.64059299</v>
      </c>
      <c r="H100" s="3">
        <v>956748.15079739597</v>
      </c>
      <c r="I100" s="3">
        <v>2073400.0258573</v>
      </c>
      <c r="J100" s="3">
        <v>920971.20443409798</v>
      </c>
      <c r="K100" s="3">
        <v>4511503.6589020202</v>
      </c>
      <c r="L100" s="3">
        <v>20344515.847590454</v>
      </c>
    </row>
    <row r="101" spans="1:12">
      <c r="A101" s="2" t="s">
        <v>59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5">
        <v>1978</v>
      </c>
      <c r="B102" s="3">
        <v>0.56501701231745804</v>
      </c>
      <c r="C102" s="3">
        <v>0.42280339882683798</v>
      </c>
      <c r="D102" s="3">
        <v>0.49519316257701701</v>
      </c>
      <c r="E102" s="3">
        <v>0.33014708904037199</v>
      </c>
      <c r="F102" s="3">
        <v>0.39488140686212603</v>
      </c>
      <c r="G102" s="3">
        <v>0.39399479227936202</v>
      </c>
      <c r="H102" s="3">
        <v>0.46895205337660101</v>
      </c>
      <c r="I102" s="3">
        <v>0.30644077488529398</v>
      </c>
      <c r="J102" s="3">
        <v>0.36989540307751501</v>
      </c>
      <c r="K102" s="3">
        <v>0.409065472372247</v>
      </c>
      <c r="L102" s="3">
        <v>4.1563905656148297</v>
      </c>
    </row>
    <row r="103" spans="1:12">
      <c r="A103" s="5">
        <v>1979</v>
      </c>
      <c r="B103" s="3">
        <v>0.62298712296964998</v>
      </c>
      <c r="C103" s="3">
        <v>0.51479104925269303</v>
      </c>
      <c r="D103" s="3">
        <v>0.475243576998645</v>
      </c>
      <c r="E103" s="3">
        <v>0.49641726101287398</v>
      </c>
      <c r="F103" s="3">
        <v>0.45915714814026798</v>
      </c>
      <c r="G103" s="3">
        <v>0.46341723233076598</v>
      </c>
      <c r="H103" s="3">
        <v>0.53520026897249495</v>
      </c>
      <c r="I103" s="3">
        <v>0.57446829496411</v>
      </c>
      <c r="J103" s="3">
        <v>0.52394675368002097</v>
      </c>
      <c r="K103" s="3">
        <v>0.46816749894055398</v>
      </c>
      <c r="L103" s="3">
        <v>5.1337962072620753</v>
      </c>
    </row>
    <row r="104" spans="1:12">
      <c r="A104" s="5">
        <v>1980</v>
      </c>
      <c r="B104" s="3">
        <v>0.64339935171256002</v>
      </c>
      <c r="C104" s="3">
        <v>0.69368218070603205</v>
      </c>
      <c r="D104" s="3">
        <v>0.64168892071816097</v>
      </c>
      <c r="E104" s="3">
        <v>0.37293269222576603</v>
      </c>
      <c r="F104" s="3">
        <v>0.46618338144054899</v>
      </c>
      <c r="G104" s="3">
        <v>0.50691868584299704</v>
      </c>
      <c r="H104" s="3">
        <v>0.68182616487844205</v>
      </c>
      <c r="I104" s="3">
        <v>0.41568093778169801</v>
      </c>
      <c r="J104" s="3">
        <v>0.37765030816857897</v>
      </c>
      <c r="K104" s="3">
        <v>0.51097338924472102</v>
      </c>
      <c r="L104" s="3">
        <v>5.3109360127195036</v>
      </c>
    </row>
    <row r="105" spans="1:12">
      <c r="A105" s="5">
        <v>1981</v>
      </c>
      <c r="B105" s="3">
        <v>0.44230351009991498</v>
      </c>
      <c r="C105" s="3">
        <v>0.42215893304548202</v>
      </c>
      <c r="D105" s="3">
        <v>0.28482073331024599</v>
      </c>
      <c r="E105" s="3">
        <v>0.46995995546695901</v>
      </c>
      <c r="F105" s="3">
        <v>0.40438850766829698</v>
      </c>
      <c r="G105" s="3">
        <v>0.40169394114993201</v>
      </c>
      <c r="H105" s="3">
        <v>0.41681331240053998</v>
      </c>
      <c r="I105" s="3">
        <v>0.49531269621759599</v>
      </c>
      <c r="J105" s="3">
        <v>0.43743819948958002</v>
      </c>
      <c r="K105" s="3">
        <v>0.39973157042900398</v>
      </c>
      <c r="L105" s="3">
        <v>4.1746213592775518</v>
      </c>
    </row>
    <row r="106" spans="1:12">
      <c r="A106" s="5">
        <v>1982</v>
      </c>
      <c r="B106" s="3">
        <v>0.509327698782303</v>
      </c>
      <c r="C106" s="3">
        <v>0.78019081678306001</v>
      </c>
      <c r="D106" s="3">
        <v>0.51906622503661803</v>
      </c>
      <c r="E106" s="3">
        <v>0.28767506884273703</v>
      </c>
      <c r="F106" s="3">
        <v>0.31632848693291099</v>
      </c>
      <c r="G106" s="3">
        <v>0.343958442113181</v>
      </c>
      <c r="H106" s="3">
        <v>0.662030184331866</v>
      </c>
      <c r="I106" s="3">
        <v>0.29020938661893902</v>
      </c>
      <c r="J106" s="3">
        <v>0.30548110692174602</v>
      </c>
      <c r="K106" s="3">
        <v>0.34187579430013698</v>
      </c>
      <c r="L106" s="3">
        <v>4.3561432106634976</v>
      </c>
    </row>
    <row r="107" spans="1:12">
      <c r="A107" s="5">
        <v>1983</v>
      </c>
      <c r="B107" s="3">
        <v>0.60143595441779596</v>
      </c>
      <c r="C107" s="3">
        <v>0.525655093046689</v>
      </c>
      <c r="D107" s="3">
        <v>0.43745315461315398</v>
      </c>
      <c r="E107" s="3">
        <v>0.26774369300963502</v>
      </c>
      <c r="F107" s="3">
        <v>0.28340291433810599</v>
      </c>
      <c r="G107" s="3">
        <v>0.29810867328476098</v>
      </c>
      <c r="H107" s="3">
        <v>0.48662437545030302</v>
      </c>
      <c r="I107" s="3">
        <v>0.306157638803355</v>
      </c>
      <c r="J107" s="3">
        <v>0.26764970296554302</v>
      </c>
      <c r="K107" s="3">
        <v>0.30272982639110402</v>
      </c>
      <c r="L107" s="3">
        <v>3.7769610263204463</v>
      </c>
    </row>
    <row r="108" spans="1:12">
      <c r="A108" s="5">
        <v>1984</v>
      </c>
      <c r="B108" s="3">
        <v>0.54355240192101495</v>
      </c>
      <c r="C108" s="3">
        <v>0.28244568705671402</v>
      </c>
      <c r="D108" s="3">
        <v>0.282192927789012</v>
      </c>
      <c r="E108" s="3">
        <v>0.19768471120297601</v>
      </c>
      <c r="F108" s="3">
        <v>0.18539898646130801</v>
      </c>
      <c r="G108" s="3">
        <v>0.17943473380870301</v>
      </c>
      <c r="H108" s="3">
        <v>0.31031478827008202</v>
      </c>
      <c r="I108" s="3">
        <v>0.24656297250904499</v>
      </c>
      <c r="J108" s="3">
        <v>0.246782897620312</v>
      </c>
      <c r="K108" s="3">
        <v>0.17785679364240101</v>
      </c>
      <c r="L108" s="3">
        <v>2.6522269002815677</v>
      </c>
    </row>
    <row r="109" spans="1:12">
      <c r="A109" s="5">
        <v>1985</v>
      </c>
      <c r="B109" s="3">
        <v>0.64723968644348695</v>
      </c>
      <c r="C109" s="3">
        <v>0.309187669519498</v>
      </c>
      <c r="D109" s="3">
        <v>0.32961572942655998</v>
      </c>
      <c r="E109" s="3">
        <v>0.20929874045889499</v>
      </c>
      <c r="F109" s="3">
        <v>0.21773504792589499</v>
      </c>
      <c r="G109" s="3">
        <v>0.21046592097793401</v>
      </c>
      <c r="H109" s="3">
        <v>0.34444578376127399</v>
      </c>
      <c r="I109" s="3">
        <v>0.233038369432085</v>
      </c>
      <c r="J109" s="3">
        <v>0.28388588996293401</v>
      </c>
      <c r="K109" s="3">
        <v>0.20609006226292001</v>
      </c>
      <c r="L109" s="3">
        <v>2.9910029001714822</v>
      </c>
    </row>
    <row r="110" spans="1:12">
      <c r="A110" s="5">
        <v>1986</v>
      </c>
      <c r="B110" s="3">
        <v>0.63508012932285696</v>
      </c>
      <c r="C110" s="3">
        <v>0.43384951245034997</v>
      </c>
      <c r="D110" s="3">
        <v>0.66521690128876598</v>
      </c>
      <c r="E110" s="3">
        <v>0.31075680036453301</v>
      </c>
      <c r="F110" s="3">
        <v>0.390678934158531</v>
      </c>
      <c r="G110" s="3">
        <v>0.387503059236259</v>
      </c>
      <c r="H110" s="3">
        <v>0.48158947745689901</v>
      </c>
      <c r="I110" s="3">
        <v>0.43219096044989003</v>
      </c>
      <c r="J110" s="3">
        <v>0.49451470082993398</v>
      </c>
      <c r="K110" s="3">
        <v>0.39847358302859898</v>
      </c>
      <c r="L110" s="3">
        <v>4.6298540585866172</v>
      </c>
    </row>
    <row r="111" spans="1:12">
      <c r="A111" s="5">
        <v>1987</v>
      </c>
      <c r="B111" s="3">
        <v>0.471085018709131</v>
      </c>
      <c r="C111" s="3">
        <v>0.391478506716958</v>
      </c>
      <c r="D111" s="3">
        <v>0.33676081779050598</v>
      </c>
      <c r="E111" s="3">
        <v>0.27283583096435599</v>
      </c>
      <c r="F111" s="3">
        <v>0.28522929902879302</v>
      </c>
      <c r="G111" s="3">
        <v>0.29065625519889199</v>
      </c>
      <c r="H111" s="3">
        <v>0.39058303145037299</v>
      </c>
      <c r="I111" s="3">
        <v>0.29805954413594798</v>
      </c>
      <c r="J111" s="3">
        <v>0.32856100994484</v>
      </c>
      <c r="K111" s="3">
        <v>0.29747915434920102</v>
      </c>
      <c r="L111" s="3">
        <v>3.362728468288998</v>
      </c>
    </row>
    <row r="112" spans="1:12">
      <c r="A112" s="5">
        <v>1988</v>
      </c>
      <c r="B112" s="3">
        <v>0.42562347607681</v>
      </c>
      <c r="C112" s="3">
        <v>0.46527021172274702</v>
      </c>
      <c r="D112" s="3">
        <v>0.33432637833830098</v>
      </c>
      <c r="E112" s="3">
        <v>0.22296007522267899</v>
      </c>
      <c r="F112" s="3">
        <v>0.242661129825301</v>
      </c>
      <c r="G112" s="3">
        <v>0.25194504655887001</v>
      </c>
      <c r="H112" s="3">
        <v>0.40589415395419698</v>
      </c>
      <c r="I112" s="3">
        <v>0.222270293437213</v>
      </c>
      <c r="J112" s="3">
        <v>0.318063402212164</v>
      </c>
      <c r="K112" s="3">
        <v>0.25505346035217602</v>
      </c>
      <c r="L112" s="3">
        <v>3.1440676277004584</v>
      </c>
    </row>
    <row r="113" spans="1:12">
      <c r="A113" s="5">
        <v>1989</v>
      </c>
      <c r="B113" s="3">
        <v>0.48704705678412002</v>
      </c>
      <c r="C113" s="3">
        <v>0.43188570507947699</v>
      </c>
      <c r="D113" s="3">
        <v>0.29555794921296002</v>
      </c>
      <c r="E113" s="3">
        <v>0.25799478242832402</v>
      </c>
      <c r="F113" s="3">
        <v>0.24962492432405201</v>
      </c>
      <c r="G113" s="3">
        <v>0.27115058642417</v>
      </c>
      <c r="H113" s="3">
        <v>0.45237874302626402</v>
      </c>
      <c r="I113" s="3">
        <v>0.26316861799475</v>
      </c>
      <c r="J113" s="3">
        <v>0.28639662981519798</v>
      </c>
      <c r="K113" s="3">
        <v>0.29460505693905098</v>
      </c>
      <c r="L113" s="3">
        <v>3.2898100520283662</v>
      </c>
    </row>
    <row r="114" spans="1:12">
      <c r="A114" s="5">
        <v>1990</v>
      </c>
      <c r="B114" s="3">
        <v>0.496028326986796</v>
      </c>
      <c r="C114" s="3">
        <v>0.54430597985024598</v>
      </c>
      <c r="D114" s="3">
        <v>0.39057514652147002</v>
      </c>
      <c r="E114" s="3">
        <v>0.26401248519874598</v>
      </c>
      <c r="F114" s="3">
        <v>0.26438719267030197</v>
      </c>
      <c r="G114" s="3">
        <v>0.27430159021717299</v>
      </c>
      <c r="H114" s="3">
        <v>0.52412320186100403</v>
      </c>
      <c r="I114" s="3">
        <v>0.26820859110846701</v>
      </c>
      <c r="J114" s="3">
        <v>0.30360015047918698</v>
      </c>
      <c r="K114" s="3">
        <v>0.27655934912695901</v>
      </c>
      <c r="L114" s="3">
        <v>3.6061020140203501</v>
      </c>
    </row>
    <row r="115" spans="1:12">
      <c r="A115" s="5">
        <v>1991</v>
      </c>
      <c r="B115" s="3">
        <v>0.66481702516602703</v>
      </c>
      <c r="C115" s="3">
        <v>0.38641404650587102</v>
      </c>
      <c r="D115" s="3">
        <v>0.29032753684349399</v>
      </c>
      <c r="E115" s="3">
        <v>0.23666716241272401</v>
      </c>
      <c r="F115" s="3">
        <v>0.245100475188956</v>
      </c>
      <c r="G115" s="3">
        <v>0.24826546124356699</v>
      </c>
      <c r="H115" s="3">
        <v>0.50966425731783205</v>
      </c>
      <c r="I115" s="3">
        <v>0.32233792833554398</v>
      </c>
      <c r="J115" s="3">
        <v>0.22946283563113201</v>
      </c>
      <c r="K115" s="3">
        <v>0.27503684716886001</v>
      </c>
      <c r="L115" s="3">
        <v>3.4080935758140072</v>
      </c>
    </row>
    <row r="116" spans="1:12">
      <c r="A116" s="5">
        <v>1992</v>
      </c>
      <c r="B116" s="3">
        <v>0.64490394318107902</v>
      </c>
      <c r="C116" s="3">
        <v>0.32132152794983798</v>
      </c>
      <c r="D116" s="3">
        <v>0.299692634143083</v>
      </c>
      <c r="E116" s="3">
        <v>0.20083457181810399</v>
      </c>
      <c r="F116" s="3">
        <v>0.20417398346848301</v>
      </c>
      <c r="G116" s="3">
        <v>0.20051012951490499</v>
      </c>
      <c r="H116" s="3">
        <v>0.38436882769285002</v>
      </c>
      <c r="I116" s="3">
        <v>0.24747871695622001</v>
      </c>
      <c r="J116" s="3">
        <v>0.203737168762638</v>
      </c>
      <c r="K116" s="3">
        <v>0.202769064323193</v>
      </c>
      <c r="L116" s="3">
        <v>2.9097905678103926</v>
      </c>
    </row>
    <row r="117" spans="1:12">
      <c r="A117" s="5">
        <v>1993</v>
      </c>
      <c r="B117" s="3">
        <v>0.56504920322407304</v>
      </c>
      <c r="C117" s="3">
        <v>0.31103507705546701</v>
      </c>
      <c r="D117" s="3">
        <v>0.208324383358966</v>
      </c>
      <c r="E117" s="3">
        <v>0.163192719251462</v>
      </c>
      <c r="F117" s="3">
        <v>0.162603827086819</v>
      </c>
      <c r="G117" s="3">
        <v>0.16874536257733799</v>
      </c>
      <c r="H117" s="3">
        <v>0.405343451961095</v>
      </c>
      <c r="I117" s="3">
        <v>0.19392125803888699</v>
      </c>
      <c r="J117" s="3">
        <v>0.17996659508839899</v>
      </c>
      <c r="K117" s="3">
        <v>0.18579131964454801</v>
      </c>
      <c r="L117" s="3">
        <v>2.5439731972870545</v>
      </c>
    </row>
    <row r="118" spans="1:12">
      <c r="A118" s="5">
        <v>1994</v>
      </c>
      <c r="B118" s="3">
        <v>0.44163962712288901</v>
      </c>
      <c r="C118" s="3">
        <v>0.245538635710944</v>
      </c>
      <c r="D118" s="3">
        <v>0.27617550402767599</v>
      </c>
      <c r="E118" s="3">
        <v>0.174197168384635</v>
      </c>
      <c r="F118" s="3">
        <v>0.176247326001159</v>
      </c>
      <c r="G118" s="3">
        <v>0.17647300600845101</v>
      </c>
      <c r="H118" s="3">
        <v>0.224406686241404</v>
      </c>
      <c r="I118" s="3">
        <v>0.19620431272810099</v>
      </c>
      <c r="J118" s="3">
        <v>0.20884981109131501</v>
      </c>
      <c r="K118" s="3">
        <v>0.172879483970239</v>
      </c>
      <c r="L118" s="3">
        <v>2.292611561286813</v>
      </c>
    </row>
    <row r="119" spans="1:12">
      <c r="A119" s="5">
        <v>1995</v>
      </c>
      <c r="B119" s="3">
        <v>0.43634377187238299</v>
      </c>
      <c r="C119" s="3">
        <v>0.299699013643698</v>
      </c>
      <c r="D119" s="3">
        <v>0.24512922392094999</v>
      </c>
      <c r="E119" s="3">
        <v>0.19058701534967101</v>
      </c>
      <c r="F119" s="3">
        <v>0.17255814264859401</v>
      </c>
      <c r="G119" s="3">
        <v>0.17788413663846001</v>
      </c>
      <c r="H119" s="3">
        <v>0.28953114736942498</v>
      </c>
      <c r="I119" s="3">
        <v>0.269268245103156</v>
      </c>
      <c r="J119" s="3">
        <v>0.189839092207961</v>
      </c>
      <c r="K119" s="3">
        <v>0.175926808480807</v>
      </c>
      <c r="L119" s="3">
        <v>2.4467665972351043</v>
      </c>
    </row>
    <row r="120" spans="1:12">
      <c r="A120" s="5">
        <v>1996</v>
      </c>
      <c r="B120" s="3">
        <v>0.41068222134633697</v>
      </c>
      <c r="C120" s="3">
        <v>0.367560418481789</v>
      </c>
      <c r="D120" s="3">
        <v>0.35073008361057101</v>
      </c>
      <c r="E120" s="3">
        <v>0.22744392727461399</v>
      </c>
      <c r="F120" s="3">
        <v>0.24103212583787201</v>
      </c>
      <c r="G120" s="3">
        <v>0.240886041340556</v>
      </c>
      <c r="H120" s="3">
        <v>0.352154592890847</v>
      </c>
      <c r="I120" s="3">
        <v>0.21919388942321999</v>
      </c>
      <c r="J120" s="3">
        <v>0.28957507595967003</v>
      </c>
      <c r="K120" s="3">
        <v>0.23780224490236801</v>
      </c>
      <c r="L120" s="3">
        <v>2.937060621067844</v>
      </c>
    </row>
    <row r="121" spans="1:12">
      <c r="A121" s="5">
        <v>1997</v>
      </c>
      <c r="B121" s="3">
        <v>0.65928933249839305</v>
      </c>
      <c r="C121" s="3">
        <v>0.45220641608364798</v>
      </c>
      <c r="D121" s="3">
        <v>0.48577919943743098</v>
      </c>
      <c r="E121" s="3">
        <v>0.28373491003992801</v>
      </c>
      <c r="F121" s="3">
        <v>0.32997343557917602</v>
      </c>
      <c r="G121" s="3">
        <v>0.33745778631192502</v>
      </c>
      <c r="H121" s="3">
        <v>0.41554866543997498</v>
      </c>
      <c r="I121" s="3">
        <v>0.26267985022846901</v>
      </c>
      <c r="J121" s="3">
        <v>0.37944928772969699</v>
      </c>
      <c r="K121" s="3">
        <v>0.33354096577300102</v>
      </c>
      <c r="L121" s="3">
        <v>3.9396598491216426</v>
      </c>
    </row>
    <row r="122" spans="1:12">
      <c r="A122" s="5">
        <v>1998</v>
      </c>
      <c r="B122" s="3">
        <v>0.61203892538117599</v>
      </c>
      <c r="C122" s="3">
        <v>0.34860434660720702</v>
      </c>
      <c r="D122" s="3">
        <v>0.44922007248027601</v>
      </c>
      <c r="E122" s="3">
        <v>0.33137131164557798</v>
      </c>
      <c r="F122" s="3">
        <v>0.35949587705028901</v>
      </c>
      <c r="G122" s="3">
        <v>0.35520201480693298</v>
      </c>
      <c r="H122" s="3">
        <v>0.37377968818504398</v>
      </c>
      <c r="I122" s="3">
        <v>0.30860851864205702</v>
      </c>
      <c r="J122" s="3">
        <v>0.38760898718044401</v>
      </c>
      <c r="K122" s="3">
        <v>0.34236597200937202</v>
      </c>
      <c r="L122" s="3">
        <v>3.8682957139883762</v>
      </c>
    </row>
    <row r="123" spans="1:12">
      <c r="A123" s="5">
        <v>1999</v>
      </c>
      <c r="B123" s="3">
        <v>0.62972208269047802</v>
      </c>
      <c r="C123" s="3">
        <v>0.40863536713595799</v>
      </c>
      <c r="D123" s="3">
        <v>0.28702379339449602</v>
      </c>
      <c r="E123" s="3">
        <v>0.20240294207609</v>
      </c>
      <c r="F123" s="3">
        <v>0.181718427587542</v>
      </c>
      <c r="G123" s="3">
        <v>0.181901195900463</v>
      </c>
      <c r="H123" s="3">
        <v>0.44871350946071797</v>
      </c>
      <c r="I123" s="3">
        <v>0.229724662557826</v>
      </c>
      <c r="J123" s="3">
        <v>0.33232920300791702</v>
      </c>
      <c r="K123" s="3">
        <v>0.18429124216346701</v>
      </c>
      <c r="L123" s="3">
        <v>3.0864624259749549</v>
      </c>
    </row>
    <row r="124" spans="1:12">
      <c r="A124" s="5">
        <v>2000</v>
      </c>
      <c r="B124" s="3">
        <v>0.384465837944371</v>
      </c>
      <c r="C124" s="3">
        <v>0.40738920192219102</v>
      </c>
      <c r="D124" s="3">
        <v>0.36988096680721499</v>
      </c>
      <c r="E124" s="3">
        <v>0.33023055316134098</v>
      </c>
      <c r="F124" s="3">
        <v>0.30831396714571002</v>
      </c>
      <c r="G124" s="3">
        <v>0.31017441139740298</v>
      </c>
      <c r="H124" s="3">
        <v>0.34400862168836799</v>
      </c>
      <c r="I124" s="3">
        <v>0.39515842084866998</v>
      </c>
      <c r="J124" s="3">
        <v>0.33132571379933701</v>
      </c>
      <c r="K124" s="3">
        <v>0.30495485810205197</v>
      </c>
      <c r="L124" s="3">
        <v>3.4859025528166581</v>
      </c>
    </row>
    <row r="125" spans="1:12">
      <c r="A125" s="5">
        <v>2001</v>
      </c>
      <c r="B125" s="3">
        <v>0.73475177013118897</v>
      </c>
      <c r="C125" s="3">
        <v>0.33304317269508399</v>
      </c>
      <c r="D125" s="3">
        <v>0.33972602483279202</v>
      </c>
      <c r="E125" s="3">
        <v>0.27873691504908998</v>
      </c>
      <c r="F125" s="3">
        <v>0.254645527671856</v>
      </c>
      <c r="G125" s="3">
        <v>0.24538444570402901</v>
      </c>
      <c r="H125" s="3">
        <v>0.43799952992869201</v>
      </c>
      <c r="I125" s="3">
        <v>0.31527202440374602</v>
      </c>
      <c r="J125" s="3">
        <v>0.32150469584296099</v>
      </c>
      <c r="K125" s="3">
        <v>0.24637037168805101</v>
      </c>
      <c r="L125" s="3">
        <v>3.50743447794749</v>
      </c>
    </row>
    <row r="126" spans="1:12">
      <c r="A126" s="5">
        <v>2002</v>
      </c>
      <c r="B126" s="3">
        <v>0.59641094991931498</v>
      </c>
      <c r="C126" s="3">
        <v>0.74003937618356896</v>
      </c>
      <c r="D126" s="3">
        <v>0.43524127229929999</v>
      </c>
      <c r="E126" s="3">
        <v>0.36123003646609902</v>
      </c>
      <c r="F126" s="3">
        <v>0.321485772902318</v>
      </c>
      <c r="G126" s="3">
        <v>0.32013891219655399</v>
      </c>
      <c r="H126" s="3">
        <v>0.61990157551807801</v>
      </c>
      <c r="I126" s="3">
        <v>0.43056429725485801</v>
      </c>
      <c r="J126" s="3">
        <v>0.41537223171687598</v>
      </c>
      <c r="K126" s="3">
        <v>0.31596864740763603</v>
      </c>
      <c r="L126" s="3">
        <v>4.5563530718646028</v>
      </c>
    </row>
    <row r="127" spans="1:12">
      <c r="A127" s="5">
        <v>2003</v>
      </c>
      <c r="B127" s="3">
        <v>0.88487055371608403</v>
      </c>
      <c r="C127" s="3">
        <v>0.51996777350546897</v>
      </c>
      <c r="D127" s="3">
        <v>0.56263985079665002</v>
      </c>
      <c r="E127" s="3">
        <v>0.27503464201608402</v>
      </c>
      <c r="F127" s="3">
        <v>0.31651336983761102</v>
      </c>
      <c r="G127" s="3">
        <v>0.33610023155090402</v>
      </c>
      <c r="H127" s="3">
        <v>0.63802061797614396</v>
      </c>
      <c r="I127" s="3">
        <v>0.29921353124625799</v>
      </c>
      <c r="J127" s="3">
        <v>0.38341844115149998</v>
      </c>
      <c r="K127" s="3">
        <v>0.38796888376238797</v>
      </c>
      <c r="L127" s="3">
        <v>4.6037478955590911</v>
      </c>
    </row>
    <row r="128" spans="1:12">
      <c r="A128" s="5">
        <v>2004</v>
      </c>
      <c r="B128" s="3">
        <v>0.63614914017503499</v>
      </c>
      <c r="C128" s="3">
        <v>0.59618121679177905</v>
      </c>
      <c r="D128" s="3">
        <v>0.68333706871439204</v>
      </c>
      <c r="E128" s="3">
        <v>0.26752094254937703</v>
      </c>
      <c r="F128" s="3">
        <v>0.28699375875797001</v>
      </c>
      <c r="G128" s="3">
        <v>0.304802296206097</v>
      </c>
      <c r="H128" s="3">
        <v>0.58483784042181097</v>
      </c>
      <c r="I128" s="3">
        <v>0.31270766081822798</v>
      </c>
      <c r="J128" s="3">
        <v>0.33074715853701298</v>
      </c>
      <c r="K128" s="3">
        <v>0.33032979435621501</v>
      </c>
      <c r="L128" s="3">
        <v>4.3336068773279184</v>
      </c>
    </row>
    <row r="129" spans="1:12">
      <c r="A129" s="5">
        <v>2005</v>
      </c>
      <c r="B129" s="3">
        <v>0.51649143994407598</v>
      </c>
      <c r="C129" s="3">
        <v>0.447864969544086</v>
      </c>
      <c r="D129" s="3">
        <v>0.48903127843914401</v>
      </c>
      <c r="E129" s="3">
        <v>0.35120357505676503</v>
      </c>
      <c r="F129" s="3">
        <v>0.36087637501583603</v>
      </c>
      <c r="G129" s="3">
        <v>0.37082664414120797</v>
      </c>
      <c r="H129" s="3">
        <v>0.44723742947032202</v>
      </c>
      <c r="I129" s="3">
        <v>0.34349871564460299</v>
      </c>
      <c r="J129" s="3">
        <v>0.60961178501902502</v>
      </c>
      <c r="K129" s="3">
        <v>0.37539564124641001</v>
      </c>
      <c r="L129" s="3">
        <v>4.312037853521475</v>
      </c>
    </row>
    <row r="130" spans="1:12">
      <c r="A130" s="5">
        <v>2006</v>
      </c>
      <c r="B130" s="3">
        <v>0.64461831109199297</v>
      </c>
      <c r="C130" s="3">
        <v>0.38561173935649401</v>
      </c>
      <c r="D130" s="3">
        <v>0.58002169283786797</v>
      </c>
      <c r="E130" s="3">
        <v>0.30353010195180402</v>
      </c>
      <c r="F130" s="3">
        <v>0.35807985320156099</v>
      </c>
      <c r="G130" s="3">
        <v>0.33374210200188498</v>
      </c>
      <c r="H130" s="3">
        <v>0.45953507052117998</v>
      </c>
      <c r="I130" s="3">
        <v>0.28685461983853899</v>
      </c>
      <c r="J130" s="3">
        <v>0.37771477247992902</v>
      </c>
      <c r="K130" s="3">
        <v>0.32871430222842202</v>
      </c>
      <c r="L130" s="3">
        <v>4.0584225655096748</v>
      </c>
    </row>
    <row r="131" spans="1:12">
      <c r="A131" s="5">
        <v>2007</v>
      </c>
      <c r="B131" s="3">
        <v>0.46746681278685898</v>
      </c>
      <c r="C131" s="3">
        <v>0.49369462038800199</v>
      </c>
      <c r="D131" s="3">
        <v>0.41490947215818202</v>
      </c>
      <c r="E131" s="3">
        <v>0.30707589710231897</v>
      </c>
      <c r="F131" s="3">
        <v>0.348021036246765</v>
      </c>
      <c r="G131" s="3">
        <v>0.38458477463156499</v>
      </c>
      <c r="H131" s="3">
        <v>0.45439694020149002</v>
      </c>
      <c r="I131" s="3">
        <v>0.25977895290192998</v>
      </c>
      <c r="J131" s="3">
        <v>0.39954231972590798</v>
      </c>
      <c r="K131" s="3">
        <v>0.3773185834908</v>
      </c>
      <c r="L131" s="3">
        <v>3.9067894096338196</v>
      </c>
    </row>
    <row r="132" spans="1:12">
      <c r="A132" s="5">
        <v>2008</v>
      </c>
      <c r="B132" s="3">
        <v>0.54585564158228606</v>
      </c>
      <c r="C132" s="3">
        <v>0.37034067147600902</v>
      </c>
      <c r="D132" s="3">
        <v>0.33639425911078702</v>
      </c>
      <c r="E132" s="3">
        <v>0.29248874833230598</v>
      </c>
      <c r="F132" s="3">
        <v>0.28736242321484601</v>
      </c>
      <c r="G132" s="3">
        <v>0.28403350920924703</v>
      </c>
      <c r="H132" s="3">
        <v>0.44745221440972599</v>
      </c>
      <c r="I132" s="3">
        <v>0.25584698221309499</v>
      </c>
      <c r="J132" s="3">
        <v>0.46902471187011302</v>
      </c>
      <c r="K132" s="3">
        <v>0.29768504501017201</v>
      </c>
      <c r="L132" s="3">
        <v>3.5864842064285871</v>
      </c>
    </row>
    <row r="133" spans="1:12">
      <c r="A133" s="5">
        <v>2009</v>
      </c>
      <c r="B133" s="3">
        <v>0.36946109528017901</v>
      </c>
      <c r="C133" s="3">
        <v>0.241284215678224</v>
      </c>
      <c r="D133" s="3">
        <v>0.34850813943104197</v>
      </c>
      <c r="E133" s="3">
        <v>0.23832195737057499</v>
      </c>
      <c r="F133" s="3">
        <v>0.26425774477303399</v>
      </c>
      <c r="G133" s="3">
        <v>0.25610588475213902</v>
      </c>
      <c r="H133" s="3">
        <v>0.254081848891068</v>
      </c>
      <c r="I133" s="3">
        <v>0.27668547951878197</v>
      </c>
      <c r="J133" s="3">
        <v>0.337867993554886</v>
      </c>
      <c r="K133" s="3">
        <v>0.25204051864389498</v>
      </c>
      <c r="L133" s="3">
        <v>2.8386148778938241</v>
      </c>
    </row>
    <row r="134" spans="1:12">
      <c r="A134" s="5">
        <v>2010</v>
      </c>
      <c r="B134" s="3">
        <v>0.79361923525475997</v>
      </c>
      <c r="C134" s="3">
        <v>0.74262478671747301</v>
      </c>
      <c r="D134" s="3">
        <v>0.54199277799902101</v>
      </c>
      <c r="E134" s="3">
        <v>0.25580932993347</v>
      </c>
      <c r="F134" s="3">
        <v>0.37319716528352098</v>
      </c>
      <c r="G134" s="3">
        <v>0.46615133110541401</v>
      </c>
      <c r="H134" s="3">
        <v>0.75403696304771595</v>
      </c>
      <c r="I134" s="3">
        <v>0.29007478624673899</v>
      </c>
      <c r="J134" s="3">
        <v>0.29013860513974599</v>
      </c>
      <c r="K134" s="3">
        <v>0.49100323721415101</v>
      </c>
      <c r="L134" s="3">
        <v>4.9986482179420104</v>
      </c>
    </row>
    <row r="135" spans="1:12">
      <c r="A135" s="5">
        <v>2011</v>
      </c>
      <c r="B135" s="3">
        <v>0.526803719475048</v>
      </c>
      <c r="C135" s="3">
        <v>0.65921497167933796</v>
      </c>
      <c r="D135" s="3">
        <v>0.630531506008839</v>
      </c>
      <c r="E135" s="3">
        <v>0.49260552099216698</v>
      </c>
      <c r="F135" s="3">
        <v>0.54508557076103703</v>
      </c>
      <c r="G135" s="3">
        <v>0.55820302313870196</v>
      </c>
      <c r="H135" s="3">
        <v>0.61969526914269701</v>
      </c>
      <c r="I135" s="3">
        <v>0.33184899023405101</v>
      </c>
      <c r="J135" s="3">
        <v>0.58266010724415496</v>
      </c>
      <c r="K135" s="3">
        <v>0.55439291577280903</v>
      </c>
      <c r="L135" s="3">
        <v>5.501041594448842</v>
      </c>
    </row>
    <row r="136" spans="1:12">
      <c r="A136" s="5">
        <v>2012</v>
      </c>
      <c r="B136" s="3">
        <v>0.46061349855504602</v>
      </c>
      <c r="C136" s="3">
        <v>0.44594533866266201</v>
      </c>
      <c r="D136" s="3">
        <v>0.41855240390896697</v>
      </c>
      <c r="E136" s="3">
        <v>0.29497834838505999</v>
      </c>
      <c r="F136" s="3">
        <v>0.33105549039703902</v>
      </c>
      <c r="G136" s="3">
        <v>0.33930442836424002</v>
      </c>
      <c r="H136" s="3">
        <v>0.43723996334402898</v>
      </c>
      <c r="I136" s="3">
        <v>0.31659756887276902</v>
      </c>
      <c r="J136" s="3">
        <v>0.30741141682245399</v>
      </c>
      <c r="K136" s="3">
        <v>0.34200069057486499</v>
      </c>
      <c r="L136" s="3">
        <v>3.6936991478871311</v>
      </c>
    </row>
    <row r="137" spans="1:12">
      <c r="A137" s="5">
        <v>2013</v>
      </c>
      <c r="B137" s="3">
        <v>0.50911267657609405</v>
      </c>
      <c r="C137" s="3">
        <v>0.34563677761436001</v>
      </c>
      <c r="D137" s="3">
        <v>0.26208347733335502</v>
      </c>
      <c r="E137" s="3">
        <v>0.24096158656340699</v>
      </c>
      <c r="F137" s="3">
        <v>0.21696265549081001</v>
      </c>
      <c r="G137" s="3">
        <v>0.21658228637403101</v>
      </c>
      <c r="H137" s="3">
        <v>0.36634917702825398</v>
      </c>
      <c r="I137" s="3">
        <v>0.34741502678529901</v>
      </c>
      <c r="J137" s="3">
        <v>0.26135342154554297</v>
      </c>
      <c r="K137" s="3">
        <v>0.226905829371603</v>
      </c>
      <c r="L137" s="3">
        <v>2.9933629146827561</v>
      </c>
    </row>
    <row r="138" spans="1:12">
      <c r="A138" s="5">
        <v>2014</v>
      </c>
      <c r="B138" s="3">
        <v>0.41803571664526101</v>
      </c>
      <c r="C138" s="3">
        <v>0.52214814747114102</v>
      </c>
      <c r="D138" s="3">
        <v>0.637783139307745</v>
      </c>
      <c r="E138" s="3">
        <v>0.35348087997045402</v>
      </c>
      <c r="F138" s="3">
        <v>0.44293087605631698</v>
      </c>
      <c r="G138" s="3">
        <v>0.44871413748994898</v>
      </c>
      <c r="H138" s="3">
        <v>0.46937622915952598</v>
      </c>
      <c r="I138" s="3">
        <v>0.28205108685348901</v>
      </c>
      <c r="J138" s="3">
        <v>0.49269140099641301</v>
      </c>
      <c r="K138" s="3">
        <v>0.44259555963724601</v>
      </c>
      <c r="L138" s="3">
        <v>4.5098071735875402</v>
      </c>
    </row>
    <row r="139" spans="1:12">
      <c r="A139" s="5">
        <v>2015</v>
      </c>
      <c r="B139" s="3">
        <v>0.61824301460647502</v>
      </c>
      <c r="C139" s="3">
        <v>0.83494281940427695</v>
      </c>
      <c r="D139" s="3">
        <v>0.72843226997926402</v>
      </c>
      <c r="E139" s="3">
        <v>0.77666558805555597</v>
      </c>
      <c r="F139" s="3">
        <v>0.760896116749191</v>
      </c>
      <c r="G139" s="3">
        <v>0.76971279239851997</v>
      </c>
      <c r="H139" s="3">
        <v>0.81009581302348199</v>
      </c>
      <c r="I139" s="3">
        <v>0.68743036846032002</v>
      </c>
      <c r="J139" s="3">
        <v>0.85215586706409696</v>
      </c>
      <c r="K139" s="3">
        <v>0.76703600866604604</v>
      </c>
      <c r="L139" s="3">
        <v>7.6056106584072269</v>
      </c>
    </row>
    <row r="140" spans="1:12">
      <c r="A140" s="5">
        <v>2016</v>
      </c>
      <c r="B140" s="3">
        <v>0.629137599113061</v>
      </c>
      <c r="C140" s="3">
        <v>0.642735364655179</v>
      </c>
      <c r="D140" s="3">
        <v>0.56434180242351195</v>
      </c>
      <c r="E140" s="3">
        <v>0.35678165310011201</v>
      </c>
      <c r="F140" s="3">
        <v>0.377484278384776</v>
      </c>
      <c r="G140" s="3">
        <v>0.39276493983279398</v>
      </c>
      <c r="H140" s="3">
        <v>0.63379754285199597</v>
      </c>
      <c r="I140" s="3">
        <v>0.35023015740278701</v>
      </c>
      <c r="J140" s="3">
        <v>0.40792728057718303</v>
      </c>
      <c r="K140" s="3">
        <v>0.39528677313759097</v>
      </c>
      <c r="L140" s="3">
        <v>4.7504873914789911</v>
      </c>
    </row>
    <row r="141" spans="1:12">
      <c r="A141" s="5">
        <v>2017</v>
      </c>
      <c r="B141" s="3">
        <v>0.62804410808704503</v>
      </c>
      <c r="C141" s="3">
        <v>0.999999999999999</v>
      </c>
      <c r="D141" s="3">
        <v>0.671974914347375</v>
      </c>
      <c r="E141" s="3">
        <v>0.56728844459651795</v>
      </c>
      <c r="F141" s="3">
        <v>0.58358766250668503</v>
      </c>
      <c r="G141" s="3">
        <v>0.59952907062746796</v>
      </c>
      <c r="H141" s="3">
        <v>0.64809543176703399</v>
      </c>
      <c r="I141" s="3">
        <v>0.44234863113275802</v>
      </c>
      <c r="J141" s="3">
        <v>0.87667312793652497</v>
      </c>
      <c r="K141" s="3">
        <v>0.583932014275652</v>
      </c>
      <c r="L141" s="3">
        <v>6.6014734052770594</v>
      </c>
    </row>
    <row r="142" spans="1:12">
      <c r="A142" s="5">
        <v>2018</v>
      </c>
      <c r="B142" s="3">
        <v>0.63384646712699599</v>
      </c>
      <c r="C142" s="3">
        <v>0.54211999562475299</v>
      </c>
      <c r="D142" s="3">
        <v>0.43843561008753401</v>
      </c>
      <c r="E142" s="3">
        <v>0.27625915448617799</v>
      </c>
      <c r="F142" s="3">
        <v>0.27818320727575402</v>
      </c>
      <c r="G142" s="3">
        <v>0.28108073571152098</v>
      </c>
      <c r="H142" s="3">
        <v>0.58407011688319699</v>
      </c>
      <c r="I142" s="3">
        <v>0.32069521156896102</v>
      </c>
      <c r="J142" s="3">
        <v>0.33817671756091999</v>
      </c>
      <c r="K142" s="3">
        <v>0.28402144058002898</v>
      </c>
      <c r="L142" s="3">
        <v>3.9768886569058428</v>
      </c>
    </row>
    <row r="143" spans="1:12">
      <c r="A143" s="2" t="s">
        <v>58</v>
      </c>
      <c r="B143" s="3">
        <v>35916182.496934839</v>
      </c>
      <c r="C143" s="3">
        <v>71554238.934846103</v>
      </c>
      <c r="D143" s="3">
        <v>132609089.49305713</v>
      </c>
      <c r="E143" s="3">
        <v>307840359.47897178</v>
      </c>
      <c r="F143" s="3">
        <v>440449448.97202843</v>
      </c>
      <c r="G143" s="3">
        <v>512003687.90687466</v>
      </c>
      <c r="H143" s="3">
        <v>107470421.43178096</v>
      </c>
      <c r="I143" s="3">
        <v>168874651.16858053</v>
      </c>
      <c r="J143" s="3">
        <v>138965708.31039158</v>
      </c>
      <c r="K143" s="3">
        <v>547919870.40380979</v>
      </c>
      <c r="L143" s="3">
        <v>2463603658.5972748</v>
      </c>
    </row>
    <row r="144" spans="1:12">
      <c r="A144" s="2" t="s">
        <v>60</v>
      </c>
      <c r="B144" s="3">
        <v>23.152610467037903</v>
      </c>
      <c r="C144" s="3">
        <v>19.629504752601299</v>
      </c>
      <c r="D144" s="3">
        <v>17.833931981661344</v>
      </c>
      <c r="E144" s="3">
        <v>12.591054788830339</v>
      </c>
      <c r="F144" s="3">
        <v>13.248893831897966</v>
      </c>
      <c r="G144" s="3">
        <v>13.578810050599268</v>
      </c>
      <c r="H144" s="3">
        <v>19.574514561024344</v>
      </c>
      <c r="I144" s="3">
        <v>13.145458972597753</v>
      </c>
      <c r="J144" s="3">
        <v>15.330001980411311</v>
      </c>
      <c r="K144" s="3">
        <v>13.75298607498096</v>
      </c>
      <c r="L144" s="3">
        <v>161.83776746164247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9"/>
  <sheetViews>
    <sheetView workbookViewId="0">
      <selection activeCell="K14" sqref="K14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69323</v>
      </c>
      <c r="B2" t="s">
        <v>19</v>
      </c>
      <c r="C2" t="s">
        <v>20</v>
      </c>
      <c r="D2">
        <v>1995</v>
      </c>
      <c r="E2" t="s">
        <v>5</v>
      </c>
      <c r="F2" t="s">
        <v>21</v>
      </c>
      <c r="H2" t="s">
        <v>22</v>
      </c>
      <c r="I2" t="s">
        <v>23</v>
      </c>
      <c r="K2">
        <v>909647.06077241094</v>
      </c>
      <c r="L2">
        <v>0.187052620019626</v>
      </c>
      <c r="M2">
        <v>333497.65738083801</v>
      </c>
      <c r="N2">
        <v>1562.9441209506999</v>
      </c>
      <c r="O2">
        <v>0.189839092207961</v>
      </c>
      <c r="P2">
        <v>581.54747046238003</v>
      </c>
      <c r="Q2">
        <v>3445701.9657335002</v>
      </c>
      <c r="R2">
        <v>0.189839092207961</v>
      </c>
      <c r="S2">
        <v>1282092.7090603099</v>
      </c>
    </row>
    <row r="3" spans="1:19">
      <c r="A3">
        <v>69323</v>
      </c>
      <c r="B3" t="s">
        <v>19</v>
      </c>
      <c r="C3" t="s">
        <v>20</v>
      </c>
      <c r="D3">
        <v>1982</v>
      </c>
      <c r="E3" t="s">
        <v>5</v>
      </c>
      <c r="F3" t="s">
        <v>21</v>
      </c>
      <c r="H3" t="s">
        <v>22</v>
      </c>
      <c r="I3" t="s">
        <v>23</v>
      </c>
      <c r="K3">
        <v>3093449.0697111101</v>
      </c>
      <c r="L3">
        <v>0.30697462692115801</v>
      </c>
      <c r="M3">
        <v>1861236.3331853801</v>
      </c>
      <c r="N3">
        <v>5265.7972030205001</v>
      </c>
      <c r="O3">
        <v>0.30548110692174602</v>
      </c>
      <c r="P3">
        <v>3152.8590544721101</v>
      </c>
      <c r="Q3">
        <v>11609095.635847099</v>
      </c>
      <c r="R3">
        <v>0.30548110692174602</v>
      </c>
      <c r="S3">
        <v>6950864.3949900297</v>
      </c>
    </row>
    <row r="4" spans="1:19">
      <c r="A4">
        <v>69323</v>
      </c>
      <c r="B4" t="s">
        <v>19</v>
      </c>
      <c r="C4" t="s">
        <v>20</v>
      </c>
      <c r="D4">
        <v>1991</v>
      </c>
      <c r="E4" t="s">
        <v>5</v>
      </c>
      <c r="F4" t="s">
        <v>21</v>
      </c>
      <c r="H4" t="s">
        <v>22</v>
      </c>
      <c r="I4" t="s">
        <v>23</v>
      </c>
      <c r="K4">
        <v>1303773.09314023</v>
      </c>
      <c r="L4">
        <v>0.22611203699206101</v>
      </c>
      <c r="M4">
        <v>577805.62813614297</v>
      </c>
      <c r="N4">
        <v>2150.0119700313198</v>
      </c>
      <c r="O4">
        <v>0.22946283563113201</v>
      </c>
      <c r="P4">
        <v>966.96177283715599</v>
      </c>
      <c r="Q4">
        <v>4739965.0263767503</v>
      </c>
      <c r="R4">
        <v>0.22946283563113201</v>
      </c>
      <c r="S4">
        <v>2131785.79885981</v>
      </c>
    </row>
    <row r="5" spans="1:19">
      <c r="A5">
        <v>69323</v>
      </c>
      <c r="B5" t="s">
        <v>19</v>
      </c>
      <c r="C5" t="s">
        <v>20</v>
      </c>
      <c r="D5">
        <v>1994</v>
      </c>
      <c r="E5" t="s">
        <v>5</v>
      </c>
      <c r="F5" t="s">
        <v>21</v>
      </c>
      <c r="H5" t="s">
        <v>22</v>
      </c>
      <c r="I5" t="s">
        <v>23</v>
      </c>
      <c r="K5">
        <v>1182628.3044601299</v>
      </c>
      <c r="L5">
        <v>0.208650872964564</v>
      </c>
      <c r="M5">
        <v>483642.59911168902</v>
      </c>
      <c r="N5">
        <v>1985.4638278454499</v>
      </c>
      <c r="O5">
        <v>0.20884981109131501</v>
      </c>
      <c r="P5">
        <v>812.74094093335805</v>
      </c>
      <c r="Q5">
        <v>4377198.4697305895</v>
      </c>
      <c r="R5">
        <v>0.20884981109131501</v>
      </c>
      <c r="S5">
        <v>1791787.0640843599</v>
      </c>
    </row>
    <row r="6" spans="1:19">
      <c r="A6">
        <v>69323</v>
      </c>
      <c r="B6" t="s">
        <v>19</v>
      </c>
      <c r="C6" t="s">
        <v>20</v>
      </c>
      <c r="D6">
        <v>2018</v>
      </c>
      <c r="E6" t="s">
        <v>5</v>
      </c>
      <c r="F6" t="s">
        <v>21</v>
      </c>
      <c r="H6" t="s">
        <v>22</v>
      </c>
      <c r="I6" t="s">
        <v>23</v>
      </c>
      <c r="K6">
        <v>243384.63956165299</v>
      </c>
      <c r="L6">
        <v>0.333289294154612</v>
      </c>
      <c r="M6">
        <v>158990.289666053</v>
      </c>
      <c r="N6">
        <v>417.74551132101197</v>
      </c>
      <c r="O6">
        <v>0.33817671756091999</v>
      </c>
      <c r="P6">
        <v>276.89273935692302</v>
      </c>
      <c r="Q6">
        <v>920971.20443409798</v>
      </c>
      <c r="R6">
        <v>0.33817671756091999</v>
      </c>
      <c r="S6">
        <v>610443.99701195594</v>
      </c>
    </row>
    <row r="7" spans="1:19">
      <c r="A7">
        <v>69323</v>
      </c>
      <c r="B7" t="s">
        <v>19</v>
      </c>
      <c r="C7" t="s">
        <v>20</v>
      </c>
      <c r="D7">
        <v>2007</v>
      </c>
      <c r="E7" t="s">
        <v>5</v>
      </c>
      <c r="F7" t="s">
        <v>21</v>
      </c>
      <c r="H7" t="s">
        <v>22</v>
      </c>
      <c r="I7" t="s">
        <v>23</v>
      </c>
      <c r="K7">
        <v>680945.90315804898</v>
      </c>
      <c r="L7">
        <v>0.38830818759134</v>
      </c>
      <c r="M7">
        <v>518257.06422597897</v>
      </c>
      <c r="N7">
        <v>1135.6250218789201</v>
      </c>
      <c r="O7">
        <v>0.39954231972590798</v>
      </c>
      <c r="P7">
        <v>889.31130093737499</v>
      </c>
      <c r="Q7">
        <v>2503624.6131718201</v>
      </c>
      <c r="R7">
        <v>0.39954231972590798</v>
      </c>
      <c r="S7">
        <v>1960595.8119123201</v>
      </c>
    </row>
    <row r="8" spans="1:19">
      <c r="A8">
        <v>69323</v>
      </c>
      <c r="B8" t="s">
        <v>19</v>
      </c>
      <c r="C8" t="s">
        <v>20</v>
      </c>
      <c r="D8">
        <v>1999</v>
      </c>
      <c r="E8" t="s">
        <v>5</v>
      </c>
      <c r="F8" t="s">
        <v>21</v>
      </c>
      <c r="H8" t="s">
        <v>22</v>
      </c>
      <c r="I8" t="s">
        <v>23</v>
      </c>
      <c r="K8">
        <v>164397.45254370401</v>
      </c>
      <c r="L8">
        <v>0.32820221898197499</v>
      </c>
      <c r="M8">
        <v>105752.993090862</v>
      </c>
      <c r="N8">
        <v>276.55729552525901</v>
      </c>
      <c r="O8">
        <v>0.33232920300791702</v>
      </c>
      <c r="P8">
        <v>180.139808591551</v>
      </c>
      <c r="Q8">
        <v>609704.46995230997</v>
      </c>
      <c r="R8">
        <v>0.33232920300791702</v>
      </c>
      <c r="S8">
        <v>397140.29711644701</v>
      </c>
    </row>
    <row r="9" spans="1:19">
      <c r="A9">
        <v>69323</v>
      </c>
      <c r="B9" t="s">
        <v>19</v>
      </c>
      <c r="C9" t="s">
        <v>20</v>
      </c>
      <c r="D9">
        <v>1988</v>
      </c>
      <c r="E9" t="s">
        <v>5</v>
      </c>
      <c r="F9" t="s">
        <v>21</v>
      </c>
      <c r="H9" t="s">
        <v>22</v>
      </c>
      <c r="I9" t="s">
        <v>23</v>
      </c>
      <c r="K9">
        <v>504595.73947269499</v>
      </c>
      <c r="L9">
        <v>0.32337819788941702</v>
      </c>
      <c r="M9">
        <v>319823.51135098201</v>
      </c>
      <c r="N9">
        <v>864.13446876524097</v>
      </c>
      <c r="O9">
        <v>0.318063402212164</v>
      </c>
      <c r="P9">
        <v>538.70511624437597</v>
      </c>
      <c r="Q9">
        <v>1905090.39815914</v>
      </c>
      <c r="R9">
        <v>0.318063402212164</v>
      </c>
      <c r="S9">
        <v>1187641.48577804</v>
      </c>
    </row>
    <row r="10" spans="1:19">
      <c r="A10">
        <v>69323</v>
      </c>
      <c r="B10" t="s">
        <v>19</v>
      </c>
      <c r="C10" t="s">
        <v>20</v>
      </c>
      <c r="D10">
        <v>2008</v>
      </c>
      <c r="E10" t="s">
        <v>5</v>
      </c>
      <c r="F10" t="s">
        <v>21</v>
      </c>
      <c r="H10" t="s">
        <v>22</v>
      </c>
      <c r="I10" t="s">
        <v>23</v>
      </c>
      <c r="K10">
        <v>529322.38685456396</v>
      </c>
      <c r="L10">
        <v>0.46499669928453702</v>
      </c>
      <c r="M10">
        <v>482420.99897977902</v>
      </c>
      <c r="N10">
        <v>880.59165181836602</v>
      </c>
      <c r="O10">
        <v>0.46902471187011302</v>
      </c>
      <c r="P10">
        <v>809.51772170790002</v>
      </c>
      <c r="Q10">
        <v>1941372.27620997</v>
      </c>
      <c r="R10">
        <v>0.46902471187011302</v>
      </c>
      <c r="S10">
        <v>1784681.0820647301</v>
      </c>
    </row>
    <row r="11" spans="1:19">
      <c r="A11">
        <v>69323</v>
      </c>
      <c r="B11" t="s">
        <v>19</v>
      </c>
      <c r="C11" t="s">
        <v>20</v>
      </c>
      <c r="D11">
        <v>2017</v>
      </c>
      <c r="E11" t="s">
        <v>5</v>
      </c>
      <c r="F11" t="s">
        <v>21</v>
      </c>
      <c r="H11" t="s">
        <v>22</v>
      </c>
      <c r="I11" t="s">
        <v>23</v>
      </c>
      <c r="K11">
        <v>279726.594515395</v>
      </c>
      <c r="L11">
        <v>0.87620455012582199</v>
      </c>
      <c r="M11">
        <v>480391.52121495601</v>
      </c>
      <c r="N11">
        <v>456.07738826301397</v>
      </c>
      <c r="O11">
        <v>0.87667312793652497</v>
      </c>
      <c r="P11">
        <v>783.66834947733003</v>
      </c>
      <c r="Q11">
        <v>1005478.52747836</v>
      </c>
      <c r="R11">
        <v>0.87667312793652497</v>
      </c>
      <c r="S11">
        <v>1727692.97128463</v>
      </c>
    </row>
    <row r="12" spans="1:19">
      <c r="A12">
        <v>69323</v>
      </c>
      <c r="B12" t="s">
        <v>19</v>
      </c>
      <c r="C12" t="s">
        <v>20</v>
      </c>
      <c r="D12">
        <v>1990</v>
      </c>
      <c r="E12" t="s">
        <v>5</v>
      </c>
      <c r="F12" t="s">
        <v>21</v>
      </c>
      <c r="H12" t="s">
        <v>22</v>
      </c>
      <c r="I12" t="s">
        <v>23</v>
      </c>
      <c r="K12">
        <v>1075253.06886315</v>
      </c>
      <c r="L12">
        <v>0.30038366770018399</v>
      </c>
      <c r="M12">
        <v>633057.38264074596</v>
      </c>
      <c r="N12">
        <v>1857.7209243058801</v>
      </c>
      <c r="O12">
        <v>0.30360015047918698</v>
      </c>
      <c r="P12">
        <v>1105.4485302485</v>
      </c>
      <c r="Q12">
        <v>4095573.5748066199</v>
      </c>
      <c r="R12">
        <v>0.30360015047918698</v>
      </c>
      <c r="S12">
        <v>2437096.8370753499</v>
      </c>
    </row>
    <row r="13" spans="1:19">
      <c r="A13">
        <v>69323</v>
      </c>
      <c r="B13" t="s">
        <v>19</v>
      </c>
      <c r="C13" t="s">
        <v>20</v>
      </c>
      <c r="D13">
        <v>1998</v>
      </c>
      <c r="E13" t="s">
        <v>5</v>
      </c>
      <c r="F13" t="s">
        <v>21</v>
      </c>
      <c r="H13" t="s">
        <v>22</v>
      </c>
      <c r="I13" t="s">
        <v>23</v>
      </c>
      <c r="K13">
        <v>1248845.16660169</v>
      </c>
      <c r="L13">
        <v>0.39715868098018298</v>
      </c>
      <c r="M13">
        <v>972139.81026736903</v>
      </c>
      <c r="N13">
        <v>2116.88188701129</v>
      </c>
      <c r="O13">
        <v>0.38760898718044401</v>
      </c>
      <c r="P13">
        <v>1608.22399064194</v>
      </c>
      <c r="Q13">
        <v>4666925.6958870599</v>
      </c>
      <c r="R13">
        <v>0.38760898718044401</v>
      </c>
      <c r="S13">
        <v>3545526.99076918</v>
      </c>
    </row>
    <row r="14" spans="1:19">
      <c r="A14">
        <v>69323</v>
      </c>
      <c r="B14" t="s">
        <v>19</v>
      </c>
      <c r="C14" t="s">
        <v>20</v>
      </c>
      <c r="D14">
        <v>1996</v>
      </c>
      <c r="E14" t="s">
        <v>5</v>
      </c>
      <c r="F14" t="s">
        <v>21</v>
      </c>
      <c r="H14" t="s">
        <v>22</v>
      </c>
      <c r="I14" t="s">
        <v>23</v>
      </c>
      <c r="K14">
        <v>1466145.2261330399</v>
      </c>
      <c r="L14">
        <v>0.29449814041710298</v>
      </c>
      <c r="M14">
        <v>846283.00364808599</v>
      </c>
      <c r="N14">
        <v>2537.13804910921</v>
      </c>
      <c r="O14">
        <v>0.28957507595967003</v>
      </c>
      <c r="P14">
        <v>1439.9962088503</v>
      </c>
      <c r="Q14">
        <v>5593431.9378194902</v>
      </c>
      <c r="R14">
        <v>0.28957507595967003</v>
      </c>
      <c r="S14">
        <v>3174648.2174078799</v>
      </c>
    </row>
    <row r="15" spans="1:19">
      <c r="A15">
        <v>69323</v>
      </c>
      <c r="B15" t="s">
        <v>19</v>
      </c>
      <c r="C15" t="s">
        <v>20</v>
      </c>
      <c r="D15">
        <v>1979</v>
      </c>
      <c r="E15" t="s">
        <v>5</v>
      </c>
      <c r="F15" t="s">
        <v>21</v>
      </c>
      <c r="H15" t="s">
        <v>22</v>
      </c>
      <c r="I15" t="s">
        <v>23</v>
      </c>
      <c r="K15">
        <v>1558794.78704408</v>
      </c>
      <c r="L15">
        <v>0.51646759666534603</v>
      </c>
      <c r="M15">
        <v>1577931.3148238801</v>
      </c>
      <c r="N15">
        <v>2527.4277347095599</v>
      </c>
      <c r="O15">
        <v>0.52394675368002097</v>
      </c>
      <c r="P15">
        <v>2595.5056112533698</v>
      </c>
      <c r="Q15">
        <v>5572024.3590287697</v>
      </c>
      <c r="R15">
        <v>0.52394675368002097</v>
      </c>
      <c r="S15">
        <v>5722110.3857046897</v>
      </c>
    </row>
    <row r="16" spans="1:19">
      <c r="A16">
        <v>69323</v>
      </c>
      <c r="B16" t="s">
        <v>19</v>
      </c>
      <c r="C16" t="s">
        <v>20</v>
      </c>
      <c r="D16">
        <v>1983</v>
      </c>
      <c r="E16" t="s">
        <v>5</v>
      </c>
      <c r="F16" t="s">
        <v>21</v>
      </c>
      <c r="H16" t="s">
        <v>22</v>
      </c>
      <c r="I16" t="s">
        <v>23</v>
      </c>
      <c r="K16">
        <v>1386197.3664039699</v>
      </c>
      <c r="L16">
        <v>0.26702161157526499</v>
      </c>
      <c r="M16">
        <v>725483.52328761097</v>
      </c>
      <c r="N16">
        <v>2347.62033725131</v>
      </c>
      <c r="O16">
        <v>0.26764970296554302</v>
      </c>
      <c r="P16">
        <v>1231.54617644471</v>
      </c>
      <c r="Q16">
        <v>5175616.9030165495</v>
      </c>
      <c r="R16">
        <v>0.26764970296554302</v>
      </c>
      <c r="S16">
        <v>2715094.5604414102</v>
      </c>
    </row>
    <row r="17" spans="1:19">
      <c r="A17">
        <v>69323</v>
      </c>
      <c r="B17" t="s">
        <v>19</v>
      </c>
      <c r="C17" t="s">
        <v>20</v>
      </c>
      <c r="D17">
        <v>1989</v>
      </c>
      <c r="E17" t="s">
        <v>5</v>
      </c>
      <c r="F17" t="s">
        <v>21</v>
      </c>
      <c r="H17" t="s">
        <v>22</v>
      </c>
      <c r="I17" t="s">
        <v>23</v>
      </c>
      <c r="K17">
        <v>883529.08916656906</v>
      </c>
      <c r="L17">
        <v>0.289534875427577</v>
      </c>
      <c r="M17">
        <v>501392.47014622699</v>
      </c>
      <c r="N17">
        <v>1479.1997278946901</v>
      </c>
      <c r="O17">
        <v>0.28639662981519798</v>
      </c>
      <c r="P17">
        <v>830.33012110949505</v>
      </c>
      <c r="Q17">
        <v>3261077.1823492302</v>
      </c>
      <c r="R17">
        <v>0.28639662981519798</v>
      </c>
      <c r="S17">
        <v>1830564.5686004399</v>
      </c>
    </row>
    <row r="18" spans="1:19">
      <c r="A18">
        <v>69323</v>
      </c>
      <c r="B18" t="s">
        <v>19</v>
      </c>
      <c r="C18" t="s">
        <v>20</v>
      </c>
      <c r="D18">
        <v>2004</v>
      </c>
      <c r="E18" t="s">
        <v>5</v>
      </c>
      <c r="F18" t="s">
        <v>21</v>
      </c>
      <c r="H18" t="s">
        <v>22</v>
      </c>
      <c r="I18" t="s">
        <v>23</v>
      </c>
      <c r="K18">
        <v>252260.22506807401</v>
      </c>
      <c r="L18">
        <v>0.32801259359278101</v>
      </c>
      <c r="M18">
        <v>162179.28014235999</v>
      </c>
      <c r="N18">
        <v>436.83908242611199</v>
      </c>
      <c r="O18">
        <v>0.33074715853701298</v>
      </c>
      <c r="P18">
        <v>283.187239090692</v>
      </c>
      <c r="Q18">
        <v>963065.32322428003</v>
      </c>
      <c r="R18">
        <v>0.33074715853701298</v>
      </c>
      <c r="S18">
        <v>624320.99351824401</v>
      </c>
    </row>
    <row r="19" spans="1:19">
      <c r="A19">
        <v>69323</v>
      </c>
      <c r="B19" t="s">
        <v>19</v>
      </c>
      <c r="C19" t="s">
        <v>20</v>
      </c>
      <c r="D19">
        <v>2000</v>
      </c>
      <c r="E19" t="s">
        <v>5</v>
      </c>
      <c r="F19" t="s">
        <v>21</v>
      </c>
      <c r="H19" t="s">
        <v>22</v>
      </c>
      <c r="I19" t="s">
        <v>23</v>
      </c>
      <c r="K19">
        <v>291642.63985088101</v>
      </c>
      <c r="L19">
        <v>0.33237502525947699</v>
      </c>
      <c r="M19">
        <v>189992.070382868</v>
      </c>
      <c r="N19">
        <v>496.96709983412097</v>
      </c>
      <c r="O19">
        <v>0.33132571379933701</v>
      </c>
      <c r="P19">
        <v>322.72963901115997</v>
      </c>
      <c r="Q19">
        <v>1095624.91060889</v>
      </c>
      <c r="R19">
        <v>0.33132571379933701</v>
      </c>
      <c r="S19">
        <v>711497.06290510099</v>
      </c>
    </row>
    <row r="20" spans="1:19">
      <c r="A20">
        <v>69323</v>
      </c>
      <c r="B20" t="s">
        <v>19</v>
      </c>
      <c r="C20" t="s">
        <v>20</v>
      </c>
      <c r="D20">
        <v>2001</v>
      </c>
      <c r="E20" t="s">
        <v>5</v>
      </c>
      <c r="F20" t="s">
        <v>21</v>
      </c>
      <c r="H20" t="s">
        <v>22</v>
      </c>
      <c r="I20" t="s">
        <v>23</v>
      </c>
      <c r="K20">
        <v>324328.72731232498</v>
      </c>
      <c r="L20">
        <v>0.31186438553567197</v>
      </c>
      <c r="M20">
        <v>198247.29533945699</v>
      </c>
      <c r="N20">
        <v>555.09086658177296</v>
      </c>
      <c r="O20">
        <v>0.32150469584296099</v>
      </c>
      <c r="P20">
        <v>349.79006764213398</v>
      </c>
      <c r="Q20">
        <v>1223765.8816478299</v>
      </c>
      <c r="R20">
        <v>0.32150469584296099</v>
      </c>
      <c r="S20">
        <v>771155.09602187201</v>
      </c>
    </row>
    <row r="21" spans="1:19">
      <c r="A21">
        <v>69323</v>
      </c>
      <c r="B21" t="s">
        <v>19</v>
      </c>
      <c r="C21" t="s">
        <v>20</v>
      </c>
      <c r="D21">
        <v>2015</v>
      </c>
      <c r="E21" t="s">
        <v>5</v>
      </c>
      <c r="F21" t="s">
        <v>21</v>
      </c>
      <c r="H21" t="s">
        <v>22</v>
      </c>
      <c r="I21" t="s">
        <v>23</v>
      </c>
      <c r="K21">
        <v>1191221.0825553101</v>
      </c>
      <c r="L21">
        <v>0.85406242528605503</v>
      </c>
      <c r="M21">
        <v>1994059.2469653799</v>
      </c>
      <c r="N21">
        <v>1987.2536072815001</v>
      </c>
      <c r="O21">
        <v>0.85215586706409696</v>
      </c>
      <c r="P21">
        <v>3319.16164874688</v>
      </c>
      <c r="Q21">
        <v>4381144.2579634301</v>
      </c>
      <c r="R21">
        <v>0.85215586706409696</v>
      </c>
      <c r="S21">
        <v>7317498.8564003399</v>
      </c>
    </row>
    <row r="22" spans="1:19">
      <c r="A22">
        <v>69323</v>
      </c>
      <c r="B22" t="s">
        <v>19</v>
      </c>
      <c r="C22" t="s">
        <v>20</v>
      </c>
      <c r="D22">
        <v>2002</v>
      </c>
      <c r="E22" t="s">
        <v>5</v>
      </c>
      <c r="F22" t="s">
        <v>21</v>
      </c>
      <c r="H22" t="s">
        <v>22</v>
      </c>
      <c r="I22" t="s">
        <v>23</v>
      </c>
      <c r="K22">
        <v>161024.35415256501</v>
      </c>
      <c r="L22">
        <v>0.40284818348275903</v>
      </c>
      <c r="M22">
        <v>127142.002391017</v>
      </c>
      <c r="N22">
        <v>281.56642159854499</v>
      </c>
      <c r="O22">
        <v>0.41537223171687598</v>
      </c>
      <c r="P22">
        <v>229.231550915208</v>
      </c>
      <c r="Q22">
        <v>620747.70260917</v>
      </c>
      <c r="R22">
        <v>0.41537223171687598</v>
      </c>
      <c r="S22">
        <v>505369.06278915401</v>
      </c>
    </row>
    <row r="23" spans="1:19">
      <c r="A23">
        <v>69323</v>
      </c>
      <c r="B23" t="s">
        <v>19</v>
      </c>
      <c r="C23" t="s">
        <v>20</v>
      </c>
      <c r="D23">
        <v>1986</v>
      </c>
      <c r="E23" t="s">
        <v>5</v>
      </c>
      <c r="F23" t="s">
        <v>21</v>
      </c>
      <c r="H23" t="s">
        <v>22</v>
      </c>
      <c r="I23" t="s">
        <v>23</v>
      </c>
      <c r="K23">
        <v>178602.31397296701</v>
      </c>
      <c r="L23">
        <v>0.47805661228217</v>
      </c>
      <c r="M23">
        <v>167348.753640799</v>
      </c>
      <c r="N23">
        <v>301.30335532140401</v>
      </c>
      <c r="O23">
        <v>0.49451470082993398</v>
      </c>
      <c r="P23">
        <v>292.03791968700602</v>
      </c>
      <c r="Q23">
        <v>664260.19318051497</v>
      </c>
      <c r="R23">
        <v>0.49451470082993398</v>
      </c>
      <c r="S23">
        <v>643833.40417963697</v>
      </c>
    </row>
    <row r="24" spans="1:19">
      <c r="A24">
        <v>69323</v>
      </c>
      <c r="B24" t="s">
        <v>19</v>
      </c>
      <c r="C24" t="s">
        <v>20</v>
      </c>
      <c r="D24">
        <v>2014</v>
      </c>
      <c r="E24" t="s">
        <v>5</v>
      </c>
      <c r="F24" t="s">
        <v>21</v>
      </c>
      <c r="H24" t="s">
        <v>22</v>
      </c>
      <c r="I24" t="s">
        <v>23</v>
      </c>
      <c r="K24">
        <v>925808.70422169694</v>
      </c>
      <c r="L24">
        <v>0.49956778172748001</v>
      </c>
      <c r="M24">
        <v>906508.23331717297</v>
      </c>
      <c r="N24">
        <v>1583.76809558274</v>
      </c>
      <c r="O24">
        <v>0.49269140099641301</v>
      </c>
      <c r="P24">
        <v>1529.4054868575199</v>
      </c>
      <c r="Q24">
        <v>3491610.9712840999</v>
      </c>
      <c r="R24">
        <v>0.49269140099641301</v>
      </c>
      <c r="S24">
        <v>3371761.9343057601</v>
      </c>
    </row>
    <row r="25" spans="1:19">
      <c r="A25">
        <v>69323</v>
      </c>
      <c r="B25" t="s">
        <v>19</v>
      </c>
      <c r="C25" t="s">
        <v>20</v>
      </c>
      <c r="D25">
        <v>1984</v>
      </c>
      <c r="E25" t="s">
        <v>5</v>
      </c>
      <c r="F25" t="s">
        <v>21</v>
      </c>
      <c r="H25" t="s">
        <v>22</v>
      </c>
      <c r="I25" t="s">
        <v>23</v>
      </c>
      <c r="K25">
        <v>758410.46494966699</v>
      </c>
      <c r="L25">
        <v>0.248371960155442</v>
      </c>
      <c r="M25">
        <v>369201.07181262103</v>
      </c>
      <c r="N25">
        <v>1321.5410409978099</v>
      </c>
      <c r="O25">
        <v>0.246782897620312</v>
      </c>
      <c r="P25">
        <v>639.22210574634505</v>
      </c>
      <c r="Q25">
        <v>2913499.2746853898</v>
      </c>
      <c r="R25">
        <v>0.246782897620312</v>
      </c>
      <c r="S25">
        <v>1409243.5147142101</v>
      </c>
    </row>
    <row r="26" spans="1:19">
      <c r="A26">
        <v>69323</v>
      </c>
      <c r="B26" t="s">
        <v>19</v>
      </c>
      <c r="C26" t="s">
        <v>20</v>
      </c>
      <c r="D26">
        <v>1987</v>
      </c>
      <c r="E26" t="s">
        <v>5</v>
      </c>
      <c r="F26" t="s">
        <v>21</v>
      </c>
      <c r="H26" t="s">
        <v>22</v>
      </c>
      <c r="I26" t="s">
        <v>23</v>
      </c>
      <c r="K26">
        <v>476759.71232850401</v>
      </c>
      <c r="L26">
        <v>0.32906132607650002</v>
      </c>
      <c r="M26">
        <v>307491.03899099003</v>
      </c>
      <c r="N26">
        <v>803.69558597883997</v>
      </c>
      <c r="O26">
        <v>0.32856100994484</v>
      </c>
      <c r="P26">
        <v>517.56354549813898</v>
      </c>
      <c r="Q26">
        <v>1771845.4699289701</v>
      </c>
      <c r="R26">
        <v>0.32856100994484</v>
      </c>
      <c r="S26">
        <v>1141032.3006494599</v>
      </c>
    </row>
    <row r="27" spans="1:19">
      <c r="A27">
        <v>69323</v>
      </c>
      <c r="B27" t="s">
        <v>19</v>
      </c>
      <c r="C27" t="s">
        <v>20</v>
      </c>
      <c r="D27">
        <v>1981</v>
      </c>
      <c r="E27" t="s">
        <v>5</v>
      </c>
      <c r="F27" t="s">
        <v>21</v>
      </c>
      <c r="H27" t="s">
        <v>22</v>
      </c>
      <c r="I27" t="s">
        <v>23</v>
      </c>
      <c r="K27">
        <v>933520.07123914803</v>
      </c>
      <c r="L27">
        <v>0.429218942797157</v>
      </c>
      <c r="M27">
        <v>785341.61619209999</v>
      </c>
      <c r="N27">
        <v>1666.0227434308599</v>
      </c>
      <c r="O27">
        <v>0.43743819948958002</v>
      </c>
      <c r="P27">
        <v>1428.41269882237</v>
      </c>
      <c r="Q27">
        <v>3672951.42868229</v>
      </c>
      <c r="R27">
        <v>0.43743819948958002</v>
      </c>
      <c r="S27">
        <v>3149110.94915991</v>
      </c>
    </row>
    <row r="28" spans="1:19">
      <c r="A28">
        <v>69323</v>
      </c>
      <c r="B28" t="s">
        <v>19</v>
      </c>
      <c r="C28" t="s">
        <v>20</v>
      </c>
      <c r="D28">
        <v>2006</v>
      </c>
      <c r="E28" t="s">
        <v>5</v>
      </c>
      <c r="F28" t="s">
        <v>21</v>
      </c>
      <c r="H28" t="s">
        <v>22</v>
      </c>
      <c r="I28" t="s">
        <v>23</v>
      </c>
      <c r="K28">
        <v>681778.43967908504</v>
      </c>
      <c r="L28">
        <v>0.37978479180538699</v>
      </c>
      <c r="M28">
        <v>507501.00223100901</v>
      </c>
      <c r="N28">
        <v>1154.8554547400799</v>
      </c>
      <c r="O28">
        <v>0.37771477247992902</v>
      </c>
      <c r="P28">
        <v>854.96369205533597</v>
      </c>
      <c r="Q28">
        <v>2546020.4604854598</v>
      </c>
      <c r="R28">
        <v>0.37771477247992902</v>
      </c>
      <c r="S28">
        <v>1884872.29636456</v>
      </c>
    </row>
    <row r="29" spans="1:19">
      <c r="A29">
        <v>69323</v>
      </c>
      <c r="B29" t="s">
        <v>19</v>
      </c>
      <c r="C29" t="s">
        <v>20</v>
      </c>
      <c r="D29">
        <v>1992</v>
      </c>
      <c r="E29" t="s">
        <v>5</v>
      </c>
      <c r="F29" t="s">
        <v>21</v>
      </c>
      <c r="H29" t="s">
        <v>22</v>
      </c>
      <c r="I29" t="s">
        <v>23</v>
      </c>
      <c r="K29">
        <v>1183643.87778401</v>
      </c>
      <c r="L29">
        <v>0.20597615261844901</v>
      </c>
      <c r="M29">
        <v>477852.72755201202</v>
      </c>
      <c r="N29">
        <v>2046.75567637374</v>
      </c>
      <c r="O29">
        <v>0.203737168762638</v>
      </c>
      <c r="P29">
        <v>817.32040504036104</v>
      </c>
      <c r="Q29">
        <v>4512323.8655309901</v>
      </c>
      <c r="R29">
        <v>0.203737168762638</v>
      </c>
      <c r="S29">
        <v>1801883.0542506</v>
      </c>
    </row>
    <row r="30" spans="1:19">
      <c r="A30">
        <v>69323</v>
      </c>
      <c r="B30" t="s">
        <v>19</v>
      </c>
      <c r="C30" t="s">
        <v>20</v>
      </c>
      <c r="D30">
        <v>2003</v>
      </c>
      <c r="E30" t="s">
        <v>5</v>
      </c>
      <c r="F30" t="s">
        <v>21</v>
      </c>
      <c r="H30" t="s">
        <v>22</v>
      </c>
      <c r="I30" t="s">
        <v>23</v>
      </c>
      <c r="K30">
        <v>156607.68782195501</v>
      </c>
      <c r="L30">
        <v>0.395489517935386</v>
      </c>
      <c r="M30">
        <v>121395.92996489401</v>
      </c>
      <c r="N30">
        <v>258.07364751063398</v>
      </c>
      <c r="O30">
        <v>0.38341844115149998</v>
      </c>
      <c r="P30">
        <v>193.942383436386</v>
      </c>
      <c r="Q30">
        <v>568955.00140497705</v>
      </c>
      <c r="R30">
        <v>0.38341844115149998</v>
      </c>
      <c r="S30">
        <v>427569.76585913001</v>
      </c>
    </row>
    <row r="31" spans="1:19">
      <c r="A31">
        <v>69323</v>
      </c>
      <c r="B31" t="s">
        <v>19</v>
      </c>
      <c r="C31" t="s">
        <v>20</v>
      </c>
      <c r="D31">
        <v>2005</v>
      </c>
      <c r="E31" t="s">
        <v>5</v>
      </c>
      <c r="F31" t="s">
        <v>21</v>
      </c>
      <c r="H31" t="s">
        <v>22</v>
      </c>
      <c r="I31" t="s">
        <v>23</v>
      </c>
      <c r="K31">
        <v>257856.065440151</v>
      </c>
      <c r="L31">
        <v>0.60296054075692795</v>
      </c>
      <c r="M31">
        <v>304734.98400428501</v>
      </c>
      <c r="N31">
        <v>442.91625189691302</v>
      </c>
      <c r="O31">
        <v>0.60961178501902502</v>
      </c>
      <c r="P31">
        <v>529.21365518831396</v>
      </c>
      <c r="Q31">
        <v>976463.188516416</v>
      </c>
      <c r="R31">
        <v>0.60961178501902502</v>
      </c>
      <c r="S31">
        <v>1166716.3960194399</v>
      </c>
    </row>
    <row r="32" spans="1:19">
      <c r="A32">
        <v>69323</v>
      </c>
      <c r="B32" t="s">
        <v>19</v>
      </c>
      <c r="C32" t="s">
        <v>20</v>
      </c>
      <c r="D32">
        <v>1993</v>
      </c>
      <c r="E32" t="s">
        <v>5</v>
      </c>
      <c r="F32" t="s">
        <v>21</v>
      </c>
      <c r="H32" t="s">
        <v>22</v>
      </c>
      <c r="I32" t="s">
        <v>23</v>
      </c>
      <c r="K32">
        <v>1458898.6331980601</v>
      </c>
      <c r="L32">
        <v>0.18183577151358701</v>
      </c>
      <c r="M32">
        <v>519948.71871426702</v>
      </c>
      <c r="N32">
        <v>2465.4285102123599</v>
      </c>
      <c r="O32">
        <v>0.17996659508839899</v>
      </c>
      <c r="P32">
        <v>869.64175785689997</v>
      </c>
      <c r="Q32">
        <v>5435339.4661651701</v>
      </c>
      <c r="R32">
        <v>0.17996659508839899</v>
      </c>
      <c r="S32">
        <v>1917231.8922756701</v>
      </c>
    </row>
    <row r="33" spans="1:19">
      <c r="A33">
        <v>69323</v>
      </c>
      <c r="B33" t="s">
        <v>19</v>
      </c>
      <c r="C33" t="s">
        <v>20</v>
      </c>
      <c r="D33">
        <v>2013</v>
      </c>
      <c r="E33" t="s">
        <v>5</v>
      </c>
      <c r="F33" t="s">
        <v>21</v>
      </c>
      <c r="H33" t="s">
        <v>22</v>
      </c>
      <c r="I33" t="s">
        <v>23</v>
      </c>
      <c r="K33">
        <v>519874.542469698</v>
      </c>
      <c r="L33">
        <v>0.26874215922932398</v>
      </c>
      <c r="M33">
        <v>273835.92586046102</v>
      </c>
      <c r="N33">
        <v>866.44340864478102</v>
      </c>
      <c r="O33">
        <v>0.26135342154554297</v>
      </c>
      <c r="P33">
        <v>443.83798087279899</v>
      </c>
      <c r="Q33">
        <v>1910180.7392500599</v>
      </c>
      <c r="R33">
        <v>0.26135342154554297</v>
      </c>
      <c r="S33">
        <v>978495.25306786795</v>
      </c>
    </row>
    <row r="34" spans="1:19">
      <c r="A34">
        <v>69323</v>
      </c>
      <c r="B34" t="s">
        <v>19</v>
      </c>
      <c r="C34" t="s">
        <v>20</v>
      </c>
      <c r="D34">
        <v>1976</v>
      </c>
      <c r="E34" t="s">
        <v>5</v>
      </c>
      <c r="F34" t="s">
        <v>21</v>
      </c>
      <c r="H34" t="s">
        <v>22</v>
      </c>
      <c r="I34" t="s">
        <v>23</v>
      </c>
      <c r="K34">
        <v>223952.388190061</v>
      </c>
      <c r="L34">
        <v>0.39280452880098599</v>
      </c>
      <c r="M34">
        <v>172420.244141031</v>
      </c>
      <c r="N34">
        <v>358.71505599703499</v>
      </c>
      <c r="O34">
        <v>0.408296511109704</v>
      </c>
      <c r="P34">
        <v>287.06572745837798</v>
      </c>
      <c r="Q34">
        <v>790831.32724882301</v>
      </c>
      <c r="R34">
        <v>0.408296511109704</v>
      </c>
      <c r="S34">
        <v>632871.59671222395</v>
      </c>
    </row>
    <row r="35" spans="1:19">
      <c r="A35">
        <v>69323</v>
      </c>
      <c r="B35" t="s">
        <v>19</v>
      </c>
      <c r="C35" t="s">
        <v>20</v>
      </c>
      <c r="D35">
        <v>2016</v>
      </c>
      <c r="E35" t="s">
        <v>5</v>
      </c>
      <c r="F35" t="s">
        <v>21</v>
      </c>
      <c r="H35" t="s">
        <v>22</v>
      </c>
      <c r="I35" t="s">
        <v>23</v>
      </c>
      <c r="K35">
        <v>486154.42412518099</v>
      </c>
      <c r="L35">
        <v>0.414577277545362</v>
      </c>
      <c r="M35">
        <v>395035.21213608398</v>
      </c>
      <c r="N35">
        <v>828.14017554578697</v>
      </c>
      <c r="O35">
        <v>0.40792728057718303</v>
      </c>
      <c r="P35">
        <v>662.12910070432395</v>
      </c>
      <c r="Q35">
        <v>1825736.5650700801</v>
      </c>
      <c r="R35">
        <v>0.40792728057718303</v>
      </c>
      <c r="S35">
        <v>1459744.7939971499</v>
      </c>
    </row>
    <row r="36" spans="1:19">
      <c r="A36">
        <v>69323</v>
      </c>
      <c r="B36" t="s">
        <v>19</v>
      </c>
      <c r="C36" t="s">
        <v>20</v>
      </c>
      <c r="D36">
        <v>2009</v>
      </c>
      <c r="E36" t="s">
        <v>5</v>
      </c>
      <c r="F36" t="s">
        <v>21</v>
      </c>
      <c r="H36" t="s">
        <v>22</v>
      </c>
      <c r="I36" t="s">
        <v>23</v>
      </c>
      <c r="K36">
        <v>597466.335692322</v>
      </c>
      <c r="L36">
        <v>0.336939776917284</v>
      </c>
      <c r="M36">
        <v>394567.94077296701</v>
      </c>
      <c r="N36">
        <v>968.92979127029105</v>
      </c>
      <c r="O36">
        <v>0.337867993554886</v>
      </c>
      <c r="P36">
        <v>641.645914365213</v>
      </c>
      <c r="Q36">
        <v>2136124.5368177202</v>
      </c>
      <c r="R36">
        <v>0.337867993554886</v>
      </c>
      <c r="S36">
        <v>1414587.0980264</v>
      </c>
    </row>
    <row r="37" spans="1:19">
      <c r="A37">
        <v>69323</v>
      </c>
      <c r="B37" t="s">
        <v>19</v>
      </c>
      <c r="C37" t="s">
        <v>20</v>
      </c>
      <c r="D37">
        <v>2010</v>
      </c>
      <c r="E37" t="s">
        <v>5</v>
      </c>
      <c r="F37" t="s">
        <v>21</v>
      </c>
      <c r="H37" t="s">
        <v>22</v>
      </c>
      <c r="I37" t="s">
        <v>23</v>
      </c>
      <c r="K37">
        <v>1783037.4735884301</v>
      </c>
      <c r="L37">
        <v>0.29210311466135402</v>
      </c>
      <c r="M37">
        <v>1020828.36720246</v>
      </c>
      <c r="N37">
        <v>2938.11803623783</v>
      </c>
      <c r="O37">
        <v>0.29013860513974599</v>
      </c>
      <c r="P37">
        <v>1670.8244787891499</v>
      </c>
      <c r="Q37">
        <v>6477441.4883519104</v>
      </c>
      <c r="R37">
        <v>0.29013860513974599</v>
      </c>
      <c r="S37">
        <v>3683537.4430773002</v>
      </c>
    </row>
    <row r="38" spans="1:19">
      <c r="A38">
        <v>69323</v>
      </c>
      <c r="B38" t="s">
        <v>19</v>
      </c>
      <c r="C38" t="s">
        <v>20</v>
      </c>
      <c r="D38">
        <v>1985</v>
      </c>
      <c r="E38" t="s">
        <v>5</v>
      </c>
      <c r="F38" t="s">
        <v>21</v>
      </c>
      <c r="H38" t="s">
        <v>22</v>
      </c>
      <c r="I38" t="s">
        <v>23</v>
      </c>
      <c r="K38">
        <v>486756.26147837797</v>
      </c>
      <c r="L38">
        <v>0.28768475502052698</v>
      </c>
      <c r="M38">
        <v>274463.41744270601</v>
      </c>
      <c r="N38">
        <v>855.79052358212095</v>
      </c>
      <c r="O38">
        <v>0.28388588996293401</v>
      </c>
      <c r="P38">
        <v>476.17583464155399</v>
      </c>
      <c r="Q38">
        <v>1886695.1478529701</v>
      </c>
      <c r="R38">
        <v>0.28388588996293401</v>
      </c>
      <c r="S38">
        <v>1049788.0170285001</v>
      </c>
    </row>
    <row r="39" spans="1:19">
      <c r="A39">
        <v>69323</v>
      </c>
      <c r="B39" t="s">
        <v>19</v>
      </c>
      <c r="C39" t="s">
        <v>20</v>
      </c>
      <c r="D39">
        <v>2011</v>
      </c>
      <c r="E39" t="s">
        <v>5</v>
      </c>
      <c r="F39" t="s">
        <v>21</v>
      </c>
      <c r="H39" t="s">
        <v>22</v>
      </c>
      <c r="I39" t="s">
        <v>23</v>
      </c>
      <c r="K39">
        <v>2343653.9489573902</v>
      </c>
      <c r="L39">
        <v>0.58503064702823104</v>
      </c>
      <c r="M39">
        <v>2687374.3968908801</v>
      </c>
      <c r="N39">
        <v>3934.0226709855501</v>
      </c>
      <c r="O39">
        <v>0.58266010724415496</v>
      </c>
      <c r="P39">
        <v>4492.7082198996604</v>
      </c>
      <c r="Q39">
        <v>8673035.3753207903</v>
      </c>
      <c r="R39">
        <v>0.58266010724415496</v>
      </c>
      <c r="S39">
        <v>9904726.17495686</v>
      </c>
    </row>
    <row r="40" spans="1:19">
      <c r="A40">
        <v>69323</v>
      </c>
      <c r="B40" t="s">
        <v>19</v>
      </c>
      <c r="C40" t="s">
        <v>20</v>
      </c>
      <c r="D40">
        <v>1980</v>
      </c>
      <c r="E40" t="s">
        <v>5</v>
      </c>
      <c r="F40" t="s">
        <v>21</v>
      </c>
      <c r="H40" t="s">
        <v>22</v>
      </c>
      <c r="I40" t="s">
        <v>23</v>
      </c>
      <c r="K40">
        <v>1372215.1649512099</v>
      </c>
      <c r="L40">
        <v>0.38259589034347802</v>
      </c>
      <c r="M40">
        <v>1029007.6102435699</v>
      </c>
      <c r="N40">
        <v>2335.00147438574</v>
      </c>
      <c r="O40">
        <v>0.37765030816857897</v>
      </c>
      <c r="P40">
        <v>1728.35549169669</v>
      </c>
      <c r="Q40">
        <v>5147797.0724811098</v>
      </c>
      <c r="R40">
        <v>0.37765030816857897</v>
      </c>
      <c r="S40">
        <v>3810371.6155911302</v>
      </c>
    </row>
    <row r="41" spans="1:19">
      <c r="A41">
        <v>69323</v>
      </c>
      <c r="B41" t="s">
        <v>19</v>
      </c>
      <c r="C41" t="s">
        <v>20</v>
      </c>
      <c r="D41">
        <v>1997</v>
      </c>
      <c r="E41" t="s">
        <v>5</v>
      </c>
      <c r="F41" t="s">
        <v>21</v>
      </c>
      <c r="H41" t="s">
        <v>22</v>
      </c>
      <c r="I41" t="s">
        <v>23</v>
      </c>
      <c r="K41">
        <v>2055636.2939480499</v>
      </c>
      <c r="L41">
        <v>0.37298320953272102</v>
      </c>
      <c r="M41">
        <v>1502766.9321954299</v>
      </c>
      <c r="N41">
        <v>3484.4831658367998</v>
      </c>
      <c r="O41">
        <v>0.37944928772969699</v>
      </c>
      <c r="P41">
        <v>2591.48192455047</v>
      </c>
      <c r="Q41">
        <v>7681970.4128551399</v>
      </c>
      <c r="R41">
        <v>0.37944928772969699</v>
      </c>
      <c r="S41">
        <v>5713239.6749762399</v>
      </c>
    </row>
    <row r="42" spans="1:19">
      <c r="A42">
        <v>69323</v>
      </c>
      <c r="B42" t="s">
        <v>19</v>
      </c>
      <c r="C42" t="s">
        <v>20</v>
      </c>
      <c r="D42">
        <v>2012</v>
      </c>
      <c r="E42" t="s">
        <v>5</v>
      </c>
      <c r="F42" t="s">
        <v>21</v>
      </c>
      <c r="H42" t="s">
        <v>22</v>
      </c>
      <c r="I42" t="s">
        <v>23</v>
      </c>
      <c r="K42">
        <v>838916.44926651195</v>
      </c>
      <c r="L42">
        <v>0.30785139893915298</v>
      </c>
      <c r="M42">
        <v>506192.74089953501</v>
      </c>
      <c r="N42">
        <v>1446.3583006551801</v>
      </c>
      <c r="O42">
        <v>0.30741141682245399</v>
      </c>
      <c r="P42">
        <v>871.46902669716098</v>
      </c>
      <c r="Q42">
        <v>3188674.2289232002</v>
      </c>
      <c r="R42">
        <v>0.30741141682245399</v>
      </c>
      <c r="S42">
        <v>1921260.33049711</v>
      </c>
    </row>
    <row r="43" spans="1:19">
      <c r="A43">
        <v>69323</v>
      </c>
      <c r="B43" t="s">
        <v>19</v>
      </c>
      <c r="C43" t="s">
        <v>20</v>
      </c>
      <c r="D43">
        <v>1978</v>
      </c>
      <c r="E43" t="s">
        <v>5</v>
      </c>
      <c r="F43" t="s">
        <v>21</v>
      </c>
      <c r="H43" t="s">
        <v>22</v>
      </c>
      <c r="I43" t="s">
        <v>23</v>
      </c>
      <c r="K43">
        <v>1017527.33952805</v>
      </c>
      <c r="L43">
        <v>0.375368253581149</v>
      </c>
      <c r="M43">
        <v>748617.02240304998</v>
      </c>
      <c r="N43">
        <v>1713.4828746252599</v>
      </c>
      <c r="O43">
        <v>0.36989540307751501</v>
      </c>
      <c r="P43">
        <v>1242.2664996088199</v>
      </c>
      <c r="Q43">
        <v>3777583.10754936</v>
      </c>
      <c r="R43">
        <v>0.36989540307751501</v>
      </c>
      <c r="S43">
        <v>2738728.82740254</v>
      </c>
    </row>
    <row r="44" spans="1:19">
      <c r="A44">
        <v>69323</v>
      </c>
      <c r="B44" t="s">
        <v>19</v>
      </c>
      <c r="C44" t="s">
        <v>20</v>
      </c>
      <c r="D44">
        <v>1988</v>
      </c>
      <c r="E44" t="s">
        <v>5</v>
      </c>
      <c r="F44" t="s">
        <v>24</v>
      </c>
      <c r="H44" t="s">
        <v>25</v>
      </c>
      <c r="I44" t="s">
        <v>26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69323</v>
      </c>
      <c r="B45" t="s">
        <v>19</v>
      </c>
      <c r="C45" t="s">
        <v>20</v>
      </c>
      <c r="D45">
        <v>2003</v>
      </c>
      <c r="E45" t="s">
        <v>5</v>
      </c>
      <c r="F45" t="s">
        <v>24</v>
      </c>
      <c r="H45" t="s">
        <v>25</v>
      </c>
      <c r="I45" t="s">
        <v>26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69323</v>
      </c>
      <c r="B46" t="s">
        <v>19</v>
      </c>
      <c r="C46" t="s">
        <v>20</v>
      </c>
      <c r="D46">
        <v>2005</v>
      </c>
      <c r="E46" t="s">
        <v>5</v>
      </c>
      <c r="F46" t="s">
        <v>24</v>
      </c>
      <c r="H46" t="s">
        <v>25</v>
      </c>
      <c r="I46" t="s">
        <v>26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>
        <v>69323</v>
      </c>
      <c r="B47" t="s">
        <v>19</v>
      </c>
      <c r="C47" t="s">
        <v>20</v>
      </c>
      <c r="D47">
        <v>1997</v>
      </c>
      <c r="E47" t="s">
        <v>5</v>
      </c>
      <c r="F47" t="s">
        <v>24</v>
      </c>
      <c r="H47" t="s">
        <v>25</v>
      </c>
      <c r="I47" t="s">
        <v>26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69323</v>
      </c>
      <c r="B48" t="s">
        <v>19</v>
      </c>
      <c r="C48" t="s">
        <v>20</v>
      </c>
      <c r="D48">
        <v>1985</v>
      </c>
      <c r="E48" t="s">
        <v>5</v>
      </c>
      <c r="F48" t="s">
        <v>24</v>
      </c>
      <c r="H48" t="s">
        <v>25</v>
      </c>
      <c r="I48" t="s">
        <v>26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69323</v>
      </c>
      <c r="B49" t="s">
        <v>19</v>
      </c>
      <c r="C49" t="s">
        <v>20</v>
      </c>
      <c r="D49">
        <v>2008</v>
      </c>
      <c r="E49" t="s">
        <v>5</v>
      </c>
      <c r="F49" t="s">
        <v>24</v>
      </c>
      <c r="H49" t="s">
        <v>25</v>
      </c>
      <c r="I49" t="s">
        <v>26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69323</v>
      </c>
      <c r="B50" t="s">
        <v>19</v>
      </c>
      <c r="C50" t="s">
        <v>20</v>
      </c>
      <c r="D50">
        <v>1998</v>
      </c>
      <c r="E50" t="s">
        <v>5</v>
      </c>
      <c r="F50" t="s">
        <v>24</v>
      </c>
      <c r="H50" t="s">
        <v>25</v>
      </c>
      <c r="I50" t="s">
        <v>26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>
        <v>69323</v>
      </c>
      <c r="B51" t="s">
        <v>19</v>
      </c>
      <c r="C51" t="s">
        <v>20</v>
      </c>
      <c r="D51">
        <v>1992</v>
      </c>
      <c r="E51" t="s">
        <v>5</v>
      </c>
      <c r="F51" t="s">
        <v>24</v>
      </c>
      <c r="H51" t="s">
        <v>25</v>
      </c>
      <c r="I51" t="s">
        <v>26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>
        <v>69323</v>
      </c>
      <c r="B52" t="s">
        <v>19</v>
      </c>
      <c r="C52" t="s">
        <v>20</v>
      </c>
      <c r="D52">
        <v>2015</v>
      </c>
      <c r="E52" t="s">
        <v>5</v>
      </c>
      <c r="F52" t="s">
        <v>24</v>
      </c>
      <c r="H52" t="s">
        <v>25</v>
      </c>
      <c r="I52" t="s">
        <v>26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>
        <v>69323</v>
      </c>
      <c r="B53" t="s">
        <v>19</v>
      </c>
      <c r="C53" t="s">
        <v>20</v>
      </c>
      <c r="D53">
        <v>1978</v>
      </c>
      <c r="E53" t="s">
        <v>5</v>
      </c>
      <c r="F53" t="s">
        <v>24</v>
      </c>
      <c r="H53" t="s">
        <v>25</v>
      </c>
      <c r="I53" t="s">
        <v>26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69323</v>
      </c>
      <c r="B54" t="s">
        <v>19</v>
      </c>
      <c r="C54" t="s">
        <v>20</v>
      </c>
      <c r="D54">
        <v>1995</v>
      </c>
      <c r="E54" t="s">
        <v>5</v>
      </c>
      <c r="F54" t="s">
        <v>24</v>
      </c>
      <c r="H54" t="s">
        <v>25</v>
      </c>
      <c r="I54" t="s">
        <v>26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69323</v>
      </c>
      <c r="B55" t="s">
        <v>19</v>
      </c>
      <c r="C55" t="s">
        <v>20</v>
      </c>
      <c r="D55">
        <v>1981</v>
      </c>
      <c r="E55" t="s">
        <v>5</v>
      </c>
      <c r="F55" t="s">
        <v>24</v>
      </c>
      <c r="H55" t="s">
        <v>25</v>
      </c>
      <c r="I55" t="s">
        <v>26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>
        <v>69323</v>
      </c>
      <c r="B56" t="s">
        <v>19</v>
      </c>
      <c r="C56" t="s">
        <v>20</v>
      </c>
      <c r="D56">
        <v>1979</v>
      </c>
      <c r="E56" t="s">
        <v>5</v>
      </c>
      <c r="F56" t="s">
        <v>24</v>
      </c>
      <c r="H56" t="s">
        <v>25</v>
      </c>
      <c r="I56" t="s">
        <v>26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>
        <v>69323</v>
      </c>
      <c r="B57" t="s">
        <v>19</v>
      </c>
      <c r="C57" t="s">
        <v>20</v>
      </c>
      <c r="D57">
        <v>1980</v>
      </c>
      <c r="E57" t="s">
        <v>5</v>
      </c>
      <c r="F57" t="s">
        <v>24</v>
      </c>
      <c r="H57" t="s">
        <v>25</v>
      </c>
      <c r="I57" t="s">
        <v>26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>
        <v>69323</v>
      </c>
      <c r="B58" t="s">
        <v>19</v>
      </c>
      <c r="C58" t="s">
        <v>20</v>
      </c>
      <c r="D58">
        <v>1993</v>
      </c>
      <c r="E58" t="s">
        <v>5</v>
      </c>
      <c r="F58" t="s">
        <v>24</v>
      </c>
      <c r="H58" t="s">
        <v>25</v>
      </c>
      <c r="I58" t="s">
        <v>26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69323</v>
      </c>
      <c r="B59" t="s">
        <v>19</v>
      </c>
      <c r="C59" t="s">
        <v>20</v>
      </c>
      <c r="D59">
        <v>1987</v>
      </c>
      <c r="E59" t="s">
        <v>5</v>
      </c>
      <c r="F59" t="s">
        <v>24</v>
      </c>
      <c r="H59" t="s">
        <v>25</v>
      </c>
      <c r="I59" t="s">
        <v>26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69323</v>
      </c>
      <c r="B60" t="s">
        <v>19</v>
      </c>
      <c r="C60" t="s">
        <v>20</v>
      </c>
      <c r="D60">
        <v>2013</v>
      </c>
      <c r="E60" t="s">
        <v>5</v>
      </c>
      <c r="F60" t="s">
        <v>24</v>
      </c>
      <c r="H60" t="s">
        <v>25</v>
      </c>
      <c r="I60" t="s">
        <v>26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69323</v>
      </c>
      <c r="B61" t="s">
        <v>19</v>
      </c>
      <c r="C61" t="s">
        <v>20</v>
      </c>
      <c r="D61">
        <v>2004</v>
      </c>
      <c r="E61" t="s">
        <v>5</v>
      </c>
      <c r="F61" t="s">
        <v>24</v>
      </c>
      <c r="H61" t="s">
        <v>25</v>
      </c>
      <c r="I61" t="s">
        <v>26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69323</v>
      </c>
      <c r="B62" t="s">
        <v>19</v>
      </c>
      <c r="C62" t="s">
        <v>20</v>
      </c>
      <c r="D62">
        <v>2012</v>
      </c>
      <c r="E62" t="s">
        <v>5</v>
      </c>
      <c r="F62" t="s">
        <v>24</v>
      </c>
      <c r="H62" t="s">
        <v>25</v>
      </c>
      <c r="I62" t="s">
        <v>26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>
        <v>69323</v>
      </c>
      <c r="B63" t="s">
        <v>19</v>
      </c>
      <c r="C63" t="s">
        <v>20</v>
      </c>
      <c r="D63">
        <v>2018</v>
      </c>
      <c r="E63" t="s">
        <v>5</v>
      </c>
      <c r="F63" t="s">
        <v>24</v>
      </c>
      <c r="H63" t="s">
        <v>25</v>
      </c>
      <c r="I63" t="s">
        <v>26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69323</v>
      </c>
      <c r="B64" t="s">
        <v>19</v>
      </c>
      <c r="C64" t="s">
        <v>20</v>
      </c>
      <c r="D64">
        <v>1999</v>
      </c>
      <c r="E64" t="s">
        <v>5</v>
      </c>
      <c r="F64" t="s">
        <v>24</v>
      </c>
      <c r="H64" t="s">
        <v>25</v>
      </c>
      <c r="I64" t="s">
        <v>26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69323</v>
      </c>
      <c r="B65" t="s">
        <v>19</v>
      </c>
      <c r="C65" t="s">
        <v>20</v>
      </c>
      <c r="D65">
        <v>1989</v>
      </c>
      <c r="E65" t="s">
        <v>5</v>
      </c>
      <c r="F65" t="s">
        <v>24</v>
      </c>
      <c r="H65" t="s">
        <v>25</v>
      </c>
      <c r="I65" t="s">
        <v>26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69323</v>
      </c>
      <c r="B66" t="s">
        <v>19</v>
      </c>
      <c r="C66" t="s">
        <v>20</v>
      </c>
      <c r="D66">
        <v>2017</v>
      </c>
      <c r="E66" t="s">
        <v>5</v>
      </c>
      <c r="F66" t="s">
        <v>24</v>
      </c>
      <c r="H66" t="s">
        <v>25</v>
      </c>
      <c r="I66" t="s">
        <v>26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69323</v>
      </c>
      <c r="B67" t="s">
        <v>19</v>
      </c>
      <c r="C67" t="s">
        <v>20</v>
      </c>
      <c r="D67">
        <v>2014</v>
      </c>
      <c r="E67" t="s">
        <v>5</v>
      </c>
      <c r="F67" t="s">
        <v>24</v>
      </c>
      <c r="H67" t="s">
        <v>25</v>
      </c>
      <c r="I67" t="s">
        <v>26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69323</v>
      </c>
      <c r="B68" t="s">
        <v>19</v>
      </c>
      <c r="C68" t="s">
        <v>20</v>
      </c>
      <c r="D68">
        <v>1976</v>
      </c>
      <c r="E68" t="s">
        <v>5</v>
      </c>
      <c r="F68" t="s">
        <v>24</v>
      </c>
      <c r="H68" t="s">
        <v>25</v>
      </c>
      <c r="I68" t="s">
        <v>26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>
        <v>69323</v>
      </c>
      <c r="B69" t="s">
        <v>19</v>
      </c>
      <c r="C69" t="s">
        <v>20</v>
      </c>
      <c r="D69">
        <v>1990</v>
      </c>
      <c r="E69" t="s">
        <v>5</v>
      </c>
      <c r="F69" t="s">
        <v>24</v>
      </c>
      <c r="H69" t="s">
        <v>25</v>
      </c>
      <c r="I69" t="s">
        <v>26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69323</v>
      </c>
      <c r="B70" t="s">
        <v>19</v>
      </c>
      <c r="C70" t="s">
        <v>20</v>
      </c>
      <c r="D70">
        <v>1982</v>
      </c>
      <c r="E70" t="s">
        <v>5</v>
      </c>
      <c r="F70" t="s">
        <v>24</v>
      </c>
      <c r="H70" t="s">
        <v>25</v>
      </c>
      <c r="I70" t="s">
        <v>26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69323</v>
      </c>
      <c r="B71" t="s">
        <v>19</v>
      </c>
      <c r="C71" t="s">
        <v>20</v>
      </c>
      <c r="D71">
        <v>1983</v>
      </c>
      <c r="E71" t="s">
        <v>5</v>
      </c>
      <c r="F71" t="s">
        <v>24</v>
      </c>
      <c r="H71" t="s">
        <v>25</v>
      </c>
      <c r="I71" t="s">
        <v>26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69323</v>
      </c>
      <c r="B72" t="s">
        <v>19</v>
      </c>
      <c r="C72" t="s">
        <v>20</v>
      </c>
      <c r="D72">
        <v>1994</v>
      </c>
      <c r="E72" t="s">
        <v>5</v>
      </c>
      <c r="F72" t="s">
        <v>24</v>
      </c>
      <c r="H72" t="s">
        <v>25</v>
      </c>
      <c r="I72" t="s">
        <v>26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>
        <v>69323</v>
      </c>
      <c r="B73" t="s">
        <v>19</v>
      </c>
      <c r="C73" t="s">
        <v>20</v>
      </c>
      <c r="D73">
        <v>1996</v>
      </c>
      <c r="E73" t="s">
        <v>5</v>
      </c>
      <c r="F73" t="s">
        <v>24</v>
      </c>
      <c r="H73" t="s">
        <v>25</v>
      </c>
      <c r="I73" t="s">
        <v>26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69323</v>
      </c>
      <c r="B74" t="s">
        <v>19</v>
      </c>
      <c r="C74" t="s">
        <v>20</v>
      </c>
      <c r="D74">
        <v>1991</v>
      </c>
      <c r="E74" t="s">
        <v>5</v>
      </c>
      <c r="F74" t="s">
        <v>24</v>
      </c>
      <c r="H74" t="s">
        <v>25</v>
      </c>
      <c r="I74" t="s">
        <v>26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69323</v>
      </c>
      <c r="B75" t="s">
        <v>19</v>
      </c>
      <c r="C75" t="s">
        <v>20</v>
      </c>
      <c r="D75">
        <v>1984</v>
      </c>
      <c r="E75" t="s">
        <v>5</v>
      </c>
      <c r="F75" t="s">
        <v>24</v>
      </c>
      <c r="H75" t="s">
        <v>25</v>
      </c>
      <c r="I75" t="s">
        <v>26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69323</v>
      </c>
      <c r="B76" t="s">
        <v>19</v>
      </c>
      <c r="C76" t="s">
        <v>20</v>
      </c>
      <c r="D76">
        <v>2006</v>
      </c>
      <c r="E76" t="s">
        <v>5</v>
      </c>
      <c r="F76" t="s">
        <v>24</v>
      </c>
      <c r="H76" t="s">
        <v>25</v>
      </c>
      <c r="I76" t="s">
        <v>26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69323</v>
      </c>
      <c r="B77" t="s">
        <v>19</v>
      </c>
      <c r="C77" t="s">
        <v>20</v>
      </c>
      <c r="D77">
        <v>2011</v>
      </c>
      <c r="E77" t="s">
        <v>5</v>
      </c>
      <c r="F77" t="s">
        <v>24</v>
      </c>
      <c r="H77" t="s">
        <v>25</v>
      </c>
      <c r="I77" t="s">
        <v>26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69323</v>
      </c>
      <c r="B78" t="s">
        <v>19</v>
      </c>
      <c r="C78" t="s">
        <v>20</v>
      </c>
      <c r="D78">
        <v>2009</v>
      </c>
      <c r="E78" t="s">
        <v>5</v>
      </c>
      <c r="F78" t="s">
        <v>24</v>
      </c>
      <c r="H78" t="s">
        <v>25</v>
      </c>
      <c r="I78" t="s">
        <v>26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69323</v>
      </c>
      <c r="B79" t="s">
        <v>19</v>
      </c>
      <c r="C79" t="s">
        <v>20</v>
      </c>
      <c r="D79">
        <v>2016</v>
      </c>
      <c r="E79" t="s">
        <v>5</v>
      </c>
      <c r="F79" t="s">
        <v>24</v>
      </c>
      <c r="H79" t="s">
        <v>25</v>
      </c>
      <c r="I79" t="s">
        <v>26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69323</v>
      </c>
      <c r="B80" t="s">
        <v>19</v>
      </c>
      <c r="C80" t="s">
        <v>20</v>
      </c>
      <c r="D80">
        <v>1986</v>
      </c>
      <c r="E80" t="s">
        <v>5</v>
      </c>
      <c r="F80" t="s">
        <v>24</v>
      </c>
      <c r="H80" t="s">
        <v>25</v>
      </c>
      <c r="I80" t="s">
        <v>26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69323</v>
      </c>
      <c r="B81" t="s">
        <v>19</v>
      </c>
      <c r="C81" t="s">
        <v>20</v>
      </c>
      <c r="D81">
        <v>2010</v>
      </c>
      <c r="E81" t="s">
        <v>5</v>
      </c>
      <c r="F81" t="s">
        <v>24</v>
      </c>
      <c r="H81" t="s">
        <v>25</v>
      </c>
      <c r="I81" t="s">
        <v>26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69323</v>
      </c>
      <c r="B82" t="s">
        <v>19</v>
      </c>
      <c r="C82" t="s">
        <v>20</v>
      </c>
      <c r="D82">
        <v>2007</v>
      </c>
      <c r="E82" t="s">
        <v>5</v>
      </c>
      <c r="F82" t="s">
        <v>24</v>
      </c>
      <c r="H82" t="s">
        <v>25</v>
      </c>
      <c r="I82" t="s">
        <v>26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69323</v>
      </c>
      <c r="B83" t="s">
        <v>19</v>
      </c>
      <c r="C83" t="s">
        <v>20</v>
      </c>
      <c r="D83">
        <v>2000</v>
      </c>
      <c r="E83" t="s">
        <v>5</v>
      </c>
      <c r="F83" t="s">
        <v>24</v>
      </c>
      <c r="H83" t="s">
        <v>25</v>
      </c>
      <c r="I83" t="s">
        <v>26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69323</v>
      </c>
      <c r="B84" t="s">
        <v>19</v>
      </c>
      <c r="C84" t="s">
        <v>20</v>
      </c>
      <c r="D84">
        <v>2002</v>
      </c>
      <c r="E84" t="s">
        <v>5</v>
      </c>
      <c r="F84" t="s">
        <v>24</v>
      </c>
      <c r="H84" t="s">
        <v>25</v>
      </c>
      <c r="I84" t="s">
        <v>26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>
        <v>69323</v>
      </c>
      <c r="B85" t="s">
        <v>19</v>
      </c>
      <c r="C85" t="s">
        <v>20</v>
      </c>
      <c r="D85">
        <v>2001</v>
      </c>
      <c r="E85" t="s">
        <v>5</v>
      </c>
      <c r="F85" t="s">
        <v>24</v>
      </c>
      <c r="H85" t="s">
        <v>25</v>
      </c>
      <c r="I85" t="s">
        <v>26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69323</v>
      </c>
      <c r="B86" t="s">
        <v>19</v>
      </c>
      <c r="C86" t="s">
        <v>20</v>
      </c>
      <c r="D86">
        <v>2012</v>
      </c>
      <c r="E86" t="s">
        <v>5</v>
      </c>
      <c r="F86" t="s">
        <v>27</v>
      </c>
      <c r="H86" t="s">
        <v>22</v>
      </c>
      <c r="I86" t="s">
        <v>28</v>
      </c>
      <c r="K86">
        <v>969531.81720784702</v>
      </c>
      <c r="L86">
        <v>0.31722154674845598</v>
      </c>
      <c r="M86">
        <v>602810.51004596998</v>
      </c>
      <c r="N86">
        <v>1866.1458996496101</v>
      </c>
      <c r="O86">
        <v>0.31659756887276902</v>
      </c>
      <c r="P86">
        <v>1158.0018197822701</v>
      </c>
      <c r="Q86">
        <v>4114147.4660379202</v>
      </c>
      <c r="R86">
        <v>0.31659756887276902</v>
      </c>
      <c r="S86">
        <v>2552957.0080340798</v>
      </c>
    </row>
    <row r="87" spans="1:19">
      <c r="A87">
        <v>69323</v>
      </c>
      <c r="B87" t="s">
        <v>19</v>
      </c>
      <c r="C87" t="s">
        <v>20</v>
      </c>
      <c r="D87">
        <v>2007</v>
      </c>
      <c r="E87" t="s">
        <v>5</v>
      </c>
      <c r="F87" t="s">
        <v>27</v>
      </c>
      <c r="H87" t="s">
        <v>22</v>
      </c>
      <c r="I87" t="s">
        <v>28</v>
      </c>
      <c r="K87">
        <v>511587.83865384798</v>
      </c>
      <c r="L87">
        <v>0.26612796816727602</v>
      </c>
      <c r="M87">
        <v>266849.75079847203</v>
      </c>
      <c r="N87">
        <v>1081.38709004467</v>
      </c>
      <c r="O87">
        <v>0.25977895290192998</v>
      </c>
      <c r="P87">
        <v>550.60634762960603</v>
      </c>
      <c r="Q87">
        <v>2384050.4416877399</v>
      </c>
      <c r="R87">
        <v>0.25977895290192998</v>
      </c>
      <c r="S87">
        <v>1213879.2097177701</v>
      </c>
    </row>
    <row r="88" spans="1:19">
      <c r="A88">
        <v>69323</v>
      </c>
      <c r="B88" t="s">
        <v>19</v>
      </c>
      <c r="C88" t="s">
        <v>20</v>
      </c>
      <c r="D88">
        <v>1981</v>
      </c>
      <c r="E88" t="s">
        <v>5</v>
      </c>
      <c r="F88" t="s">
        <v>27</v>
      </c>
      <c r="H88" t="s">
        <v>22</v>
      </c>
      <c r="I88" t="s">
        <v>28</v>
      </c>
      <c r="K88">
        <v>1329837.63229705</v>
      </c>
      <c r="L88">
        <v>0.47686612282183299</v>
      </c>
      <c r="M88">
        <v>1242942.85076428</v>
      </c>
      <c r="N88">
        <v>3048.5913147361698</v>
      </c>
      <c r="O88">
        <v>0.49531269621759599</v>
      </c>
      <c r="P88">
        <v>2959.6117281843299</v>
      </c>
      <c r="Q88">
        <v>6720993.3772391304</v>
      </c>
      <c r="R88">
        <v>0.49531269621759599</v>
      </c>
      <c r="S88">
        <v>6524826.9678442096</v>
      </c>
    </row>
    <row r="89" spans="1:19">
      <c r="A89">
        <v>69323</v>
      </c>
      <c r="B89" t="s">
        <v>19</v>
      </c>
      <c r="C89" t="s">
        <v>20</v>
      </c>
      <c r="D89">
        <v>1996</v>
      </c>
      <c r="E89" t="s">
        <v>5</v>
      </c>
      <c r="F89" t="s">
        <v>27</v>
      </c>
      <c r="H89" t="s">
        <v>22</v>
      </c>
      <c r="I89" t="s">
        <v>28</v>
      </c>
      <c r="K89">
        <v>1598186.2270483901</v>
      </c>
      <c r="L89">
        <v>0.221317176320276</v>
      </c>
      <c r="M89">
        <v>693263.883488441</v>
      </c>
      <c r="N89">
        <v>3680.6829072444898</v>
      </c>
      <c r="O89">
        <v>0.21919388942321999</v>
      </c>
      <c r="P89">
        <v>1581.2950762580699</v>
      </c>
      <c r="Q89">
        <v>8114516.8011634201</v>
      </c>
      <c r="R89">
        <v>0.21919388942321999</v>
      </c>
      <c r="S89">
        <v>3486158.8969366699</v>
      </c>
    </row>
    <row r="90" spans="1:19">
      <c r="A90">
        <v>69323</v>
      </c>
      <c r="B90" t="s">
        <v>19</v>
      </c>
      <c r="C90" t="s">
        <v>20</v>
      </c>
      <c r="D90">
        <v>1992</v>
      </c>
      <c r="E90" t="s">
        <v>5</v>
      </c>
      <c r="F90" t="s">
        <v>27</v>
      </c>
      <c r="H90" t="s">
        <v>22</v>
      </c>
      <c r="I90" t="s">
        <v>28</v>
      </c>
      <c r="K90">
        <v>1106951.22996422</v>
      </c>
      <c r="L90">
        <v>0.245793573612271</v>
      </c>
      <c r="M90">
        <v>533279.73730971396</v>
      </c>
      <c r="N90">
        <v>2561.0874814045401</v>
      </c>
      <c r="O90">
        <v>0.24747871695622001</v>
      </c>
      <c r="P90">
        <v>1242.27670206484</v>
      </c>
      <c r="Q90">
        <v>5646231.3980382299</v>
      </c>
      <c r="R90">
        <v>0.24747871695622001</v>
      </c>
      <c r="S90">
        <v>2738751.3199678701</v>
      </c>
    </row>
    <row r="91" spans="1:19">
      <c r="A91">
        <v>69323</v>
      </c>
      <c r="B91" t="s">
        <v>19</v>
      </c>
      <c r="C91" t="s">
        <v>20</v>
      </c>
      <c r="D91">
        <v>1998</v>
      </c>
      <c r="E91" t="s">
        <v>5</v>
      </c>
      <c r="F91" t="s">
        <v>27</v>
      </c>
      <c r="H91" t="s">
        <v>22</v>
      </c>
      <c r="I91" t="s">
        <v>28</v>
      </c>
      <c r="K91">
        <v>1600447.86718529</v>
      </c>
      <c r="L91">
        <v>0.32963623524114</v>
      </c>
      <c r="M91">
        <v>1034028.59489179</v>
      </c>
      <c r="N91">
        <v>3370.6006110559301</v>
      </c>
      <c r="O91">
        <v>0.30860851864205702</v>
      </c>
      <c r="P91">
        <v>2038.78428056349</v>
      </c>
      <c r="Q91">
        <v>7430902.3563513001</v>
      </c>
      <c r="R91">
        <v>0.30860851864205702</v>
      </c>
      <c r="S91">
        <v>4494749.9460000005</v>
      </c>
    </row>
    <row r="92" spans="1:19">
      <c r="A92">
        <v>69323</v>
      </c>
      <c r="B92" t="s">
        <v>19</v>
      </c>
      <c r="C92" t="s">
        <v>20</v>
      </c>
      <c r="D92">
        <v>2003</v>
      </c>
      <c r="E92" t="s">
        <v>5</v>
      </c>
      <c r="F92" t="s">
        <v>27</v>
      </c>
      <c r="H92" t="s">
        <v>22</v>
      </c>
      <c r="I92" t="s">
        <v>28</v>
      </c>
      <c r="K92">
        <v>308301.80477538001</v>
      </c>
      <c r="L92">
        <v>0.30316230652060999</v>
      </c>
      <c r="M92">
        <v>183192.35303073601</v>
      </c>
      <c r="N92">
        <v>659.78713821882002</v>
      </c>
      <c r="O92">
        <v>0.29921353124625799</v>
      </c>
      <c r="P92">
        <v>386.93778941474</v>
      </c>
      <c r="Q92">
        <v>1454581.65052209</v>
      </c>
      <c r="R92">
        <v>0.29921353124625799</v>
      </c>
      <c r="S92">
        <v>853051.80379190401</v>
      </c>
    </row>
    <row r="93" spans="1:19">
      <c r="A93">
        <v>69323</v>
      </c>
      <c r="B93" t="s">
        <v>19</v>
      </c>
      <c r="C93" t="s">
        <v>20</v>
      </c>
      <c r="D93">
        <v>2004</v>
      </c>
      <c r="E93" t="s">
        <v>5</v>
      </c>
      <c r="F93" t="s">
        <v>27</v>
      </c>
      <c r="H93" t="s">
        <v>22</v>
      </c>
      <c r="I93" t="s">
        <v>28</v>
      </c>
      <c r="K93">
        <v>310079.42691496899</v>
      </c>
      <c r="L93">
        <v>0.30930975666170202</v>
      </c>
      <c r="M93">
        <v>187984.76048634399</v>
      </c>
      <c r="N93">
        <v>701.850124029884</v>
      </c>
      <c r="O93">
        <v>0.31270766081822798</v>
      </c>
      <c r="P93">
        <v>430.16886463952301</v>
      </c>
      <c r="Q93">
        <v>1547314.66058366</v>
      </c>
      <c r="R93">
        <v>0.31270766081822798</v>
      </c>
      <c r="S93">
        <v>948360.01019930595</v>
      </c>
    </row>
    <row r="94" spans="1:19">
      <c r="A94">
        <v>69323</v>
      </c>
      <c r="B94" t="s">
        <v>19</v>
      </c>
      <c r="C94" t="s">
        <v>20</v>
      </c>
      <c r="D94">
        <v>2010</v>
      </c>
      <c r="E94" t="s">
        <v>5</v>
      </c>
      <c r="F94" t="s">
        <v>27</v>
      </c>
      <c r="H94" t="s">
        <v>22</v>
      </c>
      <c r="I94" t="s">
        <v>28</v>
      </c>
      <c r="K94">
        <v>675013.13278766396</v>
      </c>
      <c r="L94">
        <v>0.29656827072120701</v>
      </c>
      <c r="M94">
        <v>392367.45590968698</v>
      </c>
      <c r="N94">
        <v>1379.2596501166199</v>
      </c>
      <c r="O94">
        <v>0.29007478624673899</v>
      </c>
      <c r="P94">
        <v>784.17335844521403</v>
      </c>
      <c r="Q94">
        <v>3040747.0260503702</v>
      </c>
      <c r="R94">
        <v>0.29007478624673899</v>
      </c>
      <c r="S94">
        <v>1728806.3254794599</v>
      </c>
    </row>
    <row r="95" spans="1:19">
      <c r="A95">
        <v>69323</v>
      </c>
      <c r="B95" t="s">
        <v>19</v>
      </c>
      <c r="C95" t="s">
        <v>20</v>
      </c>
      <c r="D95">
        <v>1990</v>
      </c>
      <c r="E95" t="s">
        <v>5</v>
      </c>
      <c r="F95" t="s">
        <v>27</v>
      </c>
      <c r="H95" t="s">
        <v>22</v>
      </c>
      <c r="I95" t="s">
        <v>28</v>
      </c>
      <c r="K95">
        <v>1262986.8236050101</v>
      </c>
      <c r="L95">
        <v>0.26657114059769099</v>
      </c>
      <c r="M95">
        <v>659884.64273135702</v>
      </c>
      <c r="N95">
        <v>2849.1208537704601</v>
      </c>
      <c r="O95">
        <v>0.26820859110846701</v>
      </c>
      <c r="P95">
        <v>1497.75103257155</v>
      </c>
      <c r="Q95">
        <v>6281236.2866035402</v>
      </c>
      <c r="R95">
        <v>0.26820859110846701</v>
      </c>
      <c r="S95">
        <v>3301975.8083046498</v>
      </c>
    </row>
    <row r="96" spans="1:19">
      <c r="A96">
        <v>69323</v>
      </c>
      <c r="B96" t="s">
        <v>19</v>
      </c>
      <c r="C96" t="s">
        <v>20</v>
      </c>
      <c r="D96">
        <v>1993</v>
      </c>
      <c r="E96" t="s">
        <v>5</v>
      </c>
      <c r="F96" t="s">
        <v>27</v>
      </c>
      <c r="H96" t="s">
        <v>22</v>
      </c>
      <c r="I96" t="s">
        <v>28</v>
      </c>
      <c r="K96">
        <v>1817582.7710945101</v>
      </c>
      <c r="L96">
        <v>0.197784318290009</v>
      </c>
      <c r="M96">
        <v>704599.16386052303</v>
      </c>
      <c r="N96">
        <v>3792.09198370779</v>
      </c>
      <c r="O96">
        <v>0.19392125803888699</v>
      </c>
      <c r="P96">
        <v>1441.3198062363899</v>
      </c>
      <c r="Q96">
        <v>8360131.7714136802</v>
      </c>
      <c r="R96">
        <v>0.19392125803888699</v>
      </c>
      <c r="S96">
        <v>3177566.2501474898</v>
      </c>
    </row>
    <row r="97" spans="1:19">
      <c r="A97">
        <v>69323</v>
      </c>
      <c r="B97" t="s">
        <v>19</v>
      </c>
      <c r="C97" t="s">
        <v>20</v>
      </c>
      <c r="D97">
        <v>2014</v>
      </c>
      <c r="E97" t="s">
        <v>5</v>
      </c>
      <c r="F97" t="s">
        <v>27</v>
      </c>
      <c r="H97" t="s">
        <v>22</v>
      </c>
      <c r="I97" t="s">
        <v>28</v>
      </c>
      <c r="K97">
        <v>883556.15839299199</v>
      </c>
      <c r="L97">
        <v>0.29435664956138002</v>
      </c>
      <c r="M97">
        <v>509758.03574841598</v>
      </c>
      <c r="N97">
        <v>1984.62553201119</v>
      </c>
      <c r="O97">
        <v>0.28205108685348901</v>
      </c>
      <c r="P97">
        <v>1097.14094506984</v>
      </c>
      <c r="Q97">
        <v>4375350.3437705804</v>
      </c>
      <c r="R97">
        <v>0.28205108685348901</v>
      </c>
      <c r="S97">
        <v>2418781.74685755</v>
      </c>
    </row>
    <row r="98" spans="1:19">
      <c r="A98">
        <v>69323</v>
      </c>
      <c r="B98" t="s">
        <v>19</v>
      </c>
      <c r="C98" t="s">
        <v>20</v>
      </c>
      <c r="D98">
        <v>1980</v>
      </c>
      <c r="E98" t="s">
        <v>5</v>
      </c>
      <c r="F98" t="s">
        <v>27</v>
      </c>
      <c r="H98" t="s">
        <v>22</v>
      </c>
      <c r="I98" t="s">
        <v>28</v>
      </c>
      <c r="K98">
        <v>1168484.40346043</v>
      </c>
      <c r="L98">
        <v>0.44367107086118401</v>
      </c>
      <c r="M98">
        <v>1016108.54407305</v>
      </c>
      <c r="N98">
        <v>2450.5664225353999</v>
      </c>
      <c r="O98">
        <v>0.41568093778169801</v>
      </c>
      <c r="P98">
        <v>1996.56134728708</v>
      </c>
      <c r="Q98">
        <v>5402574.1714646397</v>
      </c>
      <c r="R98">
        <v>0.41568093778169801</v>
      </c>
      <c r="S98">
        <v>4401664.3121380201</v>
      </c>
    </row>
    <row r="99" spans="1:19">
      <c r="A99">
        <v>69323</v>
      </c>
      <c r="B99" t="s">
        <v>19</v>
      </c>
      <c r="C99" t="s">
        <v>20</v>
      </c>
      <c r="D99">
        <v>1994</v>
      </c>
      <c r="E99" t="s">
        <v>5</v>
      </c>
      <c r="F99" t="s">
        <v>27</v>
      </c>
      <c r="H99" t="s">
        <v>22</v>
      </c>
      <c r="I99" t="s">
        <v>28</v>
      </c>
      <c r="K99">
        <v>1073941.10265037</v>
      </c>
      <c r="L99">
        <v>0.199255254951891</v>
      </c>
      <c r="M99">
        <v>419417.28009535302</v>
      </c>
      <c r="N99">
        <v>2260.1316344571201</v>
      </c>
      <c r="O99">
        <v>0.19620431272810099</v>
      </c>
      <c r="P99">
        <v>869.15724506685297</v>
      </c>
      <c r="Q99">
        <v>4982737.3296802696</v>
      </c>
      <c r="R99">
        <v>0.19620431272810099</v>
      </c>
      <c r="S99">
        <v>1916163.72441816</v>
      </c>
    </row>
    <row r="100" spans="1:19">
      <c r="A100">
        <v>69323</v>
      </c>
      <c r="B100" t="s">
        <v>19</v>
      </c>
      <c r="C100" t="s">
        <v>20</v>
      </c>
      <c r="D100">
        <v>2017</v>
      </c>
      <c r="E100" t="s">
        <v>5</v>
      </c>
      <c r="F100" t="s">
        <v>27</v>
      </c>
      <c r="H100" t="s">
        <v>22</v>
      </c>
      <c r="I100" t="s">
        <v>28</v>
      </c>
      <c r="K100">
        <v>383424.47149711498</v>
      </c>
      <c r="L100">
        <v>0.45651948585400598</v>
      </c>
      <c r="M100">
        <v>343079.85547974601</v>
      </c>
      <c r="N100">
        <v>876.69543091416097</v>
      </c>
      <c r="O100">
        <v>0.44234863113275802</v>
      </c>
      <c r="P100">
        <v>760.097846619037</v>
      </c>
      <c r="Q100">
        <v>1932782.57946484</v>
      </c>
      <c r="R100">
        <v>0.44234863113275802</v>
      </c>
      <c r="S100">
        <v>1675728.9074748801</v>
      </c>
    </row>
    <row r="101" spans="1:19">
      <c r="A101">
        <v>69323</v>
      </c>
      <c r="B101" t="s">
        <v>19</v>
      </c>
      <c r="C101" t="s">
        <v>20</v>
      </c>
      <c r="D101">
        <v>2016</v>
      </c>
      <c r="E101" t="s">
        <v>5</v>
      </c>
      <c r="F101" t="s">
        <v>27</v>
      </c>
      <c r="H101" t="s">
        <v>22</v>
      </c>
      <c r="I101" t="s">
        <v>28</v>
      </c>
      <c r="K101">
        <v>691916.015708277</v>
      </c>
      <c r="L101">
        <v>0.36055428268752698</v>
      </c>
      <c r="M101">
        <v>488967.63413847203</v>
      </c>
      <c r="N101">
        <v>1476.60371668015</v>
      </c>
      <c r="O101">
        <v>0.35023015740278701</v>
      </c>
      <c r="P101">
        <v>1013.61625814428</v>
      </c>
      <c r="Q101">
        <v>3255353.9572990802</v>
      </c>
      <c r="R101">
        <v>0.35023015740278701</v>
      </c>
      <c r="S101">
        <v>2234641.3325786199</v>
      </c>
    </row>
    <row r="102" spans="1:19">
      <c r="A102">
        <v>69323</v>
      </c>
      <c r="B102" t="s">
        <v>19</v>
      </c>
      <c r="C102" t="s">
        <v>20</v>
      </c>
      <c r="D102">
        <v>2011</v>
      </c>
      <c r="E102" t="s">
        <v>5</v>
      </c>
      <c r="F102" t="s">
        <v>27</v>
      </c>
      <c r="H102" t="s">
        <v>22</v>
      </c>
      <c r="I102" t="s">
        <v>28</v>
      </c>
      <c r="K102">
        <v>863421.079581931</v>
      </c>
      <c r="L102">
        <v>0.34140667664676</v>
      </c>
      <c r="M102">
        <v>577764.33380057698</v>
      </c>
      <c r="N102">
        <v>1766.7623608547501</v>
      </c>
      <c r="O102">
        <v>0.33184899023405101</v>
      </c>
      <c r="P102">
        <v>1149.1446786490301</v>
      </c>
      <c r="Q102">
        <v>3895044.2681713798</v>
      </c>
      <c r="R102">
        <v>0.33184899023405101</v>
      </c>
      <c r="S102">
        <v>2533430.35432682</v>
      </c>
    </row>
    <row r="103" spans="1:19">
      <c r="A103">
        <v>69323</v>
      </c>
      <c r="B103" t="s">
        <v>19</v>
      </c>
      <c r="C103" t="s">
        <v>20</v>
      </c>
      <c r="D103">
        <v>2008</v>
      </c>
      <c r="E103" t="s">
        <v>5</v>
      </c>
      <c r="F103" t="s">
        <v>27</v>
      </c>
      <c r="H103" t="s">
        <v>22</v>
      </c>
      <c r="I103" t="s">
        <v>28</v>
      </c>
      <c r="K103">
        <v>927193.19992727996</v>
      </c>
      <c r="L103">
        <v>0.244337343235316</v>
      </c>
      <c r="M103">
        <v>444033.92934672302</v>
      </c>
      <c r="N103">
        <v>1820.4416318420001</v>
      </c>
      <c r="O103">
        <v>0.25584698221309499</v>
      </c>
      <c r="P103">
        <v>912.87881569164495</v>
      </c>
      <c r="Q103">
        <v>4013386.8033142299</v>
      </c>
      <c r="R103">
        <v>0.25584698221309499</v>
      </c>
      <c r="S103">
        <v>2012553.28808034</v>
      </c>
    </row>
    <row r="104" spans="1:19">
      <c r="A104">
        <v>69323</v>
      </c>
      <c r="B104" t="s">
        <v>19</v>
      </c>
      <c r="C104" t="s">
        <v>20</v>
      </c>
      <c r="D104">
        <v>1995</v>
      </c>
      <c r="E104" t="s">
        <v>5</v>
      </c>
      <c r="F104" t="s">
        <v>27</v>
      </c>
      <c r="H104" t="s">
        <v>22</v>
      </c>
      <c r="I104" t="s">
        <v>28</v>
      </c>
      <c r="K104">
        <v>830912.12287614204</v>
      </c>
      <c r="L104">
        <v>0.26448198906554998</v>
      </c>
      <c r="M104">
        <v>430732.13035404298</v>
      </c>
      <c r="N104">
        <v>1885.09069040849</v>
      </c>
      <c r="O104">
        <v>0.269268245103156</v>
      </c>
      <c r="P104">
        <v>994.886321650524</v>
      </c>
      <c r="Q104">
        <v>4155913.58031114</v>
      </c>
      <c r="R104">
        <v>0.269268245103156</v>
      </c>
      <c r="S104">
        <v>2193348.8908786802</v>
      </c>
    </row>
    <row r="105" spans="1:19">
      <c r="A105">
        <v>69323</v>
      </c>
      <c r="B105" t="s">
        <v>19</v>
      </c>
      <c r="C105" t="s">
        <v>20</v>
      </c>
      <c r="D105">
        <v>1988</v>
      </c>
      <c r="E105" t="s">
        <v>5</v>
      </c>
      <c r="F105" t="s">
        <v>27</v>
      </c>
      <c r="H105" t="s">
        <v>22</v>
      </c>
      <c r="I105" t="s">
        <v>28</v>
      </c>
      <c r="K105">
        <v>452252.58617480099</v>
      </c>
      <c r="L105">
        <v>0.21974263281450701</v>
      </c>
      <c r="M105">
        <v>194783.181007112</v>
      </c>
      <c r="N105">
        <v>1015.53278063424</v>
      </c>
      <c r="O105">
        <v>0.222270293437213</v>
      </c>
      <c r="P105">
        <v>442.41662752749801</v>
      </c>
      <c r="Q105">
        <v>2238866.5414152602</v>
      </c>
      <c r="R105">
        <v>0.222270293437213</v>
      </c>
      <c r="S105">
        <v>975361.70532917697</v>
      </c>
    </row>
    <row r="106" spans="1:19">
      <c r="A106">
        <v>69323</v>
      </c>
      <c r="B106" t="s">
        <v>19</v>
      </c>
      <c r="C106" t="s">
        <v>20</v>
      </c>
      <c r="D106">
        <v>2006</v>
      </c>
      <c r="E106" t="s">
        <v>5</v>
      </c>
      <c r="F106" t="s">
        <v>27</v>
      </c>
      <c r="H106" t="s">
        <v>22</v>
      </c>
      <c r="I106" t="s">
        <v>28</v>
      </c>
      <c r="K106">
        <v>558103.63101541298</v>
      </c>
      <c r="L106">
        <v>0.27790906425216599</v>
      </c>
      <c r="M106">
        <v>304000.03338841</v>
      </c>
      <c r="N106">
        <v>1305.4023457123501</v>
      </c>
      <c r="O106">
        <v>0.28685461983853899</v>
      </c>
      <c r="P106">
        <v>733.94295948668298</v>
      </c>
      <c r="Q106">
        <v>2877919.5419719298</v>
      </c>
      <c r="R106">
        <v>0.28685461983853899</v>
      </c>
      <c r="S106">
        <v>1618067.2516309901</v>
      </c>
    </row>
    <row r="107" spans="1:19">
      <c r="A107">
        <v>69323</v>
      </c>
      <c r="B107" t="s">
        <v>19</v>
      </c>
      <c r="C107" t="s">
        <v>20</v>
      </c>
      <c r="D107">
        <v>1999</v>
      </c>
      <c r="E107" t="s">
        <v>5</v>
      </c>
      <c r="F107" t="s">
        <v>27</v>
      </c>
      <c r="H107" t="s">
        <v>22</v>
      </c>
      <c r="I107" t="s">
        <v>28</v>
      </c>
      <c r="K107">
        <v>393485.46731394698</v>
      </c>
      <c r="L107">
        <v>0.221334478002467</v>
      </c>
      <c r="M107">
        <v>170700.124998599</v>
      </c>
      <c r="N107">
        <v>886.86220136244594</v>
      </c>
      <c r="O107">
        <v>0.229724662557826</v>
      </c>
      <c r="P107">
        <v>399.31887508882699</v>
      </c>
      <c r="Q107">
        <v>1955196.47158627</v>
      </c>
      <c r="R107">
        <v>0.229724662557826</v>
      </c>
      <c r="S107">
        <v>880347.42535204499</v>
      </c>
    </row>
    <row r="108" spans="1:19">
      <c r="A108">
        <v>69323</v>
      </c>
      <c r="B108" t="s">
        <v>19</v>
      </c>
      <c r="C108" t="s">
        <v>20</v>
      </c>
      <c r="D108">
        <v>2009</v>
      </c>
      <c r="E108" t="s">
        <v>5</v>
      </c>
      <c r="F108" t="s">
        <v>27</v>
      </c>
      <c r="H108" t="s">
        <v>22</v>
      </c>
      <c r="I108" t="s">
        <v>28</v>
      </c>
      <c r="K108">
        <v>812595.84779821604</v>
      </c>
      <c r="L108">
        <v>0.28448573581568798</v>
      </c>
      <c r="M108">
        <v>453096.978256031</v>
      </c>
      <c r="N108">
        <v>1601.9554503675499</v>
      </c>
      <c r="O108">
        <v>0.27668547951878197</v>
      </c>
      <c r="P108">
        <v>868.74611142723904</v>
      </c>
      <c r="Q108">
        <v>3531707.2250742801</v>
      </c>
      <c r="R108">
        <v>0.27668547951878197</v>
      </c>
      <c r="S108">
        <v>1915257.3298956701</v>
      </c>
    </row>
    <row r="109" spans="1:19">
      <c r="A109">
        <v>69323</v>
      </c>
      <c r="B109" t="s">
        <v>19</v>
      </c>
      <c r="C109" t="s">
        <v>20</v>
      </c>
      <c r="D109">
        <v>2005</v>
      </c>
      <c r="E109" t="s">
        <v>5</v>
      </c>
      <c r="F109" t="s">
        <v>27</v>
      </c>
      <c r="H109" t="s">
        <v>22</v>
      </c>
      <c r="I109" t="s">
        <v>28</v>
      </c>
      <c r="K109">
        <v>243085.613062299</v>
      </c>
      <c r="L109">
        <v>0.34797520828102302</v>
      </c>
      <c r="M109">
        <v>165792.02299752799</v>
      </c>
      <c r="N109">
        <v>573.22312988576505</v>
      </c>
      <c r="O109">
        <v>0.34349871564460299</v>
      </c>
      <c r="P109">
        <v>385.92676143133798</v>
      </c>
      <c r="Q109">
        <v>1263740.6795131301</v>
      </c>
      <c r="R109">
        <v>0.34349871564460299</v>
      </c>
      <c r="S109">
        <v>850822.86862837395</v>
      </c>
    </row>
    <row r="110" spans="1:19">
      <c r="A110">
        <v>69323</v>
      </c>
      <c r="B110" t="s">
        <v>19</v>
      </c>
      <c r="C110" t="s">
        <v>20</v>
      </c>
      <c r="D110">
        <v>1982</v>
      </c>
      <c r="E110" t="s">
        <v>5</v>
      </c>
      <c r="F110" t="s">
        <v>27</v>
      </c>
      <c r="H110" t="s">
        <v>22</v>
      </c>
      <c r="I110" t="s">
        <v>28</v>
      </c>
      <c r="K110">
        <v>2790203.2208646499</v>
      </c>
      <c r="L110">
        <v>0.29103488456055399</v>
      </c>
      <c r="M110">
        <v>1591611.0856782701</v>
      </c>
      <c r="N110">
        <v>6799.1858872317498</v>
      </c>
      <c r="O110">
        <v>0.29020938661893902</v>
      </c>
      <c r="P110">
        <v>3867.44762904968</v>
      </c>
      <c r="Q110">
        <v>14989639.0171462</v>
      </c>
      <c r="R110">
        <v>0.29020938661893902</v>
      </c>
      <c r="S110">
        <v>8526262.5318184309</v>
      </c>
    </row>
    <row r="111" spans="1:19">
      <c r="A111">
        <v>69323</v>
      </c>
      <c r="B111" t="s">
        <v>19</v>
      </c>
      <c r="C111" t="s">
        <v>20</v>
      </c>
      <c r="D111">
        <v>2018</v>
      </c>
      <c r="E111" t="s">
        <v>5</v>
      </c>
      <c r="F111" t="s">
        <v>27</v>
      </c>
      <c r="H111" t="s">
        <v>22</v>
      </c>
      <c r="I111" t="s">
        <v>28</v>
      </c>
      <c r="K111">
        <v>416642.90393567702</v>
      </c>
      <c r="L111">
        <v>0.30776877665132502</v>
      </c>
      <c r="M111">
        <v>251330.166615689</v>
      </c>
      <c r="N111">
        <v>940.47843168666702</v>
      </c>
      <c r="O111">
        <v>0.32069521156896102</v>
      </c>
      <c r="P111">
        <v>591.149582066569</v>
      </c>
      <c r="Q111">
        <v>2073400.0258573</v>
      </c>
      <c r="R111">
        <v>0.32069521156896102</v>
      </c>
      <c r="S111">
        <v>1303261.7415204199</v>
      </c>
    </row>
    <row r="112" spans="1:19">
      <c r="A112">
        <v>69323</v>
      </c>
      <c r="B112" t="s">
        <v>19</v>
      </c>
      <c r="C112" t="s">
        <v>20</v>
      </c>
      <c r="D112">
        <v>2000</v>
      </c>
      <c r="E112" t="s">
        <v>5</v>
      </c>
      <c r="F112" t="s">
        <v>27</v>
      </c>
      <c r="H112" t="s">
        <v>22</v>
      </c>
      <c r="I112" t="s">
        <v>28</v>
      </c>
      <c r="K112">
        <v>448606.72576801601</v>
      </c>
      <c r="L112">
        <v>0.39467027731069299</v>
      </c>
      <c r="M112">
        <v>347021.41209011798</v>
      </c>
      <c r="N112">
        <v>1036.5794361748001</v>
      </c>
      <c r="O112">
        <v>0.39515842084866998</v>
      </c>
      <c r="P112">
        <v>802.841662442759</v>
      </c>
      <c r="Q112">
        <v>2285266.47433424</v>
      </c>
      <c r="R112">
        <v>0.39515842084866998</v>
      </c>
      <c r="S112">
        <v>1769962.890784</v>
      </c>
    </row>
    <row r="113" spans="1:19">
      <c r="A113">
        <v>69323</v>
      </c>
      <c r="B113" t="s">
        <v>19</v>
      </c>
      <c r="C113" t="s">
        <v>20</v>
      </c>
      <c r="D113">
        <v>1987</v>
      </c>
      <c r="E113" t="s">
        <v>5</v>
      </c>
      <c r="F113" t="s">
        <v>27</v>
      </c>
      <c r="H113" t="s">
        <v>22</v>
      </c>
      <c r="I113" t="s">
        <v>28</v>
      </c>
      <c r="K113">
        <v>237970.43681279899</v>
      </c>
      <c r="L113">
        <v>0.30136866260809497</v>
      </c>
      <c r="M113">
        <v>140564.99127377299</v>
      </c>
      <c r="N113">
        <v>480.51205456003203</v>
      </c>
      <c r="O113">
        <v>0.29805954413594798</v>
      </c>
      <c r="P113">
        <v>280.71355971062201</v>
      </c>
      <c r="Q113">
        <v>1059347.74555409</v>
      </c>
      <c r="R113">
        <v>0.29805954413594798</v>
      </c>
      <c r="S113">
        <v>618867.46399774204</v>
      </c>
    </row>
    <row r="114" spans="1:19">
      <c r="A114">
        <v>69323</v>
      </c>
      <c r="B114" t="s">
        <v>19</v>
      </c>
      <c r="C114" t="s">
        <v>20</v>
      </c>
      <c r="D114">
        <v>1979</v>
      </c>
      <c r="E114" t="s">
        <v>5</v>
      </c>
      <c r="F114" t="s">
        <v>27</v>
      </c>
      <c r="H114" t="s">
        <v>22</v>
      </c>
      <c r="I114" t="s">
        <v>28</v>
      </c>
      <c r="K114">
        <v>249088.25559641299</v>
      </c>
      <c r="L114">
        <v>0.60429589920319304</v>
      </c>
      <c r="M114">
        <v>295025.10233731498</v>
      </c>
      <c r="N114">
        <v>526.19272877123205</v>
      </c>
      <c r="O114">
        <v>0.57446829496411</v>
      </c>
      <c r="P114">
        <v>592.47083785065604</v>
      </c>
      <c r="Q114">
        <v>1160056.3933013999</v>
      </c>
      <c r="R114">
        <v>0.57446829496411</v>
      </c>
      <c r="S114">
        <v>1306174.6119112601</v>
      </c>
    </row>
    <row r="115" spans="1:19">
      <c r="A115">
        <v>69323</v>
      </c>
      <c r="B115" t="s">
        <v>19</v>
      </c>
      <c r="C115" t="s">
        <v>20</v>
      </c>
      <c r="D115">
        <v>2013</v>
      </c>
      <c r="E115" t="s">
        <v>5</v>
      </c>
      <c r="F115" t="s">
        <v>27</v>
      </c>
      <c r="H115" t="s">
        <v>22</v>
      </c>
      <c r="I115" t="s">
        <v>28</v>
      </c>
      <c r="K115">
        <v>287046.40281151101</v>
      </c>
      <c r="L115">
        <v>0.34822165741350702</v>
      </c>
      <c r="M115">
        <v>195913.31731755499</v>
      </c>
      <c r="N115">
        <v>618.91349384037596</v>
      </c>
      <c r="O115">
        <v>0.34741502678529901</v>
      </c>
      <c r="P115">
        <v>421.43890215906202</v>
      </c>
      <c r="Q115">
        <v>1364470.68948797</v>
      </c>
      <c r="R115">
        <v>0.34741502678529901</v>
      </c>
      <c r="S115">
        <v>929113.73742699204</v>
      </c>
    </row>
    <row r="116" spans="1:19">
      <c r="A116">
        <v>69323</v>
      </c>
      <c r="B116" t="s">
        <v>19</v>
      </c>
      <c r="C116" t="s">
        <v>20</v>
      </c>
      <c r="D116">
        <v>1991</v>
      </c>
      <c r="E116" t="s">
        <v>5</v>
      </c>
      <c r="F116" t="s">
        <v>27</v>
      </c>
      <c r="H116" t="s">
        <v>22</v>
      </c>
      <c r="I116" t="s">
        <v>28</v>
      </c>
      <c r="K116">
        <v>929405.79080631805</v>
      </c>
      <c r="L116">
        <v>0.32022958721035399</v>
      </c>
      <c r="M116">
        <v>583341.53617200698</v>
      </c>
      <c r="N116">
        <v>1948.72173187619</v>
      </c>
      <c r="O116">
        <v>0.32233792833554398</v>
      </c>
      <c r="P116">
        <v>1231.1679748726301</v>
      </c>
      <c r="Q116">
        <v>4296196.0137826204</v>
      </c>
      <c r="R116">
        <v>0.32233792833554398</v>
      </c>
      <c r="S116">
        <v>2714260.7686999799</v>
      </c>
    </row>
    <row r="117" spans="1:19">
      <c r="A117">
        <v>69323</v>
      </c>
      <c r="B117" t="s">
        <v>19</v>
      </c>
      <c r="C117" t="s">
        <v>20</v>
      </c>
      <c r="D117">
        <v>1997</v>
      </c>
      <c r="E117" t="s">
        <v>5</v>
      </c>
      <c r="F117" t="s">
        <v>27</v>
      </c>
      <c r="H117" t="s">
        <v>22</v>
      </c>
      <c r="I117" t="s">
        <v>28</v>
      </c>
      <c r="K117">
        <v>1733011.69756179</v>
      </c>
      <c r="L117">
        <v>0.26781585343961101</v>
      </c>
      <c r="M117">
        <v>909690.89333454997</v>
      </c>
      <c r="N117">
        <v>3856.3374422689799</v>
      </c>
      <c r="O117">
        <v>0.26267985022846901</v>
      </c>
      <c r="P117">
        <v>1985.4449978606799</v>
      </c>
      <c r="Q117">
        <v>8501768.7627087291</v>
      </c>
      <c r="R117">
        <v>0.26267985022846901</v>
      </c>
      <c r="S117">
        <v>4377156.9567202097</v>
      </c>
    </row>
    <row r="118" spans="1:19">
      <c r="A118">
        <v>69323</v>
      </c>
      <c r="B118" t="s">
        <v>19</v>
      </c>
      <c r="C118" t="s">
        <v>20</v>
      </c>
      <c r="D118">
        <v>1976</v>
      </c>
      <c r="E118" t="s">
        <v>5</v>
      </c>
      <c r="F118" t="s">
        <v>27</v>
      </c>
      <c r="H118" t="s">
        <v>22</v>
      </c>
      <c r="I118" t="s">
        <v>28</v>
      </c>
      <c r="K118">
        <v>58247.215605986501</v>
      </c>
      <c r="L118">
        <v>0.999999999999999</v>
      </c>
      <c r="M118">
        <v>114164.542587733</v>
      </c>
      <c r="N118">
        <v>135.20311984443501</v>
      </c>
      <c r="O118">
        <v>1</v>
      </c>
      <c r="P118">
        <v>264.99811489509301</v>
      </c>
      <c r="Q118">
        <v>298071.85655357601</v>
      </c>
      <c r="R118">
        <v>1</v>
      </c>
      <c r="S118">
        <v>584220.83884501003</v>
      </c>
    </row>
    <row r="119" spans="1:19">
      <c r="A119">
        <v>69323</v>
      </c>
      <c r="B119" t="s">
        <v>19</v>
      </c>
      <c r="C119" t="s">
        <v>20</v>
      </c>
      <c r="D119">
        <v>1984</v>
      </c>
      <c r="E119" t="s">
        <v>5</v>
      </c>
      <c r="F119" t="s">
        <v>27</v>
      </c>
      <c r="H119" t="s">
        <v>22</v>
      </c>
      <c r="I119" t="s">
        <v>28</v>
      </c>
      <c r="K119">
        <v>693468.91527823405</v>
      </c>
      <c r="L119">
        <v>0.23610786673270001</v>
      </c>
      <c r="M119">
        <v>320917.59381429601</v>
      </c>
      <c r="N119">
        <v>1823.5437374235601</v>
      </c>
      <c r="O119">
        <v>0.24656297250904499</v>
      </c>
      <c r="P119">
        <v>881.25199422284004</v>
      </c>
      <c r="Q119">
        <v>4020225.7754546902</v>
      </c>
      <c r="R119">
        <v>0.24656297250904499</v>
      </c>
      <c r="S119">
        <v>1942828.0820130401</v>
      </c>
    </row>
    <row r="120" spans="1:19">
      <c r="A120">
        <v>69323</v>
      </c>
      <c r="B120" t="s">
        <v>19</v>
      </c>
      <c r="C120" t="s">
        <v>20</v>
      </c>
      <c r="D120">
        <v>2015</v>
      </c>
      <c r="E120" t="s">
        <v>5</v>
      </c>
      <c r="F120" t="s">
        <v>27</v>
      </c>
      <c r="H120" t="s">
        <v>22</v>
      </c>
      <c r="I120" t="s">
        <v>28</v>
      </c>
      <c r="K120">
        <v>787322.28841942898</v>
      </c>
      <c r="L120">
        <v>0.70960357646488204</v>
      </c>
      <c r="M120">
        <v>1095025.9549181601</v>
      </c>
      <c r="N120">
        <v>1604.5501638604201</v>
      </c>
      <c r="O120">
        <v>0.68743036846032002</v>
      </c>
      <c r="P120">
        <v>2161.9123602970599</v>
      </c>
      <c r="Q120">
        <v>3537427.5891379002</v>
      </c>
      <c r="R120">
        <v>0.68743036846032002</v>
      </c>
      <c r="S120">
        <v>4766200.89596543</v>
      </c>
    </row>
    <row r="121" spans="1:19">
      <c r="A121">
        <v>69323</v>
      </c>
      <c r="B121" t="s">
        <v>19</v>
      </c>
      <c r="C121" t="s">
        <v>20</v>
      </c>
      <c r="D121">
        <v>2001</v>
      </c>
      <c r="E121" t="s">
        <v>5</v>
      </c>
      <c r="F121" t="s">
        <v>27</v>
      </c>
      <c r="H121" t="s">
        <v>22</v>
      </c>
      <c r="I121" t="s">
        <v>28</v>
      </c>
      <c r="K121">
        <v>614005.08249110205</v>
      </c>
      <c r="L121">
        <v>0.31151390817721097</v>
      </c>
      <c r="M121">
        <v>374891.400859449</v>
      </c>
      <c r="N121">
        <v>1381.4333543110799</v>
      </c>
      <c r="O121">
        <v>0.31527202440374602</v>
      </c>
      <c r="P121">
        <v>853.63348877732597</v>
      </c>
      <c r="Q121">
        <v>3045539.2234906801</v>
      </c>
      <c r="R121">
        <v>0.31527202440374602</v>
      </c>
      <c r="S121">
        <v>1881939.7001262</v>
      </c>
    </row>
    <row r="122" spans="1:19">
      <c r="A122">
        <v>69323</v>
      </c>
      <c r="B122" t="s">
        <v>19</v>
      </c>
      <c r="C122" t="s">
        <v>20</v>
      </c>
      <c r="D122">
        <v>1978</v>
      </c>
      <c r="E122" t="s">
        <v>5</v>
      </c>
      <c r="F122" t="s">
        <v>27</v>
      </c>
      <c r="H122" t="s">
        <v>22</v>
      </c>
      <c r="I122" t="s">
        <v>28</v>
      </c>
      <c r="K122">
        <v>503890.10485157202</v>
      </c>
      <c r="L122">
        <v>0.31605201113158499</v>
      </c>
      <c r="M122">
        <v>312140.742814183</v>
      </c>
      <c r="N122">
        <v>1120.2823850004399</v>
      </c>
      <c r="O122">
        <v>0.30644077488529398</v>
      </c>
      <c r="P122">
        <v>672.868396213766</v>
      </c>
      <c r="Q122">
        <v>2469799.8888306902</v>
      </c>
      <c r="R122">
        <v>0.30644077488529398</v>
      </c>
      <c r="S122">
        <v>1483420.8878199901</v>
      </c>
    </row>
    <row r="123" spans="1:19">
      <c r="A123">
        <v>69323</v>
      </c>
      <c r="B123" t="s">
        <v>19</v>
      </c>
      <c r="C123" t="s">
        <v>20</v>
      </c>
      <c r="D123">
        <v>1989</v>
      </c>
      <c r="E123" t="s">
        <v>5</v>
      </c>
      <c r="F123" t="s">
        <v>27</v>
      </c>
      <c r="H123" t="s">
        <v>22</v>
      </c>
      <c r="I123" t="s">
        <v>28</v>
      </c>
      <c r="K123">
        <v>902165.99549958704</v>
      </c>
      <c r="L123">
        <v>0.26903108451694902</v>
      </c>
      <c r="M123">
        <v>475712.964519792</v>
      </c>
      <c r="N123">
        <v>1935.4127153284501</v>
      </c>
      <c r="O123">
        <v>0.26316861799475</v>
      </c>
      <c r="P123">
        <v>998.30618350321197</v>
      </c>
      <c r="Q123">
        <v>4266854.6548269102</v>
      </c>
      <c r="R123">
        <v>0.26316861799475</v>
      </c>
      <c r="S123">
        <v>2200888.39568272</v>
      </c>
    </row>
    <row r="124" spans="1:19">
      <c r="A124">
        <v>69323</v>
      </c>
      <c r="B124" t="s">
        <v>19</v>
      </c>
      <c r="C124" t="s">
        <v>20</v>
      </c>
      <c r="D124">
        <v>1983</v>
      </c>
      <c r="E124" t="s">
        <v>5</v>
      </c>
      <c r="F124" t="s">
        <v>27</v>
      </c>
      <c r="H124" t="s">
        <v>22</v>
      </c>
      <c r="I124" t="s">
        <v>28</v>
      </c>
      <c r="K124">
        <v>1958778.9276368499</v>
      </c>
      <c r="L124">
        <v>0.29371421766338102</v>
      </c>
      <c r="M124">
        <v>1127629.5918004899</v>
      </c>
      <c r="N124">
        <v>4571.5672759632698</v>
      </c>
      <c r="O124">
        <v>0.306157638803355</v>
      </c>
      <c r="P124">
        <v>2743.25567596562</v>
      </c>
      <c r="Q124">
        <v>10078580.6338923</v>
      </c>
      <c r="R124">
        <v>0.306157638803355</v>
      </c>
      <c r="S124">
        <v>6047843.5207489301</v>
      </c>
    </row>
    <row r="125" spans="1:19">
      <c r="A125">
        <v>69323</v>
      </c>
      <c r="B125" t="s">
        <v>19</v>
      </c>
      <c r="C125" t="s">
        <v>20</v>
      </c>
      <c r="D125">
        <v>1986</v>
      </c>
      <c r="E125" t="s">
        <v>5</v>
      </c>
      <c r="F125" t="s">
        <v>27</v>
      </c>
      <c r="H125" t="s">
        <v>22</v>
      </c>
      <c r="I125" t="s">
        <v>28</v>
      </c>
      <c r="K125">
        <v>195785.74105625</v>
      </c>
      <c r="L125">
        <v>0.42868023628410501</v>
      </c>
      <c r="M125">
        <v>164501.776364622</v>
      </c>
      <c r="N125">
        <v>423.60149956688502</v>
      </c>
      <c r="O125">
        <v>0.43219096044989003</v>
      </c>
      <c r="P125">
        <v>358.83040833381801</v>
      </c>
      <c r="Q125">
        <v>933881.44859422895</v>
      </c>
      <c r="R125">
        <v>0.43219096044989003</v>
      </c>
      <c r="S125">
        <v>791085.63561997795</v>
      </c>
    </row>
    <row r="126" spans="1:19">
      <c r="A126">
        <v>69323</v>
      </c>
      <c r="B126" t="s">
        <v>19</v>
      </c>
      <c r="C126" t="s">
        <v>20</v>
      </c>
      <c r="D126">
        <v>1985</v>
      </c>
      <c r="E126" t="s">
        <v>5</v>
      </c>
      <c r="F126" t="s">
        <v>27</v>
      </c>
      <c r="H126" t="s">
        <v>22</v>
      </c>
      <c r="I126" t="s">
        <v>28</v>
      </c>
      <c r="K126">
        <v>630281.69093013206</v>
      </c>
      <c r="L126">
        <v>0.23266797734015501</v>
      </c>
      <c r="M126">
        <v>287426.87771916302</v>
      </c>
      <c r="N126">
        <v>1549.20974629789</v>
      </c>
      <c r="O126">
        <v>0.233038369432085</v>
      </c>
      <c r="P126">
        <v>707.60961384368898</v>
      </c>
      <c r="Q126">
        <v>3415422.85267697</v>
      </c>
      <c r="R126">
        <v>0.233038369432085</v>
      </c>
      <c r="S126">
        <v>1560012.1621174901</v>
      </c>
    </row>
    <row r="127" spans="1:19">
      <c r="A127">
        <v>69323</v>
      </c>
      <c r="B127" t="s">
        <v>19</v>
      </c>
      <c r="C127" t="s">
        <v>20</v>
      </c>
      <c r="D127">
        <v>2002</v>
      </c>
      <c r="E127" t="s">
        <v>5</v>
      </c>
      <c r="F127" t="s">
        <v>27</v>
      </c>
      <c r="H127" t="s">
        <v>22</v>
      </c>
      <c r="I127" t="s">
        <v>28</v>
      </c>
      <c r="K127">
        <v>478918.95746173098</v>
      </c>
      <c r="L127">
        <v>0.41684144020904401</v>
      </c>
      <c r="M127">
        <v>391281.20522465301</v>
      </c>
      <c r="N127">
        <v>1089.2327906722101</v>
      </c>
      <c r="O127">
        <v>0.43056429725485801</v>
      </c>
      <c r="P127">
        <v>919.21011208295397</v>
      </c>
      <c r="Q127">
        <v>2401347.2507754699</v>
      </c>
      <c r="R127">
        <v>0.43056429725485801</v>
      </c>
      <c r="S127">
        <v>2026511.4073302499</v>
      </c>
    </row>
    <row r="128" spans="1:19">
      <c r="A128">
        <v>69323</v>
      </c>
      <c r="B128" t="s">
        <v>19</v>
      </c>
      <c r="C128" t="s">
        <v>20</v>
      </c>
      <c r="D128">
        <v>2012</v>
      </c>
      <c r="E128" t="s">
        <v>5</v>
      </c>
      <c r="F128" t="s">
        <v>29</v>
      </c>
      <c r="H128" t="s">
        <v>22</v>
      </c>
      <c r="I128" t="s">
        <v>26</v>
      </c>
      <c r="K128">
        <v>5413651.2440450201</v>
      </c>
      <c r="L128">
        <v>0.36711276552653699</v>
      </c>
      <c r="M128">
        <v>3895344.1404031902</v>
      </c>
      <c r="N128">
        <v>6559.4436746588099</v>
      </c>
      <c r="O128">
        <v>0.34200069057486499</v>
      </c>
      <c r="P128">
        <v>4396.9351623796802</v>
      </c>
      <c r="Q128">
        <v>14461097.9118958</v>
      </c>
      <c r="R128">
        <v>0.34200069057486499</v>
      </c>
      <c r="S128">
        <v>9693582.7257846799</v>
      </c>
    </row>
    <row r="129" spans="1:19">
      <c r="A129">
        <v>69323</v>
      </c>
      <c r="B129" t="s">
        <v>19</v>
      </c>
      <c r="C129" t="s">
        <v>20</v>
      </c>
      <c r="D129">
        <v>1993</v>
      </c>
      <c r="E129" t="s">
        <v>5</v>
      </c>
      <c r="F129" t="s">
        <v>29</v>
      </c>
      <c r="H129" t="s">
        <v>22</v>
      </c>
      <c r="I129" t="s">
        <v>26</v>
      </c>
      <c r="K129">
        <v>9288169.3181860093</v>
      </c>
      <c r="L129">
        <v>0.26490962214022201</v>
      </c>
      <c r="M129">
        <v>4822629.83193193</v>
      </c>
      <c r="N129">
        <v>10531.249220416301</v>
      </c>
      <c r="O129">
        <v>0.18579131964454801</v>
      </c>
      <c r="P129">
        <v>3834.9647927268802</v>
      </c>
      <c r="Q129">
        <v>23217430.267657399</v>
      </c>
      <c r="R129">
        <v>0.18579131964454801</v>
      </c>
      <c r="S129">
        <v>8454650.1360393707</v>
      </c>
    </row>
    <row r="130" spans="1:19">
      <c r="A130">
        <v>69323</v>
      </c>
      <c r="B130" t="s">
        <v>19</v>
      </c>
      <c r="C130" t="s">
        <v>20</v>
      </c>
      <c r="D130">
        <v>2004</v>
      </c>
      <c r="E130" t="s">
        <v>5</v>
      </c>
      <c r="F130" t="s">
        <v>29</v>
      </c>
      <c r="H130" t="s">
        <v>22</v>
      </c>
      <c r="I130" t="s">
        <v>26</v>
      </c>
      <c r="K130">
        <v>1659233.27709717</v>
      </c>
      <c r="L130">
        <v>0.451012834333472</v>
      </c>
      <c r="M130">
        <v>1466737.58612307</v>
      </c>
      <c r="N130">
        <v>1783.87964876264</v>
      </c>
      <c r="O130">
        <v>0.33032979435621501</v>
      </c>
      <c r="P130">
        <v>1154.96645116272</v>
      </c>
      <c r="Q130">
        <v>3932781.4283178099</v>
      </c>
      <c r="R130">
        <v>0.33032979435621501</v>
      </c>
      <c r="S130">
        <v>2546265.1657097698</v>
      </c>
    </row>
    <row r="131" spans="1:19">
      <c r="A131">
        <v>69323</v>
      </c>
      <c r="B131" t="s">
        <v>19</v>
      </c>
      <c r="C131" t="s">
        <v>20</v>
      </c>
      <c r="D131">
        <v>1986</v>
      </c>
      <c r="E131" t="s">
        <v>5</v>
      </c>
      <c r="F131" t="s">
        <v>29</v>
      </c>
      <c r="H131" t="s">
        <v>22</v>
      </c>
      <c r="I131" t="s">
        <v>26</v>
      </c>
      <c r="K131">
        <v>1383740.1024217899</v>
      </c>
      <c r="L131">
        <v>0.44273377578070899</v>
      </c>
      <c r="M131">
        <v>1200751.82127899</v>
      </c>
      <c r="N131">
        <v>1519.51884040353</v>
      </c>
      <c r="O131">
        <v>0.39847358302859898</v>
      </c>
      <c r="P131">
        <v>1186.75670895751</v>
      </c>
      <c r="Q131">
        <v>3349965.6098790802</v>
      </c>
      <c r="R131">
        <v>0.39847358302859898</v>
      </c>
      <c r="S131">
        <v>2616350.6871985602</v>
      </c>
    </row>
    <row r="132" spans="1:19">
      <c r="A132">
        <v>69323</v>
      </c>
      <c r="B132" t="s">
        <v>19</v>
      </c>
      <c r="C132" t="s">
        <v>20</v>
      </c>
      <c r="D132">
        <v>1988</v>
      </c>
      <c r="E132" t="s">
        <v>5</v>
      </c>
      <c r="F132" t="s">
        <v>29</v>
      </c>
      <c r="H132" t="s">
        <v>22</v>
      </c>
      <c r="I132" t="s">
        <v>26</v>
      </c>
      <c r="K132">
        <v>3225485.43769988</v>
      </c>
      <c r="L132">
        <v>0.29770183352715301</v>
      </c>
      <c r="M132">
        <v>1882056.54048404</v>
      </c>
      <c r="N132">
        <v>3531.4081142332702</v>
      </c>
      <c r="O132">
        <v>0.25505346035217602</v>
      </c>
      <c r="P132">
        <v>1765.3678045238601</v>
      </c>
      <c r="Q132">
        <v>7785422.21561909</v>
      </c>
      <c r="R132">
        <v>0.25505346035217602</v>
      </c>
      <c r="S132">
        <v>3891969.7977368599</v>
      </c>
    </row>
    <row r="133" spans="1:19">
      <c r="A133">
        <v>69323</v>
      </c>
      <c r="B133" t="s">
        <v>19</v>
      </c>
      <c r="C133" t="s">
        <v>20</v>
      </c>
      <c r="D133">
        <v>1984</v>
      </c>
      <c r="E133" t="s">
        <v>5</v>
      </c>
      <c r="F133" t="s">
        <v>29</v>
      </c>
      <c r="H133" t="s">
        <v>22</v>
      </c>
      <c r="I133" t="s">
        <v>26</v>
      </c>
      <c r="K133">
        <v>3225863.8573055598</v>
      </c>
      <c r="L133">
        <v>0.2435743375992</v>
      </c>
      <c r="M133">
        <v>1540045.79836767</v>
      </c>
      <c r="N133">
        <v>4276.0586357967004</v>
      </c>
      <c r="O133">
        <v>0.17785679364240101</v>
      </c>
      <c r="P133">
        <v>1490.6311136438201</v>
      </c>
      <c r="Q133">
        <v>9427095.6008293405</v>
      </c>
      <c r="R133">
        <v>0.17785679364240101</v>
      </c>
      <c r="S133">
        <v>3286279.0739708398</v>
      </c>
    </row>
    <row r="134" spans="1:19">
      <c r="A134">
        <v>69323</v>
      </c>
      <c r="B134" t="s">
        <v>19</v>
      </c>
      <c r="C134" t="s">
        <v>20</v>
      </c>
      <c r="D134">
        <v>2003</v>
      </c>
      <c r="E134" t="s">
        <v>5</v>
      </c>
      <c r="F134" t="s">
        <v>29</v>
      </c>
      <c r="H134" t="s">
        <v>22</v>
      </c>
      <c r="I134" t="s">
        <v>26</v>
      </c>
      <c r="K134">
        <v>1900136.41721987</v>
      </c>
      <c r="L134">
        <v>0.55971810415420498</v>
      </c>
      <c r="M134">
        <v>2084539.8760381099</v>
      </c>
      <c r="N134">
        <v>1774.79440324603</v>
      </c>
      <c r="O134">
        <v>0.38796888376238797</v>
      </c>
      <c r="P134">
        <v>1349.58740692879</v>
      </c>
      <c r="Q134">
        <v>3912751.89052684</v>
      </c>
      <c r="R134">
        <v>0.38796888376238797</v>
      </c>
      <c r="S134">
        <v>2975330.9274774701</v>
      </c>
    </row>
    <row r="135" spans="1:19">
      <c r="A135">
        <v>69323</v>
      </c>
      <c r="B135" t="s">
        <v>19</v>
      </c>
      <c r="C135" t="s">
        <v>20</v>
      </c>
      <c r="D135">
        <v>1990</v>
      </c>
      <c r="E135" t="s">
        <v>5</v>
      </c>
      <c r="F135" t="s">
        <v>29</v>
      </c>
      <c r="H135" t="s">
        <v>22</v>
      </c>
      <c r="I135" t="s">
        <v>26</v>
      </c>
      <c r="K135">
        <v>5230265.7916443599</v>
      </c>
      <c r="L135">
        <v>0.31930307497592397</v>
      </c>
      <c r="M135">
        <v>3273278.3024183302</v>
      </c>
      <c r="N135">
        <v>7052.98123789078</v>
      </c>
      <c r="O135">
        <v>0.27655934912695901</v>
      </c>
      <c r="P135">
        <v>3823.11308508924</v>
      </c>
      <c r="Q135">
        <v>15549161.988529099</v>
      </c>
      <c r="R135">
        <v>0.27655934912695901</v>
      </c>
      <c r="S135">
        <v>8428521.5932738893</v>
      </c>
    </row>
    <row r="136" spans="1:19">
      <c r="A136">
        <v>69323</v>
      </c>
      <c r="B136" t="s">
        <v>19</v>
      </c>
      <c r="C136" t="s">
        <v>20</v>
      </c>
      <c r="D136">
        <v>1998</v>
      </c>
      <c r="E136" t="s">
        <v>5</v>
      </c>
      <c r="F136" t="s">
        <v>29</v>
      </c>
      <c r="H136" t="s">
        <v>22</v>
      </c>
      <c r="I136" t="s">
        <v>26</v>
      </c>
      <c r="K136">
        <v>6596870.4157065097</v>
      </c>
      <c r="L136">
        <v>0.33927729099828502</v>
      </c>
      <c r="M136">
        <v>4386809.9144669697</v>
      </c>
      <c r="N136">
        <v>8380.0171256971498</v>
      </c>
      <c r="O136">
        <v>0.34236597200937202</v>
      </c>
      <c r="P136">
        <v>5623.3041090412098</v>
      </c>
      <c r="Q136">
        <v>18474775.3267923</v>
      </c>
      <c r="R136">
        <v>0.34236597200937202</v>
      </c>
      <c r="S136">
        <v>12397263.4483275</v>
      </c>
    </row>
    <row r="137" spans="1:19">
      <c r="A137">
        <v>69323</v>
      </c>
      <c r="B137" t="s">
        <v>19</v>
      </c>
      <c r="C137" t="s">
        <v>20</v>
      </c>
      <c r="D137">
        <v>1982</v>
      </c>
      <c r="E137" t="s">
        <v>5</v>
      </c>
      <c r="F137" t="s">
        <v>29</v>
      </c>
      <c r="H137" t="s">
        <v>22</v>
      </c>
      <c r="I137" t="s">
        <v>26</v>
      </c>
      <c r="K137">
        <v>11340429.015003201</v>
      </c>
      <c r="L137">
        <v>0.385723281734632</v>
      </c>
      <c r="M137">
        <v>8573564.2920535803</v>
      </c>
      <c r="N137">
        <v>16692.385134489599</v>
      </c>
      <c r="O137">
        <v>0.34187579430013698</v>
      </c>
      <c r="P137">
        <v>11185.1759561701</v>
      </c>
      <c r="Q137">
        <v>36800409.880108401</v>
      </c>
      <c r="R137">
        <v>0.34187579430013698</v>
      </c>
      <c r="S137">
        <v>24659091.942332</v>
      </c>
    </row>
    <row r="138" spans="1:19">
      <c r="A138">
        <v>69323</v>
      </c>
      <c r="B138" t="s">
        <v>19</v>
      </c>
      <c r="C138" t="s">
        <v>20</v>
      </c>
      <c r="D138">
        <v>2001</v>
      </c>
      <c r="E138" t="s">
        <v>5</v>
      </c>
      <c r="F138" t="s">
        <v>29</v>
      </c>
      <c r="H138" t="s">
        <v>22</v>
      </c>
      <c r="I138" t="s">
        <v>26</v>
      </c>
      <c r="K138">
        <v>2202169.1198731102</v>
      </c>
      <c r="L138">
        <v>0.275188566607458</v>
      </c>
      <c r="M138">
        <v>1187783.05650917</v>
      </c>
      <c r="N138">
        <v>2995.2638578083602</v>
      </c>
      <c r="O138">
        <v>0.24637037168805101</v>
      </c>
      <c r="P138">
        <v>1446.3707691059799</v>
      </c>
      <c r="Q138">
        <v>6603426.4593304303</v>
      </c>
      <c r="R138">
        <v>0.24637037168805101</v>
      </c>
      <c r="S138">
        <v>3188701.7171518998</v>
      </c>
    </row>
    <row r="139" spans="1:19">
      <c r="A139">
        <v>69323</v>
      </c>
      <c r="B139" t="s">
        <v>19</v>
      </c>
      <c r="C139" t="s">
        <v>20</v>
      </c>
      <c r="D139">
        <v>1981</v>
      </c>
      <c r="E139" t="s">
        <v>5</v>
      </c>
      <c r="F139" t="s">
        <v>29</v>
      </c>
      <c r="H139" t="s">
        <v>22</v>
      </c>
      <c r="I139" t="s">
        <v>26</v>
      </c>
      <c r="K139">
        <v>4356587.2376448903</v>
      </c>
      <c r="L139">
        <v>0.36076307600262197</v>
      </c>
      <c r="M139">
        <v>3080523.7929440201</v>
      </c>
      <c r="N139">
        <v>6702.1191792917698</v>
      </c>
      <c r="O139">
        <v>0.39973157042900398</v>
      </c>
      <c r="P139">
        <v>5250.9353044916697</v>
      </c>
      <c r="Q139">
        <v>14775643.5569933</v>
      </c>
      <c r="R139">
        <v>0.39973157042900398</v>
      </c>
      <c r="S139">
        <v>11576330.7581468</v>
      </c>
    </row>
    <row r="140" spans="1:19">
      <c r="A140">
        <v>69323</v>
      </c>
      <c r="B140" t="s">
        <v>19</v>
      </c>
      <c r="C140" t="s">
        <v>20</v>
      </c>
      <c r="D140">
        <v>1978</v>
      </c>
      <c r="E140" t="s">
        <v>5</v>
      </c>
      <c r="F140" t="s">
        <v>29</v>
      </c>
      <c r="H140" t="s">
        <v>22</v>
      </c>
      <c r="I140" t="s">
        <v>26</v>
      </c>
      <c r="K140">
        <v>8400255.0214882307</v>
      </c>
      <c r="L140">
        <v>0.45612696806865199</v>
      </c>
      <c r="M140">
        <v>7509902.3937515998</v>
      </c>
      <c r="N140">
        <v>7923.4045533885101</v>
      </c>
      <c r="O140">
        <v>0.409065472372247</v>
      </c>
      <c r="P140">
        <v>6352.7348037994398</v>
      </c>
      <c r="Q140">
        <v>17468116.920460101</v>
      </c>
      <c r="R140">
        <v>0.409065472372247</v>
      </c>
      <c r="S140">
        <v>14005382.8590624</v>
      </c>
    </row>
    <row r="141" spans="1:19">
      <c r="A141">
        <v>69323</v>
      </c>
      <c r="B141" t="s">
        <v>19</v>
      </c>
      <c r="C141" t="s">
        <v>20</v>
      </c>
      <c r="D141">
        <v>2014</v>
      </c>
      <c r="E141" t="s">
        <v>5</v>
      </c>
      <c r="F141" t="s">
        <v>29</v>
      </c>
      <c r="H141" t="s">
        <v>22</v>
      </c>
      <c r="I141" t="s">
        <v>26</v>
      </c>
      <c r="K141">
        <v>4738400.5073570497</v>
      </c>
      <c r="L141">
        <v>0.47313932456111701</v>
      </c>
      <c r="M141">
        <v>4394170.2864798997</v>
      </c>
      <c r="N141">
        <v>6268.1460601117396</v>
      </c>
      <c r="O141">
        <v>0.44259555963724601</v>
      </c>
      <c r="P141">
        <v>5437.5370821917804</v>
      </c>
      <c r="Q141">
        <v>13818896.601174699</v>
      </c>
      <c r="R141">
        <v>0.44259555963724601</v>
      </c>
      <c r="S141">
        <v>11987717.258541699</v>
      </c>
    </row>
    <row r="142" spans="1:19">
      <c r="A142">
        <v>69323</v>
      </c>
      <c r="B142" t="s">
        <v>19</v>
      </c>
      <c r="C142" t="s">
        <v>20</v>
      </c>
      <c r="D142">
        <v>1992</v>
      </c>
      <c r="E142" t="s">
        <v>5</v>
      </c>
      <c r="F142" t="s">
        <v>29</v>
      </c>
      <c r="H142" t="s">
        <v>22</v>
      </c>
      <c r="I142" t="s">
        <v>26</v>
      </c>
      <c r="K142">
        <v>5920633.2240834404</v>
      </c>
      <c r="L142">
        <v>0.248793461492056</v>
      </c>
      <c r="M142">
        <v>2887109.0747274002</v>
      </c>
      <c r="N142">
        <v>7529.1301019612802</v>
      </c>
      <c r="O142">
        <v>0.202769064323193</v>
      </c>
      <c r="P142">
        <v>2992.2823452468701</v>
      </c>
      <c r="Q142">
        <v>16598890.545626599</v>
      </c>
      <c r="R142">
        <v>0.202769064323193</v>
      </c>
      <c r="S142">
        <v>6596853.3492900301</v>
      </c>
    </row>
    <row r="143" spans="1:19">
      <c r="A143">
        <v>69323</v>
      </c>
      <c r="B143" t="s">
        <v>19</v>
      </c>
      <c r="C143" t="s">
        <v>20</v>
      </c>
      <c r="D143">
        <v>1991</v>
      </c>
      <c r="E143" t="s">
        <v>5</v>
      </c>
      <c r="F143" t="s">
        <v>29</v>
      </c>
      <c r="H143" t="s">
        <v>22</v>
      </c>
      <c r="I143" t="s">
        <v>26</v>
      </c>
      <c r="K143">
        <v>7225524.4488180103</v>
      </c>
      <c r="L143">
        <v>0.36055212660094799</v>
      </c>
      <c r="M143">
        <v>5106149.2834238298</v>
      </c>
      <c r="N143">
        <v>7737.4419619724104</v>
      </c>
      <c r="O143">
        <v>0.27503684716886001</v>
      </c>
      <c r="P143">
        <v>4171.0400190509399</v>
      </c>
      <c r="Q143">
        <v>17058139.584606498</v>
      </c>
      <c r="R143">
        <v>0.27503684716886001</v>
      </c>
      <c r="S143">
        <v>9195569.1826363709</v>
      </c>
    </row>
    <row r="144" spans="1:19">
      <c r="A144">
        <v>69323</v>
      </c>
      <c r="B144" t="s">
        <v>19</v>
      </c>
      <c r="C144" t="s">
        <v>20</v>
      </c>
      <c r="D144">
        <v>2013</v>
      </c>
      <c r="E144" t="s">
        <v>5</v>
      </c>
      <c r="F144" t="s">
        <v>29</v>
      </c>
      <c r="H144" t="s">
        <v>22</v>
      </c>
      <c r="I144" t="s">
        <v>26</v>
      </c>
      <c r="K144">
        <v>2096592.4058735899</v>
      </c>
      <c r="L144">
        <v>0.27132533714907497</v>
      </c>
      <c r="M144">
        <v>1114962.9371201701</v>
      </c>
      <c r="N144">
        <v>2468.0819430883498</v>
      </c>
      <c r="O144">
        <v>0.226905829371603</v>
      </c>
      <c r="P144">
        <v>1097.6434732969401</v>
      </c>
      <c r="Q144">
        <v>5441189.2843091302</v>
      </c>
      <c r="R144">
        <v>0.226905829371603</v>
      </c>
      <c r="S144">
        <v>2419889.63195513</v>
      </c>
    </row>
    <row r="145" spans="1:19">
      <c r="A145">
        <v>69323</v>
      </c>
      <c r="B145" t="s">
        <v>19</v>
      </c>
      <c r="C145" t="s">
        <v>20</v>
      </c>
      <c r="D145">
        <v>2011</v>
      </c>
      <c r="E145" t="s">
        <v>5</v>
      </c>
      <c r="F145" t="s">
        <v>29</v>
      </c>
      <c r="H145" t="s">
        <v>22</v>
      </c>
      <c r="I145" t="s">
        <v>26</v>
      </c>
      <c r="K145">
        <v>9013470.0319801997</v>
      </c>
      <c r="L145">
        <v>0.56742418454060894</v>
      </c>
      <c r="M145">
        <v>10024343.330243999</v>
      </c>
      <c r="N145">
        <v>11215.7650552586</v>
      </c>
      <c r="O145">
        <v>0.55439291577280903</v>
      </c>
      <c r="P145">
        <v>12187.163755550901</v>
      </c>
      <c r="Q145">
        <v>24726529.362164401</v>
      </c>
      <c r="R145">
        <v>0.55439291577280903</v>
      </c>
      <c r="S145">
        <v>26868096.911663301</v>
      </c>
    </row>
    <row r="146" spans="1:19">
      <c r="A146">
        <v>69323</v>
      </c>
      <c r="B146" t="s">
        <v>19</v>
      </c>
      <c r="C146" t="s">
        <v>20</v>
      </c>
      <c r="D146">
        <v>2002</v>
      </c>
      <c r="E146" t="s">
        <v>5</v>
      </c>
      <c r="F146" t="s">
        <v>29</v>
      </c>
      <c r="H146" t="s">
        <v>22</v>
      </c>
      <c r="I146" t="s">
        <v>26</v>
      </c>
      <c r="K146">
        <v>1038278.48013671</v>
      </c>
      <c r="L146">
        <v>0.300372546428954</v>
      </c>
      <c r="M146">
        <v>611265.88792285603</v>
      </c>
      <c r="N146">
        <v>1758.58570515827</v>
      </c>
      <c r="O146">
        <v>0.31596864740763603</v>
      </c>
      <c r="P146">
        <v>1089.0895753541599</v>
      </c>
      <c r="Q146">
        <v>3877017.82805186</v>
      </c>
      <c r="R146">
        <v>0.31596864740763603</v>
      </c>
      <c r="S146">
        <v>2401031.5150454901</v>
      </c>
    </row>
    <row r="147" spans="1:19">
      <c r="A147">
        <v>69323</v>
      </c>
      <c r="B147" t="s">
        <v>19</v>
      </c>
      <c r="C147" t="s">
        <v>20</v>
      </c>
      <c r="D147">
        <v>2008</v>
      </c>
      <c r="E147" t="s">
        <v>5</v>
      </c>
      <c r="F147" t="s">
        <v>29</v>
      </c>
      <c r="H147" t="s">
        <v>22</v>
      </c>
      <c r="I147" t="s">
        <v>26</v>
      </c>
      <c r="K147">
        <v>6055437.7087641498</v>
      </c>
      <c r="L147">
        <v>0.35778623830579698</v>
      </c>
      <c r="M147">
        <v>4246442.4670630498</v>
      </c>
      <c r="N147">
        <v>5626.8548177346502</v>
      </c>
      <c r="O147">
        <v>0.29768504501017201</v>
      </c>
      <c r="P147">
        <v>3283.05983817877</v>
      </c>
      <c r="Q147">
        <v>12405091.4210367</v>
      </c>
      <c r="R147">
        <v>0.29768504501017201</v>
      </c>
      <c r="S147">
        <v>7237907.9881321797</v>
      </c>
    </row>
    <row r="148" spans="1:19">
      <c r="A148">
        <v>69323</v>
      </c>
      <c r="B148" t="s">
        <v>19</v>
      </c>
      <c r="C148" t="s">
        <v>20</v>
      </c>
      <c r="D148">
        <v>1980</v>
      </c>
      <c r="E148" t="s">
        <v>5</v>
      </c>
      <c r="F148" t="s">
        <v>29</v>
      </c>
      <c r="H148" t="s">
        <v>22</v>
      </c>
      <c r="I148" t="s">
        <v>26</v>
      </c>
      <c r="K148">
        <v>9330321.7313448805</v>
      </c>
      <c r="L148">
        <v>0.56829372651504495</v>
      </c>
      <c r="M148">
        <v>10392632.0803289</v>
      </c>
      <c r="N148">
        <v>10472.3026597516</v>
      </c>
      <c r="O148">
        <v>0.51097338924472102</v>
      </c>
      <c r="P148">
        <v>10488.0932471696</v>
      </c>
      <c r="Q148">
        <v>23087475.346535798</v>
      </c>
      <c r="R148">
        <v>0.51097338924472102</v>
      </c>
      <c r="S148">
        <v>23122287.6327697</v>
      </c>
    </row>
    <row r="149" spans="1:19">
      <c r="A149">
        <v>69323</v>
      </c>
      <c r="B149" t="s">
        <v>19</v>
      </c>
      <c r="C149" t="s">
        <v>20</v>
      </c>
      <c r="D149">
        <v>1994</v>
      </c>
      <c r="E149" t="s">
        <v>5</v>
      </c>
      <c r="F149" t="s">
        <v>29</v>
      </c>
      <c r="H149" t="s">
        <v>22</v>
      </c>
      <c r="I149" t="s">
        <v>26</v>
      </c>
      <c r="K149">
        <v>4941568.8166242503</v>
      </c>
      <c r="L149">
        <v>0.179420458040391</v>
      </c>
      <c r="M149">
        <v>1737772.339413</v>
      </c>
      <c r="N149">
        <v>6727.8886443451402</v>
      </c>
      <c r="O149">
        <v>0.172879483970239</v>
      </c>
      <c r="P149">
        <v>2279.7032774055001</v>
      </c>
      <c r="Q149">
        <v>14832455.502602899</v>
      </c>
      <c r="R149">
        <v>0.172879483970239</v>
      </c>
      <c r="S149">
        <v>5025885.4164710296</v>
      </c>
    </row>
    <row r="150" spans="1:19">
      <c r="A150">
        <v>69323</v>
      </c>
      <c r="B150" t="s">
        <v>19</v>
      </c>
      <c r="C150" t="s">
        <v>20</v>
      </c>
      <c r="D150">
        <v>1996</v>
      </c>
      <c r="E150" t="s">
        <v>5</v>
      </c>
      <c r="F150" t="s">
        <v>29</v>
      </c>
      <c r="H150" t="s">
        <v>22</v>
      </c>
      <c r="I150" t="s">
        <v>26</v>
      </c>
      <c r="K150">
        <v>7359029.7990154903</v>
      </c>
      <c r="L150">
        <v>0.25490234916027299</v>
      </c>
      <c r="M150">
        <v>3676634.60728662</v>
      </c>
      <c r="N150">
        <v>9784.74902794226</v>
      </c>
      <c r="O150">
        <v>0.23780224490236801</v>
      </c>
      <c r="P150">
        <v>4560.5971579158504</v>
      </c>
      <c r="Q150">
        <v>21571679.056114499</v>
      </c>
      <c r="R150">
        <v>0.23780224490236801</v>
      </c>
      <c r="S150">
        <v>10054395.6634806</v>
      </c>
    </row>
    <row r="151" spans="1:19">
      <c r="A151">
        <v>69323</v>
      </c>
      <c r="B151" t="s">
        <v>19</v>
      </c>
      <c r="C151" t="s">
        <v>20</v>
      </c>
      <c r="D151">
        <v>2015</v>
      </c>
      <c r="E151" t="s">
        <v>5</v>
      </c>
      <c r="F151" t="s">
        <v>29</v>
      </c>
      <c r="H151" t="s">
        <v>22</v>
      </c>
      <c r="I151" t="s">
        <v>26</v>
      </c>
      <c r="K151">
        <v>4437085.5697074402</v>
      </c>
      <c r="L151">
        <v>0.76071389006371104</v>
      </c>
      <c r="M151">
        <v>6615691.1435843101</v>
      </c>
      <c r="N151">
        <v>5959.1316528213902</v>
      </c>
      <c r="O151">
        <v>0.76703600866604604</v>
      </c>
      <c r="P151">
        <v>8958.9023738674205</v>
      </c>
      <c r="Q151">
        <v>13137636.4483852</v>
      </c>
      <c r="R151">
        <v>0.76703600866604604</v>
      </c>
      <c r="S151">
        <v>19750998.840363</v>
      </c>
    </row>
    <row r="152" spans="1:19">
      <c r="A152">
        <v>69323</v>
      </c>
      <c r="B152" t="s">
        <v>19</v>
      </c>
      <c r="C152" t="s">
        <v>20</v>
      </c>
      <c r="D152">
        <v>2005</v>
      </c>
      <c r="E152" t="s">
        <v>5</v>
      </c>
      <c r="F152" t="s">
        <v>29</v>
      </c>
      <c r="H152" t="s">
        <v>22</v>
      </c>
      <c r="I152" t="s">
        <v>26</v>
      </c>
      <c r="K152">
        <v>1679348.99907223</v>
      </c>
      <c r="L152">
        <v>0.41199541280003299</v>
      </c>
      <c r="M152">
        <v>1356092.80485185</v>
      </c>
      <c r="N152">
        <v>1844.6109387308099</v>
      </c>
      <c r="O152">
        <v>0.37539564124641001</v>
      </c>
      <c r="P152">
        <v>1357.21945614219</v>
      </c>
      <c r="Q152">
        <v>4066671.0040357001</v>
      </c>
      <c r="R152">
        <v>0.37539564124641001</v>
      </c>
      <c r="S152">
        <v>2992156.7158244099</v>
      </c>
    </row>
    <row r="153" spans="1:19">
      <c r="A153">
        <v>69323</v>
      </c>
      <c r="B153" t="s">
        <v>19</v>
      </c>
      <c r="C153" t="s">
        <v>20</v>
      </c>
      <c r="D153">
        <v>1979</v>
      </c>
      <c r="E153" t="s">
        <v>5</v>
      </c>
      <c r="F153" t="s">
        <v>29</v>
      </c>
      <c r="H153" t="s">
        <v>22</v>
      </c>
      <c r="I153" t="s">
        <v>26</v>
      </c>
      <c r="K153">
        <v>8704452.6694041602</v>
      </c>
      <c r="L153">
        <v>0.48545106064347099</v>
      </c>
      <c r="M153">
        <v>8282148.13013897</v>
      </c>
      <c r="N153">
        <v>8663.0568011635696</v>
      </c>
      <c r="O153">
        <v>0.46816749894055398</v>
      </c>
      <c r="P153">
        <v>7949.29280613018</v>
      </c>
      <c r="Q153">
        <v>19098770.998206299</v>
      </c>
      <c r="R153">
        <v>0.46816749894055398</v>
      </c>
      <c r="S153">
        <v>17525190.748094499</v>
      </c>
    </row>
    <row r="154" spans="1:19">
      <c r="A154">
        <v>69323</v>
      </c>
      <c r="B154" t="s">
        <v>19</v>
      </c>
      <c r="C154" t="s">
        <v>20</v>
      </c>
      <c r="D154">
        <v>1983</v>
      </c>
      <c r="E154" t="s">
        <v>5</v>
      </c>
      <c r="F154" t="s">
        <v>29</v>
      </c>
      <c r="H154" t="s">
        <v>22</v>
      </c>
      <c r="I154" t="s">
        <v>26</v>
      </c>
      <c r="K154">
        <v>7023178.27417529</v>
      </c>
      <c r="L154">
        <v>0.34060966521969399</v>
      </c>
      <c r="M154">
        <v>4688638.3054603403</v>
      </c>
      <c r="N154">
        <v>9996.3811169895998</v>
      </c>
      <c r="O154">
        <v>0.30272982639110402</v>
      </c>
      <c r="P154">
        <v>5931.3573313677298</v>
      </c>
      <c r="Q154">
        <v>22038247.947137401</v>
      </c>
      <c r="R154">
        <v>0.30272982639110402</v>
      </c>
      <c r="S154">
        <v>13076404.551002</v>
      </c>
    </row>
    <row r="155" spans="1:19">
      <c r="A155">
        <v>69323</v>
      </c>
      <c r="B155" t="s">
        <v>19</v>
      </c>
      <c r="C155" t="s">
        <v>20</v>
      </c>
      <c r="D155">
        <v>1976</v>
      </c>
      <c r="E155" t="s">
        <v>5</v>
      </c>
      <c r="F155" t="s">
        <v>29</v>
      </c>
      <c r="H155" t="s">
        <v>22</v>
      </c>
      <c r="I155" t="s">
        <v>26</v>
      </c>
      <c r="K155">
        <v>535815.31319779297</v>
      </c>
      <c r="L155">
        <v>0.29934805404718201</v>
      </c>
      <c r="M155">
        <v>314374.73181550403</v>
      </c>
      <c r="N155">
        <v>718.04548561537104</v>
      </c>
      <c r="O155">
        <v>0.349306450959528</v>
      </c>
      <c r="P155">
        <v>491.60312360732098</v>
      </c>
      <c r="Q155">
        <v>1583019.3211040499</v>
      </c>
      <c r="R155">
        <v>0.349306450959528</v>
      </c>
      <c r="S155">
        <v>1083799.3672762299</v>
      </c>
    </row>
    <row r="156" spans="1:19">
      <c r="A156">
        <v>69323</v>
      </c>
      <c r="B156" t="s">
        <v>19</v>
      </c>
      <c r="C156" t="s">
        <v>20</v>
      </c>
      <c r="D156">
        <v>2006</v>
      </c>
      <c r="E156" t="s">
        <v>5</v>
      </c>
      <c r="F156" t="s">
        <v>29</v>
      </c>
      <c r="H156" t="s">
        <v>22</v>
      </c>
      <c r="I156" t="s">
        <v>26</v>
      </c>
      <c r="K156">
        <v>3721832.5017195698</v>
      </c>
      <c r="L156">
        <v>0.35658222786276</v>
      </c>
      <c r="M156">
        <v>2601193.0773825799</v>
      </c>
      <c r="N156">
        <v>4273.3130972194804</v>
      </c>
      <c r="O156">
        <v>0.32871430222842202</v>
      </c>
      <c r="P156">
        <v>2753.2103005939098</v>
      </c>
      <c r="Q156">
        <v>9421042.7243728302</v>
      </c>
      <c r="R156">
        <v>0.32871430222842202</v>
      </c>
      <c r="S156">
        <v>6069789.7113964902</v>
      </c>
    </row>
    <row r="157" spans="1:19">
      <c r="A157">
        <v>69323</v>
      </c>
      <c r="B157" t="s">
        <v>19</v>
      </c>
      <c r="C157" t="s">
        <v>20</v>
      </c>
      <c r="D157">
        <v>1997</v>
      </c>
      <c r="E157" t="s">
        <v>5</v>
      </c>
      <c r="F157" t="s">
        <v>29</v>
      </c>
      <c r="H157" t="s">
        <v>22</v>
      </c>
      <c r="I157" t="s">
        <v>26</v>
      </c>
      <c r="K157">
        <v>8331702.91905249</v>
      </c>
      <c r="L157">
        <v>0.35234920411916298</v>
      </c>
      <c r="M157">
        <v>5753911.0292715002</v>
      </c>
      <c r="N157">
        <v>11347.6663597182</v>
      </c>
      <c r="O157">
        <v>0.33354096577300102</v>
      </c>
      <c r="P157">
        <v>7418.4267299048597</v>
      </c>
      <c r="Q157">
        <v>25017321.961827502</v>
      </c>
      <c r="R157">
        <v>0.33354096577300102</v>
      </c>
      <c r="S157">
        <v>16354831.387275999</v>
      </c>
    </row>
    <row r="158" spans="1:19">
      <c r="A158">
        <v>69323</v>
      </c>
      <c r="B158" t="s">
        <v>19</v>
      </c>
      <c r="C158" t="s">
        <v>20</v>
      </c>
      <c r="D158">
        <v>1995</v>
      </c>
      <c r="E158" t="s">
        <v>5</v>
      </c>
      <c r="F158" t="s">
        <v>29</v>
      </c>
      <c r="H158" t="s">
        <v>22</v>
      </c>
      <c r="I158" t="s">
        <v>26</v>
      </c>
      <c r="K158">
        <v>4643744.01281879</v>
      </c>
      <c r="L158">
        <v>0.19436371701799399</v>
      </c>
      <c r="M158">
        <v>1769047.68053457</v>
      </c>
      <c r="N158">
        <v>5926.7870318743398</v>
      </c>
      <c r="O158">
        <v>0.175926808480807</v>
      </c>
      <c r="P158">
        <v>2043.6542250436501</v>
      </c>
      <c r="Q158">
        <v>13066328.7653502</v>
      </c>
      <c r="R158">
        <v>0.175926808480807</v>
      </c>
      <c r="S158">
        <v>4505486.3357681204</v>
      </c>
    </row>
    <row r="159" spans="1:19">
      <c r="A159">
        <v>69323</v>
      </c>
      <c r="B159" t="s">
        <v>19</v>
      </c>
      <c r="C159" t="s">
        <v>20</v>
      </c>
      <c r="D159">
        <v>1987</v>
      </c>
      <c r="E159" t="s">
        <v>5</v>
      </c>
      <c r="F159" t="s">
        <v>29</v>
      </c>
      <c r="H159" t="s">
        <v>22</v>
      </c>
      <c r="I159" t="s">
        <v>26</v>
      </c>
      <c r="K159">
        <v>2321819.40078359</v>
      </c>
      <c r="L159">
        <v>0.324069034921871</v>
      </c>
      <c r="M159">
        <v>1474762.35405064</v>
      </c>
      <c r="N159">
        <v>2516.5915431139601</v>
      </c>
      <c r="O159">
        <v>0.29747915434920102</v>
      </c>
      <c r="P159">
        <v>1467.32170721227</v>
      </c>
      <c r="Q159">
        <v>5548134.6459024204</v>
      </c>
      <c r="R159">
        <v>0.29747915434920102</v>
      </c>
      <c r="S159">
        <v>3234890.6292499802</v>
      </c>
    </row>
    <row r="160" spans="1:19">
      <c r="A160">
        <v>69323</v>
      </c>
      <c r="B160" t="s">
        <v>19</v>
      </c>
      <c r="C160" t="s">
        <v>20</v>
      </c>
      <c r="D160">
        <v>1989</v>
      </c>
      <c r="E160" t="s">
        <v>5</v>
      </c>
      <c r="F160" t="s">
        <v>29</v>
      </c>
      <c r="H160" t="s">
        <v>22</v>
      </c>
      <c r="I160" t="s">
        <v>26</v>
      </c>
      <c r="K160">
        <v>9120743.7628710307</v>
      </c>
      <c r="L160">
        <v>0.371803946753821</v>
      </c>
      <c r="M160">
        <v>6646611.9155968698</v>
      </c>
      <c r="N160">
        <v>7831.4430159537997</v>
      </c>
      <c r="O160">
        <v>0.29460505693905098</v>
      </c>
      <c r="P160">
        <v>4522.0781226348099</v>
      </c>
      <c r="Q160">
        <v>17265376.4346915</v>
      </c>
      <c r="R160">
        <v>0.29460505693905098</v>
      </c>
      <c r="S160">
        <v>9969475.7269282602</v>
      </c>
    </row>
    <row r="161" spans="1:19">
      <c r="A161">
        <v>69323</v>
      </c>
      <c r="B161" t="s">
        <v>19</v>
      </c>
      <c r="C161" t="s">
        <v>20</v>
      </c>
      <c r="D161">
        <v>2009</v>
      </c>
      <c r="E161" t="s">
        <v>5</v>
      </c>
      <c r="F161" t="s">
        <v>29</v>
      </c>
      <c r="H161" t="s">
        <v>22</v>
      </c>
      <c r="I161" t="s">
        <v>26</v>
      </c>
      <c r="K161">
        <v>6938567.0303061297</v>
      </c>
      <c r="L161">
        <v>0.268517851998687</v>
      </c>
      <c r="M161">
        <v>3651733.06525636</v>
      </c>
      <c r="N161">
        <v>6969.2027282545896</v>
      </c>
      <c r="O161">
        <v>0.25204051864389498</v>
      </c>
      <c r="P161">
        <v>3442.7820815209302</v>
      </c>
      <c r="Q161">
        <v>15364461.990960401</v>
      </c>
      <c r="R161">
        <v>0.25204051864389498</v>
      </c>
      <c r="S161">
        <v>7590035.2590167401</v>
      </c>
    </row>
    <row r="162" spans="1:19">
      <c r="A162">
        <v>69323</v>
      </c>
      <c r="B162" t="s">
        <v>19</v>
      </c>
      <c r="C162" t="s">
        <v>20</v>
      </c>
      <c r="D162">
        <v>2018</v>
      </c>
      <c r="E162" t="s">
        <v>5</v>
      </c>
      <c r="F162" t="s">
        <v>29</v>
      </c>
      <c r="H162" t="s">
        <v>22</v>
      </c>
      <c r="I162" t="s">
        <v>26</v>
      </c>
      <c r="K162">
        <v>2002028.31808127</v>
      </c>
      <c r="L162">
        <v>0.39635480145589203</v>
      </c>
      <c r="M162">
        <v>1555286.5315834701</v>
      </c>
      <c r="N162">
        <v>2046.38363690501</v>
      </c>
      <c r="O162">
        <v>0.28402144058002898</v>
      </c>
      <c r="P162">
        <v>1139.1849839249901</v>
      </c>
      <c r="Q162">
        <v>4511503.6589020202</v>
      </c>
      <c r="R162">
        <v>0.28402144058002898</v>
      </c>
      <c r="S162">
        <v>2511472.9860315099</v>
      </c>
    </row>
    <row r="163" spans="1:19">
      <c r="A163">
        <v>69323</v>
      </c>
      <c r="B163" t="s">
        <v>19</v>
      </c>
      <c r="C163" t="s">
        <v>20</v>
      </c>
      <c r="D163">
        <v>2017</v>
      </c>
      <c r="E163" t="s">
        <v>5</v>
      </c>
      <c r="F163" t="s">
        <v>29</v>
      </c>
      <c r="H163" t="s">
        <v>22</v>
      </c>
      <c r="I163" t="s">
        <v>26</v>
      </c>
      <c r="K163">
        <v>1194352.3502887001</v>
      </c>
      <c r="L163">
        <v>0.59725302697703497</v>
      </c>
      <c r="M163">
        <v>1398127.89071464</v>
      </c>
      <c r="N163">
        <v>1843.10027865454</v>
      </c>
      <c r="O163">
        <v>0.583932014275652</v>
      </c>
      <c r="P163">
        <v>2109.4407061244501</v>
      </c>
      <c r="Q163">
        <v>4063340.5686576301</v>
      </c>
      <c r="R163">
        <v>0.583932014275652</v>
      </c>
      <c r="S163">
        <v>4650520.7001706799</v>
      </c>
    </row>
    <row r="164" spans="1:19">
      <c r="A164">
        <v>69323</v>
      </c>
      <c r="B164" t="s">
        <v>19</v>
      </c>
      <c r="C164" t="s">
        <v>20</v>
      </c>
      <c r="D164">
        <v>2000</v>
      </c>
      <c r="E164" t="s">
        <v>5</v>
      </c>
      <c r="F164" t="s">
        <v>29</v>
      </c>
      <c r="H164" t="s">
        <v>22</v>
      </c>
      <c r="I164" t="s">
        <v>26</v>
      </c>
      <c r="K164">
        <v>1543090.72696066</v>
      </c>
      <c r="L164">
        <v>0.29625008792449897</v>
      </c>
      <c r="M164">
        <v>895995.89653365302</v>
      </c>
      <c r="N164">
        <v>2194.6731864927301</v>
      </c>
      <c r="O164">
        <v>0.30495485810205197</v>
      </c>
      <c r="P164">
        <v>1311.7814503278501</v>
      </c>
      <c r="Q164">
        <v>4838426.1545068799</v>
      </c>
      <c r="R164">
        <v>0.30495485810205197</v>
      </c>
      <c r="S164">
        <v>2891983.0603144201</v>
      </c>
    </row>
    <row r="165" spans="1:19">
      <c r="A165">
        <v>69323</v>
      </c>
      <c r="B165" t="s">
        <v>19</v>
      </c>
      <c r="C165" t="s">
        <v>20</v>
      </c>
      <c r="D165">
        <v>2007</v>
      </c>
      <c r="E165" t="s">
        <v>5</v>
      </c>
      <c r="F165" t="s">
        <v>29</v>
      </c>
      <c r="H165" t="s">
        <v>22</v>
      </c>
      <c r="I165" t="s">
        <v>26</v>
      </c>
      <c r="K165">
        <v>7702042.8412946602</v>
      </c>
      <c r="L165">
        <v>0.39611132516011999</v>
      </c>
      <c r="M165">
        <v>5979698.1367582902</v>
      </c>
      <c r="N165">
        <v>7181.8176693303203</v>
      </c>
      <c r="O165">
        <v>0.3773185834908</v>
      </c>
      <c r="P165">
        <v>5311.2732089665997</v>
      </c>
      <c r="Q165">
        <v>15833197.699798999</v>
      </c>
      <c r="R165">
        <v>0.3773185834908</v>
      </c>
      <c r="S165">
        <v>11709353.0673072</v>
      </c>
    </row>
    <row r="166" spans="1:19">
      <c r="A166">
        <v>69323</v>
      </c>
      <c r="B166" t="s">
        <v>19</v>
      </c>
      <c r="C166" t="s">
        <v>20</v>
      </c>
      <c r="D166">
        <v>1985</v>
      </c>
      <c r="E166" t="s">
        <v>5</v>
      </c>
      <c r="F166" t="s">
        <v>29</v>
      </c>
      <c r="H166" t="s">
        <v>22</v>
      </c>
      <c r="I166" t="s">
        <v>26</v>
      </c>
      <c r="K166">
        <v>2164411.50191544</v>
      </c>
      <c r="L166">
        <v>0.21763501298506399</v>
      </c>
      <c r="M166">
        <v>923261.38163580396</v>
      </c>
      <c r="N166">
        <v>3235.3843440573401</v>
      </c>
      <c r="O166">
        <v>0.20609006226292001</v>
      </c>
      <c r="P166">
        <v>1306.88989938605</v>
      </c>
      <c r="Q166">
        <v>7132801.5152842496</v>
      </c>
      <c r="R166">
        <v>0.20609006226292001</v>
      </c>
      <c r="S166">
        <v>2881199.0364521998</v>
      </c>
    </row>
    <row r="167" spans="1:19">
      <c r="A167">
        <v>69323</v>
      </c>
      <c r="B167" t="s">
        <v>19</v>
      </c>
      <c r="C167" t="s">
        <v>20</v>
      </c>
      <c r="D167">
        <v>2016</v>
      </c>
      <c r="E167" t="s">
        <v>5</v>
      </c>
      <c r="F167" t="s">
        <v>29</v>
      </c>
      <c r="H167" t="s">
        <v>22</v>
      </c>
      <c r="I167" t="s">
        <v>26</v>
      </c>
      <c r="K167">
        <v>2641644.3695731298</v>
      </c>
      <c r="L167">
        <v>0.455368428661938</v>
      </c>
      <c r="M167">
        <v>2357726.0334860999</v>
      </c>
      <c r="N167">
        <v>3581.2402330331602</v>
      </c>
      <c r="O167">
        <v>0.39528677313759097</v>
      </c>
      <c r="P167">
        <v>2774.6091152705399</v>
      </c>
      <c r="Q167">
        <v>7895283.2320199804</v>
      </c>
      <c r="R167">
        <v>0.39528677313759097</v>
      </c>
      <c r="S167">
        <v>6116966.0223133201</v>
      </c>
    </row>
    <row r="168" spans="1:19">
      <c r="A168">
        <v>69323</v>
      </c>
      <c r="B168" t="s">
        <v>19</v>
      </c>
      <c r="C168" t="s">
        <v>20</v>
      </c>
      <c r="D168">
        <v>1999</v>
      </c>
      <c r="E168" t="s">
        <v>5</v>
      </c>
      <c r="F168" t="s">
        <v>29</v>
      </c>
      <c r="H168" t="s">
        <v>22</v>
      </c>
      <c r="I168" t="s">
        <v>26</v>
      </c>
      <c r="K168">
        <v>1283936.9238577799</v>
      </c>
      <c r="L168">
        <v>0.24386383720862401</v>
      </c>
      <c r="M168">
        <v>613687.33857216395</v>
      </c>
      <c r="N168">
        <v>1694.6478489307499</v>
      </c>
      <c r="O168">
        <v>0.18429124216346701</v>
      </c>
      <c r="P168">
        <v>612.12516393382896</v>
      </c>
      <c r="Q168">
        <v>3736058.9838201501</v>
      </c>
      <c r="R168">
        <v>0.18429124216346701</v>
      </c>
      <c r="S168">
        <v>1349504.9838114199</v>
      </c>
    </row>
    <row r="169" spans="1:19">
      <c r="A169">
        <v>69323</v>
      </c>
      <c r="B169" t="s">
        <v>19</v>
      </c>
      <c r="C169" t="s">
        <v>20</v>
      </c>
      <c r="D169">
        <v>2010</v>
      </c>
      <c r="E169" t="s">
        <v>5</v>
      </c>
      <c r="F169" t="s">
        <v>29</v>
      </c>
      <c r="H169" t="s">
        <v>22</v>
      </c>
      <c r="I169" t="s">
        <v>26</v>
      </c>
      <c r="K169">
        <v>11921105.7798917</v>
      </c>
      <c r="L169">
        <v>0.57990869295985303</v>
      </c>
      <c r="M169">
        <v>13549779.6280482</v>
      </c>
      <c r="N169">
        <v>12115.3714999029</v>
      </c>
      <c r="O169">
        <v>0.49100323721415101</v>
      </c>
      <c r="P169">
        <v>11659.425787948599</v>
      </c>
      <c r="Q169">
        <v>26709822.080788299</v>
      </c>
      <c r="R169">
        <v>0.49100323721415101</v>
      </c>
      <c r="S169">
        <v>25704633.8498789</v>
      </c>
    </row>
    <row r="170" spans="1:19">
      <c r="A170">
        <v>69323</v>
      </c>
      <c r="B170" t="s">
        <v>19</v>
      </c>
      <c r="C170" t="s">
        <v>20</v>
      </c>
      <c r="D170">
        <v>2014</v>
      </c>
      <c r="E170" t="s">
        <v>5</v>
      </c>
      <c r="F170" t="s">
        <v>30</v>
      </c>
      <c r="H170" t="s">
        <v>22</v>
      </c>
      <c r="I170" t="s">
        <v>31</v>
      </c>
      <c r="K170">
        <v>1301904.7849525299</v>
      </c>
      <c r="L170">
        <v>0.44329789962696398</v>
      </c>
      <c r="M170">
        <v>1131178.04710016</v>
      </c>
      <c r="N170">
        <v>796.47876193778404</v>
      </c>
      <c r="O170">
        <v>0.46937622915952598</v>
      </c>
      <c r="P170">
        <v>732.74246785264995</v>
      </c>
      <c r="Q170">
        <v>1755935.09639016</v>
      </c>
      <c r="R170">
        <v>0.46937622915952598</v>
      </c>
      <c r="S170">
        <v>1615420.62061727</v>
      </c>
    </row>
    <row r="171" spans="1:19">
      <c r="A171">
        <v>69323</v>
      </c>
      <c r="B171" t="s">
        <v>19</v>
      </c>
      <c r="C171" t="s">
        <v>20</v>
      </c>
      <c r="D171">
        <v>1981</v>
      </c>
      <c r="E171" t="s">
        <v>5</v>
      </c>
      <c r="F171" t="s">
        <v>30</v>
      </c>
      <c r="H171" t="s">
        <v>22</v>
      </c>
      <c r="I171" t="s">
        <v>31</v>
      </c>
      <c r="K171">
        <v>879731.33771136601</v>
      </c>
      <c r="L171">
        <v>0.410219511506141</v>
      </c>
      <c r="M171">
        <v>707330.600840698</v>
      </c>
      <c r="N171">
        <v>527.30712593317605</v>
      </c>
      <c r="O171">
        <v>0.41681331240053998</v>
      </c>
      <c r="P171">
        <v>430.78571443272801</v>
      </c>
      <c r="Q171">
        <v>1162513.2184943501</v>
      </c>
      <c r="R171">
        <v>0.41681331240053998</v>
      </c>
      <c r="S171">
        <v>949719.93120768899</v>
      </c>
    </row>
    <row r="172" spans="1:19">
      <c r="A172">
        <v>69323</v>
      </c>
      <c r="B172" t="s">
        <v>19</v>
      </c>
      <c r="C172" t="s">
        <v>20</v>
      </c>
      <c r="D172">
        <v>1993</v>
      </c>
      <c r="E172" t="s">
        <v>5</v>
      </c>
      <c r="F172" t="s">
        <v>30</v>
      </c>
      <c r="H172" t="s">
        <v>22</v>
      </c>
      <c r="I172" t="s">
        <v>31</v>
      </c>
      <c r="K172">
        <v>4183747.4558995198</v>
      </c>
      <c r="L172">
        <v>0.462630077418972</v>
      </c>
      <c r="M172">
        <v>3793633.7224714798</v>
      </c>
      <c r="N172">
        <v>2105.9138442042699</v>
      </c>
      <c r="O172">
        <v>0.405343451961095</v>
      </c>
      <c r="P172">
        <v>1673.09203879914</v>
      </c>
      <c r="Q172">
        <v>4642745.3005973101</v>
      </c>
      <c r="R172">
        <v>0.405343451961095</v>
      </c>
      <c r="S172">
        <v>3688536.5571717201</v>
      </c>
    </row>
    <row r="173" spans="1:19">
      <c r="A173">
        <v>69323</v>
      </c>
      <c r="B173" t="s">
        <v>19</v>
      </c>
      <c r="C173" t="s">
        <v>20</v>
      </c>
      <c r="D173">
        <v>1997</v>
      </c>
      <c r="E173" t="s">
        <v>5</v>
      </c>
      <c r="F173" t="s">
        <v>30</v>
      </c>
      <c r="H173" t="s">
        <v>22</v>
      </c>
      <c r="I173" t="s">
        <v>31</v>
      </c>
      <c r="K173">
        <v>2315034.0096139698</v>
      </c>
      <c r="L173">
        <v>0.44424575349300599</v>
      </c>
      <c r="M173">
        <v>2015750.2948072699</v>
      </c>
      <c r="N173">
        <v>1342.32182657728</v>
      </c>
      <c r="O173">
        <v>0.41554866543997498</v>
      </c>
      <c r="P173">
        <v>1093.2880855052699</v>
      </c>
      <c r="Q173">
        <v>2959313.0646736901</v>
      </c>
      <c r="R173">
        <v>0.41554866543997498</v>
      </c>
      <c r="S173">
        <v>2410287.6455027</v>
      </c>
    </row>
    <row r="174" spans="1:19">
      <c r="A174">
        <v>69323</v>
      </c>
      <c r="B174" t="s">
        <v>19</v>
      </c>
      <c r="C174" t="s">
        <v>20</v>
      </c>
      <c r="D174">
        <v>1991</v>
      </c>
      <c r="E174" t="s">
        <v>5</v>
      </c>
      <c r="F174" t="s">
        <v>30</v>
      </c>
      <c r="H174" t="s">
        <v>22</v>
      </c>
      <c r="I174" t="s">
        <v>31</v>
      </c>
      <c r="K174">
        <v>3327187.5404871898</v>
      </c>
      <c r="L174">
        <v>0.56162423436867603</v>
      </c>
      <c r="M174">
        <v>3662513.1438531498</v>
      </c>
      <c r="N174">
        <v>1664.04878235254</v>
      </c>
      <c r="O174">
        <v>0.50966425731783205</v>
      </c>
      <c r="P174">
        <v>1662.2881261247701</v>
      </c>
      <c r="Q174">
        <v>3668599.5894343699</v>
      </c>
      <c r="R174">
        <v>0.50966425731783205</v>
      </c>
      <c r="S174">
        <v>3664718.0068853302</v>
      </c>
    </row>
    <row r="175" spans="1:19">
      <c r="A175">
        <v>69323</v>
      </c>
      <c r="B175" t="s">
        <v>19</v>
      </c>
      <c r="C175" t="s">
        <v>20</v>
      </c>
      <c r="D175">
        <v>2015</v>
      </c>
      <c r="E175" t="s">
        <v>5</v>
      </c>
      <c r="F175" t="s">
        <v>30</v>
      </c>
      <c r="H175" t="s">
        <v>22</v>
      </c>
      <c r="I175" t="s">
        <v>31</v>
      </c>
      <c r="K175">
        <v>1189099.4892199601</v>
      </c>
      <c r="L175">
        <v>0.76412914000603205</v>
      </c>
      <c r="M175">
        <v>1780906.1173553499</v>
      </c>
      <c r="N175">
        <v>825.31334450296595</v>
      </c>
      <c r="O175">
        <v>0.81009581302348199</v>
      </c>
      <c r="P175">
        <v>1310.42245423594</v>
      </c>
      <c r="Q175">
        <v>1819504.46940493</v>
      </c>
      <c r="R175">
        <v>0.81009581302348199</v>
      </c>
      <c r="S175">
        <v>2888986.9867871902</v>
      </c>
    </row>
    <row r="176" spans="1:19">
      <c r="A176">
        <v>69323</v>
      </c>
      <c r="B176" t="s">
        <v>19</v>
      </c>
      <c r="C176" t="s">
        <v>20</v>
      </c>
      <c r="D176">
        <v>2006</v>
      </c>
      <c r="E176" t="s">
        <v>5</v>
      </c>
      <c r="F176" t="s">
        <v>30</v>
      </c>
      <c r="H176" t="s">
        <v>22</v>
      </c>
      <c r="I176" t="s">
        <v>31</v>
      </c>
      <c r="K176">
        <v>1840213.6525703</v>
      </c>
      <c r="L176">
        <v>0.488790856842657</v>
      </c>
      <c r="M176">
        <v>1762980.03170625</v>
      </c>
      <c r="N176">
        <v>1050.0249088583701</v>
      </c>
      <c r="O176">
        <v>0.45953507052117998</v>
      </c>
      <c r="P176">
        <v>945.74561026081005</v>
      </c>
      <c r="Q176">
        <v>2314908.6675739</v>
      </c>
      <c r="R176">
        <v>0.45953507052117998</v>
      </c>
      <c r="S176">
        <v>2085012.16689518</v>
      </c>
    </row>
    <row r="177" spans="1:19">
      <c r="A177">
        <v>69323</v>
      </c>
      <c r="B177" t="s">
        <v>19</v>
      </c>
      <c r="C177" t="s">
        <v>20</v>
      </c>
      <c r="D177">
        <v>1979</v>
      </c>
      <c r="E177" t="s">
        <v>5</v>
      </c>
      <c r="F177" t="s">
        <v>30</v>
      </c>
      <c r="H177" t="s">
        <v>22</v>
      </c>
      <c r="I177" t="s">
        <v>31</v>
      </c>
      <c r="K177">
        <v>4615607.2676023897</v>
      </c>
      <c r="L177">
        <v>0.54013510872044002</v>
      </c>
      <c r="M177">
        <v>4886381.0052626599</v>
      </c>
      <c r="N177">
        <v>2955.9866327021</v>
      </c>
      <c r="O177">
        <v>0.53520026897249495</v>
      </c>
      <c r="P177">
        <v>3100.8078881664701</v>
      </c>
      <c r="Q177">
        <v>6516835.0003377097</v>
      </c>
      <c r="R177">
        <v>0.53520026897249495</v>
      </c>
      <c r="S177">
        <v>6836111.2162590204</v>
      </c>
    </row>
    <row r="178" spans="1:19">
      <c r="A178">
        <v>69323</v>
      </c>
      <c r="B178" t="s">
        <v>19</v>
      </c>
      <c r="C178" t="s">
        <v>20</v>
      </c>
      <c r="D178">
        <v>2009</v>
      </c>
      <c r="E178" t="s">
        <v>5</v>
      </c>
      <c r="F178" t="s">
        <v>30</v>
      </c>
      <c r="H178" t="s">
        <v>22</v>
      </c>
      <c r="I178" t="s">
        <v>31</v>
      </c>
      <c r="K178">
        <v>3367209.95932229</v>
      </c>
      <c r="L178">
        <v>0.308446726968226</v>
      </c>
      <c r="M178">
        <v>2035665.5862968401</v>
      </c>
      <c r="N178">
        <v>1890.69247808003</v>
      </c>
      <c r="O178">
        <v>0.254081848891068</v>
      </c>
      <c r="P178">
        <v>941.56565540942302</v>
      </c>
      <c r="Q178">
        <v>4168263.4081346099</v>
      </c>
      <c r="R178">
        <v>0.254081848891068</v>
      </c>
      <c r="S178">
        <v>2075796.9438715</v>
      </c>
    </row>
    <row r="179" spans="1:19">
      <c r="A179">
        <v>69323</v>
      </c>
      <c r="B179" t="s">
        <v>19</v>
      </c>
      <c r="C179" t="s">
        <v>20</v>
      </c>
      <c r="D179">
        <v>2003</v>
      </c>
      <c r="E179" t="s">
        <v>5</v>
      </c>
      <c r="F179" t="s">
        <v>30</v>
      </c>
      <c r="H179" t="s">
        <v>22</v>
      </c>
      <c r="I179" t="s">
        <v>31</v>
      </c>
      <c r="K179">
        <v>1155222.8163334699</v>
      </c>
      <c r="L179">
        <v>0.71893072832417204</v>
      </c>
      <c r="M179">
        <v>1627829.35421772</v>
      </c>
      <c r="N179">
        <v>541.55629417575597</v>
      </c>
      <c r="O179">
        <v>0.63802061797614396</v>
      </c>
      <c r="P179">
        <v>677.22719969861703</v>
      </c>
      <c r="Q179">
        <v>1193927.25714447</v>
      </c>
      <c r="R179">
        <v>0.63802061797614396</v>
      </c>
      <c r="S179">
        <v>1493030.40458688</v>
      </c>
    </row>
    <row r="180" spans="1:19">
      <c r="A180">
        <v>69323</v>
      </c>
      <c r="B180" t="s">
        <v>19</v>
      </c>
      <c r="C180" t="s">
        <v>20</v>
      </c>
      <c r="D180">
        <v>2018</v>
      </c>
      <c r="E180" t="s">
        <v>5</v>
      </c>
      <c r="F180" t="s">
        <v>30</v>
      </c>
      <c r="H180" t="s">
        <v>22</v>
      </c>
      <c r="I180" t="s">
        <v>31</v>
      </c>
      <c r="K180">
        <v>1109712.8015330499</v>
      </c>
      <c r="L180">
        <v>0.60978205200221003</v>
      </c>
      <c r="M180">
        <v>1326298.58053381</v>
      </c>
      <c r="N180">
        <v>433.97366121330299</v>
      </c>
      <c r="O180">
        <v>0.58407011688319699</v>
      </c>
      <c r="P180">
        <v>496.803252177003</v>
      </c>
      <c r="Q180">
        <v>956748.15079739597</v>
      </c>
      <c r="R180">
        <v>0.58407011688319699</v>
      </c>
      <c r="S180">
        <v>1095263.6883574701</v>
      </c>
    </row>
    <row r="181" spans="1:19">
      <c r="A181">
        <v>69323</v>
      </c>
      <c r="B181" t="s">
        <v>19</v>
      </c>
      <c r="C181" t="s">
        <v>20</v>
      </c>
      <c r="D181">
        <v>1989</v>
      </c>
      <c r="E181" t="s">
        <v>5</v>
      </c>
      <c r="F181" t="s">
        <v>30</v>
      </c>
      <c r="H181" t="s">
        <v>22</v>
      </c>
      <c r="I181" t="s">
        <v>31</v>
      </c>
      <c r="K181">
        <v>6181213.22249607</v>
      </c>
      <c r="L181">
        <v>0.464442738135035</v>
      </c>
      <c r="M181">
        <v>5626806.4043430304</v>
      </c>
      <c r="N181">
        <v>3040.9772218363601</v>
      </c>
      <c r="O181">
        <v>0.45237874302626402</v>
      </c>
      <c r="P181">
        <v>2696.31996824423</v>
      </c>
      <c r="Q181">
        <v>6704207.1757873502</v>
      </c>
      <c r="R181">
        <v>0.45237874302626402</v>
      </c>
      <c r="S181">
        <v>5944367.9977338798</v>
      </c>
    </row>
    <row r="182" spans="1:19">
      <c r="A182">
        <v>69323</v>
      </c>
      <c r="B182" t="s">
        <v>19</v>
      </c>
      <c r="C182" t="s">
        <v>20</v>
      </c>
      <c r="D182">
        <v>1995</v>
      </c>
      <c r="E182" t="s">
        <v>5</v>
      </c>
      <c r="F182" t="s">
        <v>30</v>
      </c>
      <c r="H182" t="s">
        <v>22</v>
      </c>
      <c r="I182" t="s">
        <v>31</v>
      </c>
      <c r="K182">
        <v>1715231.0269953101</v>
      </c>
      <c r="L182">
        <v>0.31428242849579002</v>
      </c>
      <c r="M182">
        <v>1056571.2662870099</v>
      </c>
      <c r="N182">
        <v>1037.91384110074</v>
      </c>
      <c r="O182">
        <v>0.28953114736942498</v>
      </c>
      <c r="P182">
        <v>588.99643515763103</v>
      </c>
      <c r="Q182">
        <v>2288208.33362068</v>
      </c>
      <c r="R182">
        <v>0.28953114736942498</v>
      </c>
      <c r="S182">
        <v>1298514.8651368101</v>
      </c>
    </row>
    <row r="183" spans="1:19">
      <c r="A183">
        <v>69323</v>
      </c>
      <c r="B183" t="s">
        <v>19</v>
      </c>
      <c r="C183" t="s">
        <v>20</v>
      </c>
      <c r="D183">
        <v>2000</v>
      </c>
      <c r="E183" t="s">
        <v>5</v>
      </c>
      <c r="F183" t="s">
        <v>30</v>
      </c>
      <c r="H183" t="s">
        <v>22</v>
      </c>
      <c r="I183" t="s">
        <v>31</v>
      </c>
      <c r="K183">
        <v>517919.52692515502</v>
      </c>
      <c r="L183">
        <v>0.35432845885153702</v>
      </c>
      <c r="M183">
        <v>359686.710457635</v>
      </c>
      <c r="N183">
        <v>314.51941633750403</v>
      </c>
      <c r="O183">
        <v>0.34400862168836799</v>
      </c>
      <c r="P183">
        <v>212.06688618064999</v>
      </c>
      <c r="Q183">
        <v>693396.62026834395</v>
      </c>
      <c r="R183">
        <v>0.34400862168836799</v>
      </c>
      <c r="S183">
        <v>467527.454618897</v>
      </c>
    </row>
    <row r="184" spans="1:19">
      <c r="A184">
        <v>69323</v>
      </c>
      <c r="B184" t="s">
        <v>19</v>
      </c>
      <c r="C184" t="s">
        <v>20</v>
      </c>
      <c r="D184">
        <v>2013</v>
      </c>
      <c r="E184" t="s">
        <v>5</v>
      </c>
      <c r="F184" t="s">
        <v>30</v>
      </c>
      <c r="H184" t="s">
        <v>22</v>
      </c>
      <c r="I184" t="s">
        <v>31</v>
      </c>
      <c r="K184">
        <v>838154.08935675898</v>
      </c>
      <c r="L184">
        <v>0.415600452070996</v>
      </c>
      <c r="M184">
        <v>682740.94814597396</v>
      </c>
      <c r="N184">
        <v>445.60773449049202</v>
      </c>
      <c r="O184">
        <v>0.36634917702825398</v>
      </c>
      <c r="P184">
        <v>319.96613254371198</v>
      </c>
      <c r="Q184">
        <v>982396.89192853298</v>
      </c>
      <c r="R184">
        <v>0.36634917702825398</v>
      </c>
      <c r="S184">
        <v>705404.57403134101</v>
      </c>
    </row>
    <row r="185" spans="1:19">
      <c r="A185">
        <v>69323</v>
      </c>
      <c r="B185" t="s">
        <v>19</v>
      </c>
      <c r="C185" t="s">
        <v>20</v>
      </c>
      <c r="D185">
        <v>2012</v>
      </c>
      <c r="E185" t="s">
        <v>5</v>
      </c>
      <c r="F185" t="s">
        <v>30</v>
      </c>
      <c r="H185" t="s">
        <v>22</v>
      </c>
      <c r="I185" t="s">
        <v>31</v>
      </c>
      <c r="K185">
        <v>1635646.81261747</v>
      </c>
      <c r="L185">
        <v>0.43570593955667503</v>
      </c>
      <c r="M185">
        <v>1396815.62129778</v>
      </c>
      <c r="N185">
        <v>907.03284813762002</v>
      </c>
      <c r="O185">
        <v>0.43723996334402898</v>
      </c>
      <c r="P185">
        <v>777.31837817218604</v>
      </c>
      <c r="Q185">
        <v>1999665.1357641399</v>
      </c>
      <c r="R185">
        <v>0.43723996334402898</v>
      </c>
      <c r="S185">
        <v>1713693.68089722</v>
      </c>
    </row>
    <row r="186" spans="1:19">
      <c r="A186">
        <v>69323</v>
      </c>
      <c r="B186" t="s">
        <v>19</v>
      </c>
      <c r="C186" t="s">
        <v>20</v>
      </c>
      <c r="D186">
        <v>1980</v>
      </c>
      <c r="E186" t="s">
        <v>5</v>
      </c>
      <c r="F186" t="s">
        <v>30</v>
      </c>
      <c r="H186" t="s">
        <v>22</v>
      </c>
      <c r="I186" t="s">
        <v>31</v>
      </c>
      <c r="K186">
        <v>4226747.2606047196</v>
      </c>
      <c r="L186">
        <v>0.66563087140160604</v>
      </c>
      <c r="M186">
        <v>5514368.7860505097</v>
      </c>
      <c r="N186">
        <v>2646.1009486461999</v>
      </c>
      <c r="O186">
        <v>0.68182616487844205</v>
      </c>
      <c r="P186">
        <v>3536.19448892542</v>
      </c>
      <c r="Q186">
        <v>5833654.0110809803</v>
      </c>
      <c r="R186">
        <v>0.68182616487844205</v>
      </c>
      <c r="S186">
        <v>7795974.3655420505</v>
      </c>
    </row>
    <row r="187" spans="1:19">
      <c r="A187">
        <v>69323</v>
      </c>
      <c r="B187" t="s">
        <v>19</v>
      </c>
      <c r="C187" t="s">
        <v>20</v>
      </c>
      <c r="D187">
        <v>2001</v>
      </c>
      <c r="E187" t="s">
        <v>5</v>
      </c>
      <c r="F187" t="s">
        <v>30</v>
      </c>
      <c r="H187" t="s">
        <v>22</v>
      </c>
      <c r="I187" t="s">
        <v>31</v>
      </c>
      <c r="K187">
        <v>762232.76521711401</v>
      </c>
      <c r="L187">
        <v>0.49160474127145298</v>
      </c>
      <c r="M187">
        <v>734445.79301304102</v>
      </c>
      <c r="N187">
        <v>483.05447230558599</v>
      </c>
      <c r="O187">
        <v>0.43799952992869201</v>
      </c>
      <c r="P187">
        <v>414.69215832760602</v>
      </c>
      <c r="Q187">
        <v>1064952.8172301201</v>
      </c>
      <c r="R187">
        <v>0.43799952992869201</v>
      </c>
      <c r="S187">
        <v>914239.71335234598</v>
      </c>
    </row>
    <row r="188" spans="1:19">
      <c r="A188">
        <v>69323</v>
      </c>
      <c r="B188" t="s">
        <v>19</v>
      </c>
      <c r="C188" t="s">
        <v>20</v>
      </c>
      <c r="D188">
        <v>1988</v>
      </c>
      <c r="E188" t="s">
        <v>5</v>
      </c>
      <c r="F188" t="s">
        <v>30</v>
      </c>
      <c r="H188" t="s">
        <v>22</v>
      </c>
      <c r="I188" t="s">
        <v>31</v>
      </c>
      <c r="K188">
        <v>1453022.050666</v>
      </c>
      <c r="L188">
        <v>0.40910359377671601</v>
      </c>
      <c r="M188">
        <v>1165095.6238179801</v>
      </c>
      <c r="N188">
        <v>701.60607758743697</v>
      </c>
      <c r="O188">
        <v>0.40589415395419698</v>
      </c>
      <c r="P188">
        <v>558.16449833209197</v>
      </c>
      <c r="Q188">
        <v>1546776.63027586</v>
      </c>
      <c r="R188">
        <v>0.40589415395419698</v>
      </c>
      <c r="S188">
        <v>1230542.0797358099</v>
      </c>
    </row>
    <row r="189" spans="1:19">
      <c r="A189">
        <v>69323</v>
      </c>
      <c r="B189" t="s">
        <v>19</v>
      </c>
      <c r="C189" t="s">
        <v>20</v>
      </c>
      <c r="D189">
        <v>2002</v>
      </c>
      <c r="E189" t="s">
        <v>5</v>
      </c>
      <c r="F189" t="s">
        <v>30</v>
      </c>
      <c r="H189" t="s">
        <v>22</v>
      </c>
      <c r="I189" t="s">
        <v>31</v>
      </c>
      <c r="K189">
        <v>168276.20472556501</v>
      </c>
      <c r="L189">
        <v>0.549464822413405</v>
      </c>
      <c r="M189">
        <v>181225.23569403199</v>
      </c>
      <c r="N189">
        <v>118.558952196644</v>
      </c>
      <c r="O189">
        <v>0.61990157551807801</v>
      </c>
      <c r="P189">
        <v>144.04996726660599</v>
      </c>
      <c r="Q189">
        <v>261377.74803541301</v>
      </c>
      <c r="R189">
        <v>0.61990157551807801</v>
      </c>
      <c r="S189">
        <v>317575.81651253899</v>
      </c>
    </row>
    <row r="190" spans="1:19">
      <c r="A190">
        <v>69323</v>
      </c>
      <c r="B190" t="s">
        <v>19</v>
      </c>
      <c r="C190" t="s">
        <v>20</v>
      </c>
      <c r="D190">
        <v>1978</v>
      </c>
      <c r="E190" t="s">
        <v>5</v>
      </c>
      <c r="F190" t="s">
        <v>30</v>
      </c>
      <c r="H190" t="s">
        <v>22</v>
      </c>
      <c r="I190" t="s">
        <v>31</v>
      </c>
      <c r="K190">
        <v>4887570.2808749303</v>
      </c>
      <c r="L190">
        <v>0.50464481268172401</v>
      </c>
      <c r="M190">
        <v>4834314.49816735</v>
      </c>
      <c r="N190">
        <v>2768.6813730116601</v>
      </c>
      <c r="O190">
        <v>0.46895205337660101</v>
      </c>
      <c r="P190">
        <v>2544.8224774379601</v>
      </c>
      <c r="Q190">
        <v>6103897.5876329103</v>
      </c>
      <c r="R190">
        <v>0.46895205337660101</v>
      </c>
      <c r="S190">
        <v>5610373.2023490304</v>
      </c>
    </row>
    <row r="191" spans="1:19">
      <c r="A191">
        <v>69323</v>
      </c>
      <c r="B191" t="s">
        <v>19</v>
      </c>
      <c r="C191" t="s">
        <v>20</v>
      </c>
      <c r="D191">
        <v>2016</v>
      </c>
      <c r="E191" t="s">
        <v>5</v>
      </c>
      <c r="F191" t="s">
        <v>30</v>
      </c>
      <c r="H191" t="s">
        <v>22</v>
      </c>
      <c r="I191" t="s">
        <v>31</v>
      </c>
      <c r="K191">
        <v>803903.57645395806</v>
      </c>
      <c r="L191">
        <v>0.62391416578572001</v>
      </c>
      <c r="M191">
        <v>983070.98537983897</v>
      </c>
      <c r="N191">
        <v>509.15309951143303</v>
      </c>
      <c r="O191">
        <v>0.63379754285199597</v>
      </c>
      <c r="P191">
        <v>632.491967475416</v>
      </c>
      <c r="Q191">
        <v>1122490.4411673299</v>
      </c>
      <c r="R191">
        <v>0.63379754285199597</v>
      </c>
      <c r="S191">
        <v>1394406.09963395</v>
      </c>
    </row>
    <row r="192" spans="1:19">
      <c r="A192">
        <v>69323</v>
      </c>
      <c r="B192" t="s">
        <v>19</v>
      </c>
      <c r="C192" t="s">
        <v>20</v>
      </c>
      <c r="D192">
        <v>1987</v>
      </c>
      <c r="E192" t="s">
        <v>5</v>
      </c>
      <c r="F192" t="s">
        <v>30</v>
      </c>
      <c r="H192" t="s">
        <v>22</v>
      </c>
      <c r="I192" t="s">
        <v>31</v>
      </c>
      <c r="K192">
        <v>975642.87052824802</v>
      </c>
      <c r="L192">
        <v>0.41287221632627502</v>
      </c>
      <c r="M192">
        <v>789519.03522393794</v>
      </c>
      <c r="N192">
        <v>495.01289635526001</v>
      </c>
      <c r="O192">
        <v>0.39058303145037299</v>
      </c>
      <c r="P192">
        <v>378.95352982431598</v>
      </c>
      <c r="Q192">
        <v>1091316.6294116999</v>
      </c>
      <c r="R192">
        <v>0.39058303145037299</v>
      </c>
      <c r="S192">
        <v>835449.524480141</v>
      </c>
    </row>
    <row r="193" spans="1:19">
      <c r="A193">
        <v>69323</v>
      </c>
      <c r="B193" t="s">
        <v>19</v>
      </c>
      <c r="C193" t="s">
        <v>20</v>
      </c>
      <c r="D193">
        <v>1982</v>
      </c>
      <c r="E193" t="s">
        <v>5</v>
      </c>
      <c r="F193" t="s">
        <v>30</v>
      </c>
      <c r="H193" t="s">
        <v>22</v>
      </c>
      <c r="I193" t="s">
        <v>31</v>
      </c>
      <c r="K193">
        <v>3025546.27199536</v>
      </c>
      <c r="L193">
        <v>0.58947605337604303</v>
      </c>
      <c r="M193">
        <v>3495634.6684159501</v>
      </c>
      <c r="N193">
        <v>1757.99116967753</v>
      </c>
      <c r="O193">
        <v>0.662030184331866</v>
      </c>
      <c r="P193">
        <v>2281.13270750621</v>
      </c>
      <c r="Q193">
        <v>3875707.10168153</v>
      </c>
      <c r="R193">
        <v>0.662030184331866</v>
      </c>
      <c r="S193">
        <v>5029036.7704073898</v>
      </c>
    </row>
    <row r="194" spans="1:19">
      <c r="A194">
        <v>69323</v>
      </c>
      <c r="B194" t="s">
        <v>19</v>
      </c>
      <c r="C194" t="s">
        <v>20</v>
      </c>
      <c r="D194">
        <v>1996</v>
      </c>
      <c r="E194" t="s">
        <v>5</v>
      </c>
      <c r="F194" t="s">
        <v>30</v>
      </c>
      <c r="H194" t="s">
        <v>22</v>
      </c>
      <c r="I194" t="s">
        <v>31</v>
      </c>
      <c r="K194">
        <v>2403473.7939099702</v>
      </c>
      <c r="L194">
        <v>0.37317554111295698</v>
      </c>
      <c r="M194">
        <v>1757958.5618426099</v>
      </c>
      <c r="N194">
        <v>1291.2486972142301</v>
      </c>
      <c r="O194">
        <v>0.352154592890847</v>
      </c>
      <c r="P194">
        <v>891.24955220509901</v>
      </c>
      <c r="Q194">
        <v>2846716.0883112899</v>
      </c>
      <c r="R194">
        <v>0.352154592890847</v>
      </c>
      <c r="S194">
        <v>1964868.92450397</v>
      </c>
    </row>
    <row r="195" spans="1:19">
      <c r="A195">
        <v>69323</v>
      </c>
      <c r="B195" t="s">
        <v>19</v>
      </c>
      <c r="C195" t="s">
        <v>20</v>
      </c>
      <c r="D195">
        <v>1994</v>
      </c>
      <c r="E195" t="s">
        <v>5</v>
      </c>
      <c r="F195" t="s">
        <v>30</v>
      </c>
      <c r="H195" t="s">
        <v>22</v>
      </c>
      <c r="I195" t="s">
        <v>31</v>
      </c>
      <c r="K195">
        <v>1386541.31384798</v>
      </c>
      <c r="L195">
        <v>0.23607067391112899</v>
      </c>
      <c r="M195">
        <v>641550.61503680504</v>
      </c>
      <c r="N195">
        <v>915.68742541628501</v>
      </c>
      <c r="O195">
        <v>0.224406686241404</v>
      </c>
      <c r="P195">
        <v>402.75330631036002</v>
      </c>
      <c r="Q195">
        <v>2018745.2126152201</v>
      </c>
      <c r="R195">
        <v>0.224406686241404</v>
      </c>
      <c r="S195">
        <v>887919.05011622002</v>
      </c>
    </row>
    <row r="196" spans="1:19">
      <c r="A196">
        <v>69323</v>
      </c>
      <c r="B196" t="s">
        <v>19</v>
      </c>
      <c r="C196" t="s">
        <v>20</v>
      </c>
      <c r="D196">
        <v>2005</v>
      </c>
      <c r="E196" t="s">
        <v>5</v>
      </c>
      <c r="F196" t="s">
        <v>30</v>
      </c>
      <c r="H196" t="s">
        <v>22</v>
      </c>
      <c r="I196" t="s">
        <v>31</v>
      </c>
      <c r="K196">
        <v>868207.600749971</v>
      </c>
      <c r="L196">
        <v>0.46580860630479598</v>
      </c>
      <c r="M196">
        <v>792660.402077607</v>
      </c>
      <c r="N196">
        <v>449.00682426750501</v>
      </c>
      <c r="O196">
        <v>0.44723742947032202</v>
      </c>
      <c r="P196">
        <v>393.592809484062</v>
      </c>
      <c r="Q196">
        <v>989890.60214463004</v>
      </c>
      <c r="R196">
        <v>0.44723742947032202</v>
      </c>
      <c r="S196">
        <v>867723.61158558796</v>
      </c>
    </row>
    <row r="197" spans="1:19">
      <c r="A197">
        <v>69323</v>
      </c>
      <c r="B197" t="s">
        <v>19</v>
      </c>
      <c r="C197" t="s">
        <v>20</v>
      </c>
      <c r="D197">
        <v>2004</v>
      </c>
      <c r="E197" t="s">
        <v>5</v>
      </c>
      <c r="F197" t="s">
        <v>30</v>
      </c>
      <c r="H197" t="s">
        <v>22</v>
      </c>
      <c r="I197" t="s">
        <v>31</v>
      </c>
      <c r="K197">
        <v>913362.58752563002</v>
      </c>
      <c r="L197">
        <v>0.60835659354817695</v>
      </c>
      <c r="M197">
        <v>1089074.2987460201</v>
      </c>
      <c r="N197">
        <v>443.17461781724001</v>
      </c>
      <c r="O197">
        <v>0.58483784042181097</v>
      </c>
      <c r="P197">
        <v>508.00316137143301</v>
      </c>
      <c r="Q197">
        <v>977032.78786908404</v>
      </c>
      <c r="R197">
        <v>0.58483784042181097</v>
      </c>
      <c r="S197">
        <v>1119955.26153016</v>
      </c>
    </row>
    <row r="198" spans="1:19">
      <c r="A198">
        <v>69323</v>
      </c>
      <c r="B198" t="s">
        <v>19</v>
      </c>
      <c r="C198" t="s">
        <v>20</v>
      </c>
      <c r="D198">
        <v>2008</v>
      </c>
      <c r="E198" t="s">
        <v>5</v>
      </c>
      <c r="F198" t="s">
        <v>30</v>
      </c>
      <c r="H198" t="s">
        <v>22</v>
      </c>
      <c r="I198" t="s">
        <v>31</v>
      </c>
      <c r="K198">
        <v>3798161.0015295502</v>
      </c>
      <c r="L198">
        <v>0.47396444958137701</v>
      </c>
      <c r="M198">
        <v>3528378.8454823601</v>
      </c>
      <c r="N198">
        <v>1971.6432322578901</v>
      </c>
      <c r="O198">
        <v>0.44745221440972599</v>
      </c>
      <c r="P198">
        <v>1729.1436153874999</v>
      </c>
      <c r="Q198">
        <v>4346729.2720508398</v>
      </c>
      <c r="R198">
        <v>0.44745221440972599</v>
      </c>
      <c r="S198">
        <v>3812109.13090871</v>
      </c>
    </row>
    <row r="199" spans="1:19">
      <c r="A199">
        <v>69323</v>
      </c>
      <c r="B199" t="s">
        <v>19</v>
      </c>
      <c r="C199" t="s">
        <v>20</v>
      </c>
      <c r="D199">
        <v>1999</v>
      </c>
      <c r="E199" t="s">
        <v>5</v>
      </c>
      <c r="F199" t="s">
        <v>30</v>
      </c>
      <c r="H199" t="s">
        <v>22</v>
      </c>
      <c r="I199" t="s">
        <v>31</v>
      </c>
      <c r="K199">
        <v>504000.27503114397</v>
      </c>
      <c r="L199">
        <v>0.50898175968651005</v>
      </c>
      <c r="M199">
        <v>502792.81586095999</v>
      </c>
      <c r="N199">
        <v>271.78029929919899</v>
      </c>
      <c r="O199">
        <v>0.44871350946071797</v>
      </c>
      <c r="P199">
        <v>239.02492412562199</v>
      </c>
      <c r="Q199">
        <v>599172.99600785202</v>
      </c>
      <c r="R199">
        <v>0.44871350946071797</v>
      </c>
      <c r="S199">
        <v>526959.75491304102</v>
      </c>
    </row>
    <row r="200" spans="1:19">
      <c r="A200">
        <v>69323</v>
      </c>
      <c r="B200" t="s">
        <v>19</v>
      </c>
      <c r="C200" t="s">
        <v>20</v>
      </c>
      <c r="D200">
        <v>2010</v>
      </c>
      <c r="E200" t="s">
        <v>5</v>
      </c>
      <c r="F200" t="s">
        <v>30</v>
      </c>
      <c r="H200" t="s">
        <v>22</v>
      </c>
      <c r="I200" t="s">
        <v>31</v>
      </c>
      <c r="K200">
        <v>6210112.8324735397</v>
      </c>
      <c r="L200">
        <v>0.74935479236805402</v>
      </c>
      <c r="M200">
        <v>9121012.5118343905</v>
      </c>
      <c r="N200">
        <v>3973.8809639907099</v>
      </c>
      <c r="O200">
        <v>0.75403696304771595</v>
      </c>
      <c r="P200">
        <v>5873.0481418573499</v>
      </c>
      <c r="Q200">
        <v>8760907.8697482403</v>
      </c>
      <c r="R200">
        <v>0.75403696304771595</v>
      </c>
      <c r="S200">
        <v>12947854.7927457</v>
      </c>
    </row>
    <row r="201" spans="1:19">
      <c r="A201">
        <v>69323</v>
      </c>
      <c r="B201" t="s">
        <v>19</v>
      </c>
      <c r="C201" t="s">
        <v>20</v>
      </c>
      <c r="D201">
        <v>1992</v>
      </c>
      <c r="E201" t="s">
        <v>5</v>
      </c>
      <c r="F201" t="s">
        <v>30</v>
      </c>
      <c r="H201" t="s">
        <v>22</v>
      </c>
      <c r="I201" t="s">
        <v>31</v>
      </c>
      <c r="K201">
        <v>2248277.20291263</v>
      </c>
      <c r="L201">
        <v>0.46085054513464202</v>
      </c>
      <c r="M201">
        <v>2030794.7581690999</v>
      </c>
      <c r="N201">
        <v>1250.2936127442099</v>
      </c>
      <c r="O201">
        <v>0.38436882769285002</v>
      </c>
      <c r="P201">
        <v>941.92482479660896</v>
      </c>
      <c r="Q201">
        <v>2756425.5826089499</v>
      </c>
      <c r="R201">
        <v>0.38436882769285002</v>
      </c>
      <c r="S201">
        <v>2076588.7768275701</v>
      </c>
    </row>
    <row r="202" spans="1:19">
      <c r="A202">
        <v>69323</v>
      </c>
      <c r="B202" t="s">
        <v>19</v>
      </c>
      <c r="C202" t="s">
        <v>20</v>
      </c>
      <c r="D202">
        <v>1984</v>
      </c>
      <c r="E202" t="s">
        <v>5</v>
      </c>
      <c r="F202" t="s">
        <v>30</v>
      </c>
      <c r="H202" t="s">
        <v>22</v>
      </c>
      <c r="I202" t="s">
        <v>31</v>
      </c>
      <c r="K202">
        <v>1277189.9747949</v>
      </c>
      <c r="L202">
        <v>0.42991042969793802</v>
      </c>
      <c r="M202">
        <v>1076191.49010515</v>
      </c>
      <c r="N202">
        <v>538.66135366988897</v>
      </c>
      <c r="O202">
        <v>0.31031478827008202</v>
      </c>
      <c r="P202">
        <v>327.62298447016099</v>
      </c>
      <c r="Q202">
        <v>1187545.00581633</v>
      </c>
      <c r="R202">
        <v>0.31031478827008202</v>
      </c>
      <c r="S202">
        <v>722285.04300053604</v>
      </c>
    </row>
    <row r="203" spans="1:19">
      <c r="A203">
        <v>69323</v>
      </c>
      <c r="B203" t="s">
        <v>19</v>
      </c>
      <c r="C203" t="s">
        <v>20</v>
      </c>
      <c r="D203">
        <v>1985</v>
      </c>
      <c r="E203" t="s">
        <v>5</v>
      </c>
      <c r="F203" t="s">
        <v>30</v>
      </c>
      <c r="H203" t="s">
        <v>22</v>
      </c>
      <c r="I203" t="s">
        <v>31</v>
      </c>
      <c r="K203">
        <v>671011.32908922597</v>
      </c>
      <c r="L203">
        <v>0.37714315816233701</v>
      </c>
      <c r="M203">
        <v>496011.970358219</v>
      </c>
      <c r="N203">
        <v>404.31749043618902</v>
      </c>
      <c r="O203">
        <v>0.34444578376127399</v>
      </c>
      <c r="P203">
        <v>272.96029156810198</v>
      </c>
      <c r="Q203">
        <v>891367.485824759</v>
      </c>
      <c r="R203">
        <v>0.34444578376127399</v>
      </c>
      <c r="S203">
        <v>601774.43365748203</v>
      </c>
    </row>
    <row r="204" spans="1:19">
      <c r="A204">
        <v>69323</v>
      </c>
      <c r="B204" t="s">
        <v>19</v>
      </c>
      <c r="C204" t="s">
        <v>20</v>
      </c>
      <c r="D204">
        <v>1998</v>
      </c>
      <c r="E204" t="s">
        <v>5</v>
      </c>
      <c r="F204" t="s">
        <v>30</v>
      </c>
      <c r="H204" t="s">
        <v>22</v>
      </c>
      <c r="I204" t="s">
        <v>31</v>
      </c>
      <c r="K204">
        <v>2086869.6432815101</v>
      </c>
      <c r="L204">
        <v>0.50110763667210001</v>
      </c>
      <c r="M204">
        <v>2049662.7773755901</v>
      </c>
      <c r="N204">
        <v>902.40166100694705</v>
      </c>
      <c r="O204">
        <v>0.37377968818504398</v>
      </c>
      <c r="P204">
        <v>661.10684647893095</v>
      </c>
      <c r="Q204">
        <v>1989455.11584984</v>
      </c>
      <c r="R204">
        <v>0.37377968818504398</v>
      </c>
      <c r="S204">
        <v>1457491.1092065701</v>
      </c>
    </row>
    <row r="205" spans="1:19">
      <c r="A205">
        <v>69323</v>
      </c>
      <c r="B205" t="s">
        <v>19</v>
      </c>
      <c r="C205" t="s">
        <v>20</v>
      </c>
      <c r="D205">
        <v>2017</v>
      </c>
      <c r="E205" t="s">
        <v>5</v>
      </c>
      <c r="F205" t="s">
        <v>30</v>
      </c>
      <c r="H205" t="s">
        <v>22</v>
      </c>
      <c r="I205" t="s">
        <v>31</v>
      </c>
      <c r="K205">
        <v>208657.097489712</v>
      </c>
      <c r="L205">
        <v>0.57932370379994302</v>
      </c>
      <c r="M205">
        <v>236924.804982097</v>
      </c>
      <c r="N205">
        <v>122.279642242937</v>
      </c>
      <c r="O205">
        <v>0.64809543176703399</v>
      </c>
      <c r="P205">
        <v>155.32779997007901</v>
      </c>
      <c r="Q205">
        <v>269580.465480357</v>
      </c>
      <c r="R205">
        <v>0.64809543176703399</v>
      </c>
      <c r="S205">
        <v>342439.18161604297</v>
      </c>
    </row>
    <row r="206" spans="1:19">
      <c r="A206">
        <v>69323</v>
      </c>
      <c r="B206" t="s">
        <v>19</v>
      </c>
      <c r="C206" t="s">
        <v>20</v>
      </c>
      <c r="D206">
        <v>1983</v>
      </c>
      <c r="E206" t="s">
        <v>5</v>
      </c>
      <c r="F206" t="s">
        <v>30</v>
      </c>
      <c r="H206" t="s">
        <v>22</v>
      </c>
      <c r="I206" t="s">
        <v>31</v>
      </c>
      <c r="K206">
        <v>2026858.7471843599</v>
      </c>
      <c r="L206">
        <v>0.49402081368296102</v>
      </c>
      <c r="M206">
        <v>1962568.39870871</v>
      </c>
      <c r="N206">
        <v>1161.9838540210501</v>
      </c>
      <c r="O206">
        <v>0.48662437545030302</v>
      </c>
      <c r="P206">
        <v>1108.2813478028099</v>
      </c>
      <c r="Q206">
        <v>2561735.8907978698</v>
      </c>
      <c r="R206">
        <v>0.48662437545030302</v>
      </c>
      <c r="S206">
        <v>2443342.1307391599</v>
      </c>
    </row>
    <row r="207" spans="1:19">
      <c r="A207">
        <v>69323</v>
      </c>
      <c r="B207" t="s">
        <v>19</v>
      </c>
      <c r="C207" t="s">
        <v>20</v>
      </c>
      <c r="D207">
        <v>1986</v>
      </c>
      <c r="E207" t="s">
        <v>5</v>
      </c>
      <c r="F207" t="s">
        <v>30</v>
      </c>
      <c r="H207" t="s">
        <v>22</v>
      </c>
      <c r="I207" t="s">
        <v>31</v>
      </c>
      <c r="K207">
        <v>562011.26582748594</v>
      </c>
      <c r="L207">
        <v>0.466621416183504</v>
      </c>
      <c r="M207">
        <v>514003.12583215098</v>
      </c>
      <c r="N207">
        <v>252.085742929644</v>
      </c>
      <c r="O207">
        <v>0.48158947745689901</v>
      </c>
      <c r="P207">
        <v>237.94760877517001</v>
      </c>
      <c r="Q207">
        <v>555753.93150825496</v>
      </c>
      <c r="R207">
        <v>0.48158947745689901</v>
      </c>
      <c r="S207">
        <v>524584.681120569</v>
      </c>
    </row>
    <row r="208" spans="1:19">
      <c r="A208">
        <v>69323</v>
      </c>
      <c r="B208" t="s">
        <v>19</v>
      </c>
      <c r="C208" t="s">
        <v>20</v>
      </c>
      <c r="D208">
        <v>2011</v>
      </c>
      <c r="E208" t="s">
        <v>5</v>
      </c>
      <c r="F208" t="s">
        <v>30</v>
      </c>
      <c r="H208" t="s">
        <v>22</v>
      </c>
      <c r="I208" t="s">
        <v>31</v>
      </c>
      <c r="K208">
        <v>2551018.5180588099</v>
      </c>
      <c r="L208">
        <v>0.57423461399743303</v>
      </c>
      <c r="M208">
        <v>2871170.9426748999</v>
      </c>
      <c r="N208">
        <v>1699.4287912320301</v>
      </c>
      <c r="O208">
        <v>0.61969526914269701</v>
      </c>
      <c r="P208">
        <v>2064.13084505591</v>
      </c>
      <c r="Q208">
        <v>3746599.1573712998</v>
      </c>
      <c r="R208">
        <v>0.61969526914269701</v>
      </c>
      <c r="S208">
        <v>4550629.5554661397</v>
      </c>
    </row>
    <row r="209" spans="1:19">
      <c r="A209">
        <v>69323</v>
      </c>
      <c r="B209" t="s">
        <v>19</v>
      </c>
      <c r="C209" t="s">
        <v>20</v>
      </c>
      <c r="D209">
        <v>1990</v>
      </c>
      <c r="E209" t="s">
        <v>5</v>
      </c>
      <c r="F209" t="s">
        <v>30</v>
      </c>
      <c r="H209" t="s">
        <v>22</v>
      </c>
      <c r="I209" t="s">
        <v>31</v>
      </c>
      <c r="K209">
        <v>1860713.95259942</v>
      </c>
      <c r="L209">
        <v>0.51236196237139497</v>
      </c>
      <c r="M209">
        <v>1868583.74224472</v>
      </c>
      <c r="N209">
        <v>1122.36560564962</v>
      </c>
      <c r="O209">
        <v>0.52412320186100403</v>
      </c>
      <c r="P209">
        <v>1152.98539558782</v>
      </c>
      <c r="Q209">
        <v>2474392.6042001899</v>
      </c>
      <c r="R209">
        <v>0.52412320186100403</v>
      </c>
      <c r="S209">
        <v>2541897.6857742001</v>
      </c>
    </row>
    <row r="210" spans="1:19">
      <c r="A210">
        <v>69323</v>
      </c>
      <c r="B210" t="s">
        <v>19</v>
      </c>
      <c r="C210" t="s">
        <v>20</v>
      </c>
      <c r="D210">
        <v>1976</v>
      </c>
      <c r="E210" t="s">
        <v>5</v>
      </c>
      <c r="F210" t="s">
        <v>30</v>
      </c>
      <c r="H210" t="s">
        <v>22</v>
      </c>
      <c r="I210" t="s">
        <v>31</v>
      </c>
      <c r="K210">
        <v>151684.656765319</v>
      </c>
      <c r="L210">
        <v>0.45458680732288198</v>
      </c>
      <c r="M210">
        <v>135149.53392407499</v>
      </c>
      <c r="N210">
        <v>104.95396021560001</v>
      </c>
      <c r="O210">
        <v>0.48135749112121701</v>
      </c>
      <c r="P210">
        <v>99.019934946330494</v>
      </c>
      <c r="Q210">
        <v>231383.87494393199</v>
      </c>
      <c r="R210">
        <v>0.48135749112121701</v>
      </c>
      <c r="S210">
        <v>218301.58859667601</v>
      </c>
    </row>
    <row r="211" spans="1:19">
      <c r="A211">
        <v>69323</v>
      </c>
      <c r="B211" t="s">
        <v>19</v>
      </c>
      <c r="C211" t="s">
        <v>20</v>
      </c>
      <c r="D211">
        <v>2007</v>
      </c>
      <c r="E211" t="s">
        <v>5</v>
      </c>
      <c r="F211" t="s">
        <v>30</v>
      </c>
      <c r="H211" t="s">
        <v>22</v>
      </c>
      <c r="I211" t="s">
        <v>31</v>
      </c>
      <c r="K211">
        <v>4489625.5732911304</v>
      </c>
      <c r="L211">
        <v>0.44406031233530202</v>
      </c>
      <c r="M211">
        <v>3907582.4873146699</v>
      </c>
      <c r="N211">
        <v>2617.69563621213</v>
      </c>
      <c r="O211">
        <v>0.45439694020149002</v>
      </c>
      <c r="P211">
        <v>2331.3668594482301</v>
      </c>
      <c r="Q211">
        <v>5771031.0167081701</v>
      </c>
      <c r="R211">
        <v>0.45439694020149002</v>
      </c>
      <c r="S211">
        <v>5139784.1181681696</v>
      </c>
    </row>
    <row r="212" spans="1:19">
      <c r="A212">
        <v>69323</v>
      </c>
      <c r="B212" t="s">
        <v>19</v>
      </c>
      <c r="C212" t="s">
        <v>20</v>
      </c>
      <c r="D212">
        <v>2005</v>
      </c>
      <c r="E212" t="s">
        <v>5</v>
      </c>
      <c r="F212" t="s">
        <v>32</v>
      </c>
      <c r="H212" t="s">
        <v>33</v>
      </c>
      <c r="I212" t="s">
        <v>34</v>
      </c>
      <c r="K212">
        <v>148653.19722465301</v>
      </c>
      <c r="L212">
        <v>0.72787288121907701</v>
      </c>
      <c r="M212">
        <v>212073.23669401801</v>
      </c>
      <c r="N212">
        <v>42.419455253588097</v>
      </c>
      <c r="O212">
        <v>0.71427862092755001</v>
      </c>
      <c r="P212">
        <v>59.386647598100403</v>
      </c>
      <c r="Q212">
        <v>93518.890658563294</v>
      </c>
      <c r="R212">
        <v>0.71427862092755001</v>
      </c>
      <c r="S212">
        <v>130925.14673053499</v>
      </c>
    </row>
    <row r="213" spans="1:19">
      <c r="A213">
        <v>69323</v>
      </c>
      <c r="B213" t="s">
        <v>19</v>
      </c>
      <c r="C213" t="s">
        <v>20</v>
      </c>
      <c r="D213">
        <v>1982</v>
      </c>
      <c r="E213" t="s">
        <v>5</v>
      </c>
      <c r="F213" t="s">
        <v>32</v>
      </c>
      <c r="H213" t="s">
        <v>33</v>
      </c>
      <c r="I213" t="s">
        <v>34</v>
      </c>
      <c r="K213">
        <v>406831.01178443502</v>
      </c>
      <c r="L213">
        <v>0.999999999999999</v>
      </c>
      <c r="M213">
        <v>797388.78309749404</v>
      </c>
      <c r="N213">
        <v>127.36090456995601</v>
      </c>
      <c r="O213">
        <v>1</v>
      </c>
      <c r="P213">
        <v>249.627372957115</v>
      </c>
      <c r="Q213">
        <v>280782.73135405203</v>
      </c>
      <c r="R213">
        <v>1</v>
      </c>
      <c r="S213">
        <v>550334.15345394297</v>
      </c>
    </row>
    <row r="214" spans="1:19">
      <c r="A214">
        <v>69323</v>
      </c>
      <c r="B214" t="s">
        <v>19</v>
      </c>
      <c r="C214" t="s">
        <v>20</v>
      </c>
      <c r="D214">
        <v>2002</v>
      </c>
      <c r="E214" t="s">
        <v>5</v>
      </c>
      <c r="F214" t="s">
        <v>32</v>
      </c>
      <c r="H214" t="s">
        <v>33</v>
      </c>
      <c r="I214" t="s">
        <v>34</v>
      </c>
      <c r="K214">
        <v>19860.708228280699</v>
      </c>
      <c r="L214">
        <v>1</v>
      </c>
      <c r="M214">
        <v>38926.988127430202</v>
      </c>
      <c r="N214">
        <v>0.92465566654036502</v>
      </c>
      <c r="O214">
        <v>0.999999999999999</v>
      </c>
      <c r="P214">
        <v>1.8123251064191099</v>
      </c>
      <c r="Q214">
        <v>2038.5167998755601</v>
      </c>
      <c r="R214">
        <v>1</v>
      </c>
      <c r="S214">
        <v>3995.49292775611</v>
      </c>
    </row>
    <row r="215" spans="1:19">
      <c r="A215">
        <v>69323</v>
      </c>
      <c r="B215" t="s">
        <v>19</v>
      </c>
      <c r="C215" t="s">
        <v>20</v>
      </c>
      <c r="D215">
        <v>1987</v>
      </c>
      <c r="E215" t="s">
        <v>5</v>
      </c>
      <c r="F215" t="s">
        <v>32</v>
      </c>
      <c r="H215" t="s">
        <v>33</v>
      </c>
      <c r="I215" t="s">
        <v>34</v>
      </c>
      <c r="K215">
        <v>475767.38013687701</v>
      </c>
      <c r="L215">
        <v>0.58802507959424</v>
      </c>
      <c r="M215">
        <v>548335.777083728</v>
      </c>
      <c r="N215">
        <v>155.59783856868901</v>
      </c>
      <c r="O215">
        <v>0.56416766025210596</v>
      </c>
      <c r="P215">
        <v>172.05520631014099</v>
      </c>
      <c r="Q215">
        <v>343034.51481930999</v>
      </c>
      <c r="R215">
        <v>0.56416766025210596</v>
      </c>
      <c r="S215">
        <v>379316.80003819999</v>
      </c>
    </row>
    <row r="216" spans="1:19">
      <c r="A216">
        <v>69323</v>
      </c>
      <c r="B216" t="s">
        <v>19</v>
      </c>
      <c r="C216" t="s">
        <v>20</v>
      </c>
      <c r="D216">
        <v>1998</v>
      </c>
      <c r="E216" t="s">
        <v>5</v>
      </c>
      <c r="F216" t="s">
        <v>32</v>
      </c>
      <c r="H216" t="s">
        <v>33</v>
      </c>
      <c r="I216" t="s">
        <v>34</v>
      </c>
      <c r="K216">
        <v>541390.74743323994</v>
      </c>
      <c r="L216">
        <v>0.77141072027998903</v>
      </c>
      <c r="M216">
        <v>818563.86780358001</v>
      </c>
      <c r="N216">
        <v>172.31641368716001</v>
      </c>
      <c r="O216">
        <v>0.762235837894079</v>
      </c>
      <c r="P216">
        <v>257.437662100681</v>
      </c>
      <c r="Q216">
        <v>379892.66373057</v>
      </c>
      <c r="R216">
        <v>0.762235837894079</v>
      </c>
      <c r="S216">
        <v>567552.89358302997</v>
      </c>
    </row>
    <row r="217" spans="1:19">
      <c r="A217">
        <v>69323</v>
      </c>
      <c r="B217" t="s">
        <v>19</v>
      </c>
      <c r="C217" t="s">
        <v>20</v>
      </c>
      <c r="D217">
        <v>1997</v>
      </c>
      <c r="E217" t="s">
        <v>5</v>
      </c>
      <c r="F217" t="s">
        <v>32</v>
      </c>
      <c r="H217" t="s">
        <v>33</v>
      </c>
      <c r="I217" t="s">
        <v>34</v>
      </c>
      <c r="K217">
        <v>589670.83293117594</v>
      </c>
      <c r="L217">
        <v>0.91801804802267295</v>
      </c>
      <c r="M217">
        <v>1061003.79536583</v>
      </c>
      <c r="N217">
        <v>195.83650282490299</v>
      </c>
      <c r="O217">
        <v>0.92420207026509604</v>
      </c>
      <c r="P217">
        <v>354.74530263473503</v>
      </c>
      <c r="Q217">
        <v>431745.58431153902</v>
      </c>
      <c r="R217">
        <v>0.92420207026509604</v>
      </c>
      <c r="S217">
        <v>782079.51918313501</v>
      </c>
    </row>
    <row r="218" spans="1:19">
      <c r="A218">
        <v>69323</v>
      </c>
      <c r="B218" t="s">
        <v>19</v>
      </c>
      <c r="C218" t="s">
        <v>20</v>
      </c>
      <c r="D218">
        <v>1995</v>
      </c>
      <c r="E218" t="s">
        <v>5</v>
      </c>
      <c r="F218" t="s">
        <v>32</v>
      </c>
      <c r="H218" t="s">
        <v>33</v>
      </c>
      <c r="I218" t="s">
        <v>34</v>
      </c>
      <c r="K218">
        <v>525809.60341734195</v>
      </c>
      <c r="L218">
        <v>0.46863450363178299</v>
      </c>
      <c r="M218">
        <v>482968.54410452902</v>
      </c>
      <c r="N218">
        <v>139.20189420076301</v>
      </c>
      <c r="O218">
        <v>0.47532110563045998</v>
      </c>
      <c r="P218">
        <v>129.684572584428</v>
      </c>
      <c r="Q218">
        <v>306887.64495920698</v>
      </c>
      <c r="R218">
        <v>0.47532110563045998</v>
      </c>
      <c r="S218">
        <v>285905.54242442403</v>
      </c>
    </row>
    <row r="219" spans="1:19">
      <c r="A219">
        <v>69323</v>
      </c>
      <c r="B219" t="s">
        <v>19</v>
      </c>
      <c r="C219" t="s">
        <v>20</v>
      </c>
      <c r="D219">
        <v>1981</v>
      </c>
      <c r="E219" t="s">
        <v>5</v>
      </c>
      <c r="F219" t="s">
        <v>32</v>
      </c>
      <c r="H219" t="s">
        <v>33</v>
      </c>
      <c r="I219" t="s">
        <v>34</v>
      </c>
      <c r="K219">
        <v>82316.367835740195</v>
      </c>
      <c r="L219">
        <v>0.72855411830439998</v>
      </c>
      <c r="M219">
        <v>117544.980429553</v>
      </c>
      <c r="N219">
        <v>32.627936101983302</v>
      </c>
      <c r="O219">
        <v>0.72461398625575302</v>
      </c>
      <c r="P219">
        <v>46.339611330626099</v>
      </c>
      <c r="Q219">
        <v>71932.286034669596</v>
      </c>
      <c r="R219">
        <v>0.72461398625575302</v>
      </c>
      <c r="S219">
        <v>102161.35542717901</v>
      </c>
    </row>
    <row r="220" spans="1:19">
      <c r="A220">
        <v>69323</v>
      </c>
      <c r="B220" t="s">
        <v>19</v>
      </c>
      <c r="C220" t="s">
        <v>20</v>
      </c>
      <c r="D220">
        <v>2012</v>
      </c>
      <c r="E220" t="s">
        <v>5</v>
      </c>
      <c r="F220" t="s">
        <v>32</v>
      </c>
      <c r="H220" t="s">
        <v>33</v>
      </c>
      <c r="I220" t="s">
        <v>34</v>
      </c>
      <c r="K220">
        <v>181397.655774938</v>
      </c>
      <c r="L220">
        <v>0.62265853566565699</v>
      </c>
      <c r="M220">
        <v>221379.645487292</v>
      </c>
      <c r="N220">
        <v>51.916815259473402</v>
      </c>
      <c r="O220">
        <v>0.59101875715087804</v>
      </c>
      <c r="P220">
        <v>60.140270794576097</v>
      </c>
      <c r="Q220">
        <v>114456.98537538</v>
      </c>
      <c r="R220">
        <v>0.59101875715087804</v>
      </c>
      <c r="S220">
        <v>132586.60147783501</v>
      </c>
    </row>
    <row r="221" spans="1:19">
      <c r="A221">
        <v>69323</v>
      </c>
      <c r="B221" t="s">
        <v>19</v>
      </c>
      <c r="C221" t="s">
        <v>20</v>
      </c>
      <c r="D221">
        <v>2010</v>
      </c>
      <c r="E221" t="s">
        <v>5</v>
      </c>
      <c r="F221" t="s">
        <v>32</v>
      </c>
      <c r="H221" t="s">
        <v>33</v>
      </c>
      <c r="I221" t="s">
        <v>34</v>
      </c>
      <c r="K221">
        <v>635661.96537983697</v>
      </c>
      <c r="L221">
        <v>0.62618740948710305</v>
      </c>
      <c r="M221">
        <v>780165.29804493603</v>
      </c>
      <c r="N221">
        <v>206.04011406959299</v>
      </c>
      <c r="O221">
        <v>0.61809302749642103</v>
      </c>
      <c r="P221">
        <v>249.60983746632601</v>
      </c>
      <c r="Q221">
        <v>454240.69648613199</v>
      </c>
      <c r="R221">
        <v>0.61809302749642103</v>
      </c>
      <c r="S221">
        <v>550295.49431426497</v>
      </c>
    </row>
    <row r="222" spans="1:19">
      <c r="A222">
        <v>69323</v>
      </c>
      <c r="B222" t="s">
        <v>19</v>
      </c>
      <c r="C222" t="s">
        <v>20</v>
      </c>
      <c r="D222">
        <v>1992</v>
      </c>
      <c r="E222" t="s">
        <v>5</v>
      </c>
      <c r="F222" t="s">
        <v>32</v>
      </c>
      <c r="H222" t="s">
        <v>33</v>
      </c>
      <c r="I222" t="s">
        <v>34</v>
      </c>
      <c r="K222">
        <v>919295.82635413995</v>
      </c>
      <c r="L222">
        <v>0.57124699887761199</v>
      </c>
      <c r="M222">
        <v>1029284.16449561</v>
      </c>
      <c r="N222">
        <v>297.59882402199702</v>
      </c>
      <c r="O222">
        <v>0.59229613265298697</v>
      </c>
      <c r="P222">
        <v>345.48259979859898</v>
      </c>
      <c r="Q222">
        <v>656093.09967449505</v>
      </c>
      <c r="R222">
        <v>0.59229613265298697</v>
      </c>
      <c r="S222">
        <v>761658.75497112796</v>
      </c>
    </row>
    <row r="223" spans="1:19">
      <c r="A223">
        <v>69323</v>
      </c>
      <c r="B223" t="s">
        <v>19</v>
      </c>
      <c r="C223" t="s">
        <v>20</v>
      </c>
      <c r="D223">
        <v>2004</v>
      </c>
      <c r="E223" t="s">
        <v>5</v>
      </c>
      <c r="F223" t="s">
        <v>32</v>
      </c>
      <c r="H223" t="s">
        <v>33</v>
      </c>
      <c r="I223" t="s">
        <v>34</v>
      </c>
      <c r="K223">
        <v>418976.51365637698</v>
      </c>
      <c r="L223">
        <v>0.70481106403304605</v>
      </c>
      <c r="M223">
        <v>578786.593494214</v>
      </c>
      <c r="N223">
        <v>143.016324501751</v>
      </c>
      <c r="O223">
        <v>0.72041735773298599</v>
      </c>
      <c r="P223">
        <v>201.94162751606001</v>
      </c>
      <c r="Q223">
        <v>315297.02429022902</v>
      </c>
      <c r="R223">
        <v>0.72041735773298599</v>
      </c>
      <c r="S223">
        <v>445205.08031487098</v>
      </c>
    </row>
    <row r="224" spans="1:19">
      <c r="A224">
        <v>69323</v>
      </c>
      <c r="B224" t="s">
        <v>19</v>
      </c>
      <c r="C224" t="s">
        <v>20</v>
      </c>
      <c r="D224">
        <v>1988</v>
      </c>
      <c r="E224" t="s">
        <v>5</v>
      </c>
      <c r="F224" t="s">
        <v>32</v>
      </c>
      <c r="H224" t="s">
        <v>33</v>
      </c>
      <c r="I224" t="s">
        <v>34</v>
      </c>
      <c r="K224">
        <v>928865.97263744206</v>
      </c>
      <c r="L224">
        <v>0.39080806351476699</v>
      </c>
      <c r="M224">
        <v>711496.29158115096</v>
      </c>
      <c r="N224">
        <v>291.38192482611498</v>
      </c>
      <c r="O224">
        <v>0.39283998861995101</v>
      </c>
      <c r="P224">
        <v>224.35428518419101</v>
      </c>
      <c r="Q224">
        <v>642387.18306950096</v>
      </c>
      <c r="R224">
        <v>0.39283998861995101</v>
      </c>
      <c r="S224">
        <v>494616.53242578497</v>
      </c>
    </row>
    <row r="225" spans="1:19">
      <c r="A225">
        <v>69323</v>
      </c>
      <c r="B225" t="s">
        <v>19</v>
      </c>
      <c r="C225" t="s">
        <v>20</v>
      </c>
      <c r="D225">
        <v>1984</v>
      </c>
      <c r="E225" t="s">
        <v>5</v>
      </c>
      <c r="F225" t="s">
        <v>32</v>
      </c>
      <c r="H225" t="s">
        <v>33</v>
      </c>
      <c r="I225" t="s">
        <v>34</v>
      </c>
      <c r="K225">
        <v>214814.60644464599</v>
      </c>
      <c r="L225">
        <v>0.90197816983587398</v>
      </c>
      <c r="M225">
        <v>379765.84772691299</v>
      </c>
      <c r="N225">
        <v>31.578411960989602</v>
      </c>
      <c r="O225">
        <v>0.97854374969566904</v>
      </c>
      <c r="P225">
        <v>60.565680993492997</v>
      </c>
      <c r="Q225">
        <v>69618.4813712584</v>
      </c>
      <c r="R225">
        <v>0.97854374969566904</v>
      </c>
      <c r="S225">
        <v>133524.470425932</v>
      </c>
    </row>
    <row r="226" spans="1:19">
      <c r="A226">
        <v>69323</v>
      </c>
      <c r="B226" t="s">
        <v>19</v>
      </c>
      <c r="C226" t="s">
        <v>20</v>
      </c>
      <c r="D226">
        <v>1976</v>
      </c>
      <c r="E226" t="s">
        <v>5</v>
      </c>
      <c r="F226" t="s">
        <v>32</v>
      </c>
      <c r="H226" t="s">
        <v>33</v>
      </c>
      <c r="I226" t="s">
        <v>34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>
        <v>69323</v>
      </c>
      <c r="B227" t="s">
        <v>19</v>
      </c>
      <c r="C227" t="s">
        <v>20</v>
      </c>
      <c r="D227">
        <v>2006</v>
      </c>
      <c r="E227" t="s">
        <v>5</v>
      </c>
      <c r="F227" t="s">
        <v>32</v>
      </c>
      <c r="H227" t="s">
        <v>33</v>
      </c>
      <c r="I227" t="s">
        <v>34</v>
      </c>
      <c r="K227">
        <v>120759.42165958</v>
      </c>
      <c r="L227">
        <v>0.71689032751089399</v>
      </c>
      <c r="M227">
        <v>169679.672233383</v>
      </c>
      <c r="N227">
        <v>35.552560002828002</v>
      </c>
      <c r="O227">
        <v>0.82609038837376603</v>
      </c>
      <c r="P227">
        <v>57.564471076818897</v>
      </c>
      <c r="Q227">
        <v>78379.978046871402</v>
      </c>
      <c r="R227">
        <v>0.82609038837376603</v>
      </c>
      <c r="S227">
        <v>126907.935150716</v>
      </c>
    </row>
    <row r="228" spans="1:19">
      <c r="A228">
        <v>69323</v>
      </c>
      <c r="B228" t="s">
        <v>19</v>
      </c>
      <c r="C228" t="s">
        <v>20</v>
      </c>
      <c r="D228">
        <v>2001</v>
      </c>
      <c r="E228" t="s">
        <v>5</v>
      </c>
      <c r="F228" t="s">
        <v>32</v>
      </c>
      <c r="H228" t="s">
        <v>33</v>
      </c>
      <c r="I228" t="s">
        <v>34</v>
      </c>
      <c r="K228">
        <v>269954.38560682099</v>
      </c>
      <c r="L228">
        <v>0.79993354950484896</v>
      </c>
      <c r="M228">
        <v>423253.316970416</v>
      </c>
      <c r="N228">
        <v>99.045863967391099</v>
      </c>
      <c r="O228">
        <v>0.83380208649309095</v>
      </c>
      <c r="P228">
        <v>161.86591014766199</v>
      </c>
      <c r="Q228">
        <v>218358.75230306899</v>
      </c>
      <c r="R228">
        <v>0.83380208649309095</v>
      </c>
      <c r="S228">
        <v>356853.24721768202</v>
      </c>
    </row>
    <row r="229" spans="1:19">
      <c r="A229">
        <v>69323</v>
      </c>
      <c r="B229" t="s">
        <v>19</v>
      </c>
      <c r="C229" t="s">
        <v>20</v>
      </c>
      <c r="D229">
        <v>1990</v>
      </c>
      <c r="E229" t="s">
        <v>5</v>
      </c>
      <c r="F229" t="s">
        <v>32</v>
      </c>
      <c r="H229" t="s">
        <v>33</v>
      </c>
      <c r="I229" t="s">
        <v>34</v>
      </c>
      <c r="K229">
        <v>572666.82248035795</v>
      </c>
      <c r="L229">
        <v>0.51037930636261497</v>
      </c>
      <c r="M229">
        <v>572863.49944344</v>
      </c>
      <c r="N229">
        <v>206.489797757286</v>
      </c>
      <c r="O229">
        <v>0.51258358873055299</v>
      </c>
      <c r="P229">
        <v>207.45283187852499</v>
      </c>
      <c r="Q229">
        <v>455232.07931669703</v>
      </c>
      <c r="R229">
        <v>0.51258358873055299</v>
      </c>
      <c r="S229">
        <v>457355.206125992</v>
      </c>
    </row>
    <row r="230" spans="1:19">
      <c r="A230">
        <v>69323</v>
      </c>
      <c r="B230" t="s">
        <v>19</v>
      </c>
      <c r="C230" t="s">
        <v>20</v>
      </c>
      <c r="D230">
        <v>1994</v>
      </c>
      <c r="E230" t="s">
        <v>5</v>
      </c>
      <c r="F230" t="s">
        <v>32</v>
      </c>
      <c r="H230" t="s">
        <v>33</v>
      </c>
      <c r="I230" t="s">
        <v>34</v>
      </c>
      <c r="K230">
        <v>101955.25800496399</v>
      </c>
      <c r="L230">
        <v>0.70366029758529003</v>
      </c>
      <c r="M230">
        <v>140614.05968879</v>
      </c>
      <c r="N230">
        <v>29.930147910361299</v>
      </c>
      <c r="O230">
        <v>0.69336015027668896</v>
      </c>
      <c r="P230">
        <v>40.674648831745998</v>
      </c>
      <c r="Q230">
        <v>65984.681158463194</v>
      </c>
      <c r="R230">
        <v>0.69336015027668896</v>
      </c>
      <c r="S230">
        <v>89672.250950223301</v>
      </c>
    </row>
    <row r="231" spans="1:19">
      <c r="A231">
        <v>69323</v>
      </c>
      <c r="B231" t="s">
        <v>19</v>
      </c>
      <c r="C231" t="s">
        <v>20</v>
      </c>
      <c r="D231">
        <v>2011</v>
      </c>
      <c r="E231" t="s">
        <v>5</v>
      </c>
      <c r="F231" t="s">
        <v>32</v>
      </c>
      <c r="H231" t="s">
        <v>33</v>
      </c>
      <c r="I231" t="s">
        <v>34</v>
      </c>
      <c r="K231">
        <v>317349.32280255202</v>
      </c>
      <c r="L231">
        <v>0.624687224423216</v>
      </c>
      <c r="M231">
        <v>388558.372562862</v>
      </c>
      <c r="N231">
        <v>103.56891162781901</v>
      </c>
      <c r="O231">
        <v>0.61385799089362103</v>
      </c>
      <c r="P231">
        <v>124.61014386134801</v>
      </c>
      <c r="Q231">
        <v>228330.36549495001</v>
      </c>
      <c r="R231">
        <v>0.61385799089362103</v>
      </c>
      <c r="S231">
        <v>274718.34206856298</v>
      </c>
    </row>
    <row r="232" spans="1:19">
      <c r="A232">
        <v>69323</v>
      </c>
      <c r="B232" t="s">
        <v>19</v>
      </c>
      <c r="C232" t="s">
        <v>20</v>
      </c>
      <c r="D232">
        <v>2017</v>
      </c>
      <c r="E232" t="s">
        <v>5</v>
      </c>
      <c r="F232" t="s">
        <v>32</v>
      </c>
      <c r="H232" t="s">
        <v>33</v>
      </c>
      <c r="I232" t="s">
        <v>34</v>
      </c>
      <c r="K232">
        <v>86770.801667607797</v>
      </c>
      <c r="L232">
        <v>0.73773325869189499</v>
      </c>
      <c r="M232">
        <v>125466.86429616201</v>
      </c>
      <c r="N232">
        <v>27.116125044629399</v>
      </c>
      <c r="O232">
        <v>0.71941665822361101</v>
      </c>
      <c r="P232">
        <v>38.235272444618602</v>
      </c>
      <c r="Q232">
        <v>59780.822690270899</v>
      </c>
      <c r="R232">
        <v>0.71941665822361101</v>
      </c>
      <c r="S232">
        <v>84294.346583958206</v>
      </c>
    </row>
    <row r="233" spans="1:19">
      <c r="A233">
        <v>69323</v>
      </c>
      <c r="B233" t="s">
        <v>19</v>
      </c>
      <c r="C233" t="s">
        <v>20</v>
      </c>
      <c r="D233">
        <v>2007</v>
      </c>
      <c r="E233" t="s">
        <v>5</v>
      </c>
      <c r="F233" t="s">
        <v>32</v>
      </c>
      <c r="H233" t="s">
        <v>33</v>
      </c>
      <c r="I233" t="s">
        <v>34</v>
      </c>
      <c r="K233">
        <v>767233.27048100601</v>
      </c>
      <c r="L233">
        <v>0.54781585257808996</v>
      </c>
      <c r="M233">
        <v>823792.99446186505</v>
      </c>
      <c r="N233">
        <v>213.59568369796801</v>
      </c>
      <c r="O233">
        <v>0.50453727911431401</v>
      </c>
      <c r="P233">
        <v>211.22329076372799</v>
      </c>
      <c r="Q233">
        <v>470897.87620980199</v>
      </c>
      <c r="R233">
        <v>0.50453727911431401</v>
      </c>
      <c r="S233">
        <v>465667.64507906197</v>
      </c>
    </row>
    <row r="234" spans="1:19">
      <c r="A234">
        <v>69323</v>
      </c>
      <c r="B234" t="s">
        <v>19</v>
      </c>
      <c r="C234" t="s">
        <v>20</v>
      </c>
      <c r="D234">
        <v>2000</v>
      </c>
      <c r="E234" t="s">
        <v>5</v>
      </c>
      <c r="F234" t="s">
        <v>32</v>
      </c>
      <c r="H234" t="s">
        <v>33</v>
      </c>
      <c r="I234" t="s">
        <v>34</v>
      </c>
      <c r="K234">
        <v>73956.525954344499</v>
      </c>
      <c r="L234">
        <v>0.69622840415177401</v>
      </c>
      <c r="M234">
        <v>100921.64272193301</v>
      </c>
      <c r="N234">
        <v>14.804358415735599</v>
      </c>
      <c r="O234">
        <v>0.89608746253763205</v>
      </c>
      <c r="P234">
        <v>26.001359935818101</v>
      </c>
      <c r="Q234">
        <v>32638.023465288301</v>
      </c>
      <c r="R234">
        <v>0.89608746253763205</v>
      </c>
      <c r="S234">
        <v>57323.186313337697</v>
      </c>
    </row>
    <row r="235" spans="1:19">
      <c r="A235">
        <v>69323</v>
      </c>
      <c r="B235" t="s">
        <v>19</v>
      </c>
      <c r="C235" t="s">
        <v>20</v>
      </c>
      <c r="D235">
        <v>2009</v>
      </c>
      <c r="E235" t="s">
        <v>5</v>
      </c>
      <c r="F235" t="s">
        <v>32</v>
      </c>
      <c r="H235" t="s">
        <v>33</v>
      </c>
      <c r="I235" t="s">
        <v>34</v>
      </c>
      <c r="K235">
        <v>628671.092274255</v>
      </c>
      <c r="L235">
        <v>0.449944868083688</v>
      </c>
      <c r="M235">
        <v>554419.97009548103</v>
      </c>
      <c r="N235">
        <v>208.23465940241601</v>
      </c>
      <c r="O235">
        <v>0.41931855671836898</v>
      </c>
      <c r="P235">
        <v>171.14064740514999</v>
      </c>
      <c r="Q235">
        <v>459078.84077154699</v>
      </c>
      <c r="R235">
        <v>0.41931855671836898</v>
      </c>
      <c r="S235">
        <v>377300.54278724402</v>
      </c>
    </row>
    <row r="236" spans="1:19">
      <c r="A236">
        <v>69323</v>
      </c>
      <c r="B236" t="s">
        <v>19</v>
      </c>
      <c r="C236" t="s">
        <v>20</v>
      </c>
      <c r="D236">
        <v>1985</v>
      </c>
      <c r="E236" t="s">
        <v>5</v>
      </c>
      <c r="F236" t="s">
        <v>32</v>
      </c>
      <c r="H236" t="s">
        <v>33</v>
      </c>
      <c r="I236" t="s">
        <v>34</v>
      </c>
      <c r="K236">
        <v>169607.855308175</v>
      </c>
      <c r="L236">
        <v>0.62081929731929097</v>
      </c>
      <c r="M236">
        <v>206379.825922416</v>
      </c>
      <c r="N236">
        <v>39.171728342470303</v>
      </c>
      <c r="O236">
        <v>0.77920110775184104</v>
      </c>
      <c r="P236">
        <v>59.8244020693339</v>
      </c>
      <c r="Q236">
        <v>86358.878440725894</v>
      </c>
      <c r="R236">
        <v>0.77920110775184104</v>
      </c>
      <c r="S236">
        <v>131890.230140631</v>
      </c>
    </row>
    <row r="237" spans="1:19">
      <c r="A237">
        <v>69323</v>
      </c>
      <c r="B237" t="s">
        <v>19</v>
      </c>
      <c r="C237" t="s">
        <v>20</v>
      </c>
      <c r="D237">
        <v>1999</v>
      </c>
      <c r="E237" t="s">
        <v>5</v>
      </c>
      <c r="F237" t="s">
        <v>32</v>
      </c>
      <c r="H237" t="s">
        <v>33</v>
      </c>
      <c r="I237" t="s">
        <v>34</v>
      </c>
      <c r="K237">
        <v>255603.439303263</v>
      </c>
      <c r="L237">
        <v>0.76212025911252701</v>
      </c>
      <c r="M237">
        <v>381809.09640803799</v>
      </c>
      <c r="N237">
        <v>82.779984397389399</v>
      </c>
      <c r="O237">
        <v>0.742909800011189</v>
      </c>
      <c r="P237">
        <v>120.53620084104401</v>
      </c>
      <c r="Q237">
        <v>182498.626238775</v>
      </c>
      <c r="R237">
        <v>0.742909800011189</v>
      </c>
      <c r="S237">
        <v>265736.83512587601</v>
      </c>
    </row>
    <row r="238" spans="1:19">
      <c r="A238">
        <v>69323</v>
      </c>
      <c r="B238" t="s">
        <v>19</v>
      </c>
      <c r="C238" t="s">
        <v>20</v>
      </c>
      <c r="D238">
        <v>1989</v>
      </c>
      <c r="E238" t="s">
        <v>5</v>
      </c>
      <c r="F238" t="s">
        <v>32</v>
      </c>
      <c r="H238" t="s">
        <v>33</v>
      </c>
      <c r="I238" t="s">
        <v>34</v>
      </c>
      <c r="K238">
        <v>2164047.8110587401</v>
      </c>
      <c r="L238">
        <v>0.50536163805122303</v>
      </c>
      <c r="M238">
        <v>2143508.4233709099</v>
      </c>
      <c r="N238">
        <v>686.649195616464</v>
      </c>
      <c r="O238">
        <v>0.50289876597555105</v>
      </c>
      <c r="P238">
        <v>676.81746494190395</v>
      </c>
      <c r="Q238">
        <v>1513802.3499303299</v>
      </c>
      <c r="R238">
        <v>0.50289876597555105</v>
      </c>
      <c r="S238">
        <v>1492127.09407328</v>
      </c>
    </row>
    <row r="239" spans="1:19">
      <c r="A239">
        <v>69323</v>
      </c>
      <c r="B239" t="s">
        <v>19</v>
      </c>
      <c r="C239" t="s">
        <v>20</v>
      </c>
      <c r="D239">
        <v>2014</v>
      </c>
      <c r="E239" t="s">
        <v>5</v>
      </c>
      <c r="F239" t="s">
        <v>32</v>
      </c>
      <c r="H239" t="s">
        <v>33</v>
      </c>
      <c r="I239" t="s">
        <v>34</v>
      </c>
      <c r="K239">
        <v>115512.307123801</v>
      </c>
      <c r="L239">
        <v>0.54412558807886002</v>
      </c>
      <c r="M239">
        <v>123192.27600640499</v>
      </c>
      <c r="N239">
        <v>28.3842439448071</v>
      </c>
      <c r="O239">
        <v>0.52368123223652796</v>
      </c>
      <c r="P239">
        <v>29.1340198564329</v>
      </c>
      <c r="Q239">
        <v>62576.546304796597</v>
      </c>
      <c r="R239">
        <v>0.52368123223652796</v>
      </c>
      <c r="S239">
        <v>64229.519240884103</v>
      </c>
    </row>
    <row r="240" spans="1:19">
      <c r="A240">
        <v>69323</v>
      </c>
      <c r="B240" t="s">
        <v>19</v>
      </c>
      <c r="C240" t="s">
        <v>20</v>
      </c>
      <c r="D240">
        <v>1980</v>
      </c>
      <c r="E240" t="s">
        <v>5</v>
      </c>
      <c r="F240" t="s">
        <v>32</v>
      </c>
      <c r="H240" t="s">
        <v>33</v>
      </c>
      <c r="I240" t="s">
        <v>34</v>
      </c>
      <c r="K240">
        <v>768998.59725196497</v>
      </c>
      <c r="L240">
        <v>0.73660868032647797</v>
      </c>
      <c r="M240">
        <v>1110244.04211357</v>
      </c>
      <c r="N240">
        <v>233.806511611632</v>
      </c>
      <c r="O240">
        <v>0.730583013879329</v>
      </c>
      <c r="P240">
        <v>334.79752919896401</v>
      </c>
      <c r="Q240">
        <v>515455.12463455799</v>
      </c>
      <c r="R240">
        <v>0.730583013879329</v>
      </c>
      <c r="S240">
        <v>738102.20661112003</v>
      </c>
    </row>
    <row r="241" spans="1:19">
      <c r="A241">
        <v>69323</v>
      </c>
      <c r="B241" t="s">
        <v>19</v>
      </c>
      <c r="C241" t="s">
        <v>20</v>
      </c>
      <c r="D241">
        <v>1979</v>
      </c>
      <c r="E241" t="s">
        <v>5</v>
      </c>
      <c r="F241" t="s">
        <v>32</v>
      </c>
      <c r="H241" t="s">
        <v>33</v>
      </c>
      <c r="I241" t="s">
        <v>34</v>
      </c>
      <c r="K241">
        <v>598850.00441249902</v>
      </c>
      <c r="L241">
        <v>0.67537711014959401</v>
      </c>
      <c r="M241">
        <v>792721.18737064395</v>
      </c>
      <c r="N241">
        <v>205.37532640202301</v>
      </c>
      <c r="O241">
        <v>0.71558126793243604</v>
      </c>
      <c r="P241">
        <v>288.046963478843</v>
      </c>
      <c r="Q241">
        <v>452775.09055548097</v>
      </c>
      <c r="R241">
        <v>0.71558126793243604</v>
      </c>
      <c r="S241">
        <v>635034.85184031399</v>
      </c>
    </row>
    <row r="242" spans="1:19">
      <c r="A242">
        <v>69323</v>
      </c>
      <c r="B242" t="s">
        <v>19</v>
      </c>
      <c r="C242" t="s">
        <v>20</v>
      </c>
      <c r="D242">
        <v>1993</v>
      </c>
      <c r="E242" t="s">
        <v>5</v>
      </c>
      <c r="F242" t="s">
        <v>32</v>
      </c>
      <c r="H242" t="s">
        <v>33</v>
      </c>
      <c r="I242" t="s">
        <v>34</v>
      </c>
      <c r="K242">
        <v>1249086.51962683</v>
      </c>
      <c r="L242">
        <v>0.64676713001236097</v>
      </c>
      <c r="M242">
        <v>1583421.4827349</v>
      </c>
      <c r="N242">
        <v>447.15277735581202</v>
      </c>
      <c r="O242">
        <v>0.66008492930852203</v>
      </c>
      <c r="P242">
        <v>578.51126648480101</v>
      </c>
      <c r="Q242">
        <v>985803.12838114402</v>
      </c>
      <c r="R242">
        <v>0.66008492930852203</v>
      </c>
      <c r="S242">
        <v>1275399.0250867901</v>
      </c>
    </row>
    <row r="243" spans="1:19">
      <c r="A243">
        <v>69323</v>
      </c>
      <c r="B243" t="s">
        <v>19</v>
      </c>
      <c r="C243" t="s">
        <v>20</v>
      </c>
      <c r="D243">
        <v>1996</v>
      </c>
      <c r="E243" t="s">
        <v>5</v>
      </c>
      <c r="F243" t="s">
        <v>32</v>
      </c>
      <c r="H243" t="s">
        <v>33</v>
      </c>
      <c r="I243" t="s">
        <v>34</v>
      </c>
      <c r="K243">
        <v>1024771.50239584</v>
      </c>
      <c r="L243">
        <v>0.66733751270320096</v>
      </c>
      <c r="M243">
        <v>1340382.1923760099</v>
      </c>
      <c r="N243">
        <v>310.36397681996499</v>
      </c>
      <c r="O243">
        <v>0.66574236131574804</v>
      </c>
      <c r="P243">
        <v>404.97999571912101</v>
      </c>
      <c r="Q243">
        <v>684235.44430425204</v>
      </c>
      <c r="R243">
        <v>0.66574236131574804</v>
      </c>
      <c r="S243">
        <v>892828.05995860405</v>
      </c>
    </row>
    <row r="244" spans="1:19">
      <c r="A244">
        <v>69323</v>
      </c>
      <c r="B244" t="s">
        <v>19</v>
      </c>
      <c r="C244" t="s">
        <v>20</v>
      </c>
      <c r="D244">
        <v>2003</v>
      </c>
      <c r="E244" t="s">
        <v>5</v>
      </c>
      <c r="F244" t="s">
        <v>32</v>
      </c>
      <c r="H244" t="s">
        <v>33</v>
      </c>
      <c r="I244" t="s">
        <v>34</v>
      </c>
      <c r="K244">
        <v>228747.06727563299</v>
      </c>
      <c r="L244">
        <v>0.78210786613147099</v>
      </c>
      <c r="M244">
        <v>350653.56611472397</v>
      </c>
      <c r="N244">
        <v>67.935458792492398</v>
      </c>
      <c r="O244">
        <v>0.758278376523699</v>
      </c>
      <c r="P244">
        <v>100.96741922706499</v>
      </c>
      <c r="Q244">
        <v>149772.04927960501</v>
      </c>
      <c r="R244">
        <v>0.758278376523699</v>
      </c>
      <c r="S244">
        <v>222595.056497679</v>
      </c>
    </row>
    <row r="245" spans="1:19">
      <c r="A245">
        <v>69323</v>
      </c>
      <c r="B245" t="s">
        <v>19</v>
      </c>
      <c r="C245" t="s">
        <v>20</v>
      </c>
      <c r="D245">
        <v>2015</v>
      </c>
      <c r="E245" t="s">
        <v>5</v>
      </c>
      <c r="F245" t="s">
        <v>32</v>
      </c>
      <c r="H245" t="s">
        <v>33</v>
      </c>
      <c r="I245" t="s">
        <v>34</v>
      </c>
      <c r="K245">
        <v>18912.0889352755</v>
      </c>
      <c r="L245">
        <v>1</v>
      </c>
      <c r="M245">
        <v>37067.694313139997</v>
      </c>
      <c r="N245">
        <v>4.57497465715341</v>
      </c>
      <c r="O245">
        <v>1</v>
      </c>
      <c r="P245">
        <v>8.9669503280206797</v>
      </c>
      <c r="Q245">
        <v>10086.092623545301</v>
      </c>
      <c r="R245">
        <v>1</v>
      </c>
      <c r="S245">
        <v>19768.741542148899</v>
      </c>
    </row>
    <row r="246" spans="1:19">
      <c r="A246">
        <v>69323</v>
      </c>
      <c r="B246" t="s">
        <v>19</v>
      </c>
      <c r="C246" t="s">
        <v>20</v>
      </c>
      <c r="D246">
        <v>2016</v>
      </c>
      <c r="E246" t="s">
        <v>5</v>
      </c>
      <c r="F246" t="s">
        <v>32</v>
      </c>
      <c r="H246" t="s">
        <v>33</v>
      </c>
      <c r="I246" t="s">
        <v>34</v>
      </c>
      <c r="K246">
        <v>146246.73456543</v>
      </c>
      <c r="L246">
        <v>0.64989716978249001</v>
      </c>
      <c r="M246">
        <v>186288.86421264801</v>
      </c>
      <c r="N246">
        <v>51.730320536070003</v>
      </c>
      <c r="O246">
        <v>0.64973844139280501</v>
      </c>
      <c r="P246">
        <v>65.877908562198499</v>
      </c>
      <c r="Q246">
        <v>114045.834889309</v>
      </c>
      <c r="R246">
        <v>0.64973844139280501</v>
      </c>
      <c r="S246">
        <v>145235.92749630901</v>
      </c>
    </row>
    <row r="247" spans="1:19">
      <c r="A247">
        <v>69323</v>
      </c>
      <c r="B247" t="s">
        <v>19</v>
      </c>
      <c r="C247" t="s">
        <v>20</v>
      </c>
      <c r="D247">
        <v>2018</v>
      </c>
      <c r="E247" t="s">
        <v>5</v>
      </c>
      <c r="F247" t="s">
        <v>32</v>
      </c>
      <c r="H247" t="s">
        <v>33</v>
      </c>
      <c r="I247" t="s">
        <v>34</v>
      </c>
      <c r="K247">
        <v>1074711.0736412299</v>
      </c>
      <c r="L247">
        <v>0.51539680839233803</v>
      </c>
      <c r="M247">
        <v>1085649.2083052399</v>
      </c>
      <c r="N247">
        <v>343.91916315457797</v>
      </c>
      <c r="O247">
        <v>0.52291901061901302</v>
      </c>
      <c r="P247">
        <v>352.49006231823302</v>
      </c>
      <c r="Q247">
        <v>758211.96717789106</v>
      </c>
      <c r="R247">
        <v>0.52291901061901302</v>
      </c>
      <c r="S247">
        <v>777107.56536367105</v>
      </c>
    </row>
    <row r="248" spans="1:19">
      <c r="A248">
        <v>69323</v>
      </c>
      <c r="B248" t="s">
        <v>19</v>
      </c>
      <c r="C248" t="s">
        <v>20</v>
      </c>
      <c r="D248">
        <v>1978</v>
      </c>
      <c r="E248" t="s">
        <v>5</v>
      </c>
      <c r="F248" t="s">
        <v>32</v>
      </c>
      <c r="H248" t="s">
        <v>33</v>
      </c>
      <c r="I248" t="s">
        <v>34</v>
      </c>
      <c r="K248">
        <v>775786.11576567299</v>
      </c>
      <c r="L248">
        <v>0.57292200076241395</v>
      </c>
      <c r="M248">
        <v>871151.26987201697</v>
      </c>
      <c r="N248">
        <v>263.84056322243998</v>
      </c>
      <c r="O248">
        <v>0.56065988922848398</v>
      </c>
      <c r="P248">
        <v>289.93264906253802</v>
      </c>
      <c r="Q248">
        <v>581668.87424151995</v>
      </c>
      <c r="R248">
        <v>0.56065988922848398</v>
      </c>
      <c r="S248">
        <v>639192.07693582005</v>
      </c>
    </row>
    <row r="249" spans="1:19">
      <c r="A249">
        <v>69323</v>
      </c>
      <c r="B249" t="s">
        <v>19</v>
      </c>
      <c r="C249" t="s">
        <v>20</v>
      </c>
      <c r="D249">
        <v>1991</v>
      </c>
      <c r="E249" t="s">
        <v>5</v>
      </c>
      <c r="F249" t="s">
        <v>32</v>
      </c>
      <c r="H249" t="s">
        <v>33</v>
      </c>
      <c r="I249" t="s">
        <v>34</v>
      </c>
      <c r="K249">
        <v>1053194.9803198201</v>
      </c>
      <c r="L249">
        <v>0.77069690193859597</v>
      </c>
      <c r="M249">
        <v>1590920.4526007399</v>
      </c>
      <c r="N249">
        <v>344.36226025014503</v>
      </c>
      <c r="O249">
        <v>0.750176401043404</v>
      </c>
      <c r="P249">
        <v>506.33158445726798</v>
      </c>
      <c r="Q249">
        <v>759188.82905845495</v>
      </c>
      <c r="R249">
        <v>0.750176401043404</v>
      </c>
      <c r="S249">
        <v>1116270.06525103</v>
      </c>
    </row>
    <row r="250" spans="1:19">
      <c r="A250">
        <v>69323</v>
      </c>
      <c r="B250" t="s">
        <v>19</v>
      </c>
      <c r="C250" t="s">
        <v>20</v>
      </c>
      <c r="D250">
        <v>1986</v>
      </c>
      <c r="E250" t="s">
        <v>5</v>
      </c>
      <c r="F250" t="s">
        <v>32</v>
      </c>
      <c r="H250" t="s">
        <v>33</v>
      </c>
      <c r="I250" t="s">
        <v>34</v>
      </c>
      <c r="K250">
        <v>254640.79195527901</v>
      </c>
      <c r="L250">
        <v>0.405917770345536</v>
      </c>
      <c r="M250">
        <v>202591.916118636</v>
      </c>
      <c r="N250">
        <v>77.493021710659306</v>
      </c>
      <c r="O250">
        <v>0.49765404881046799</v>
      </c>
      <c r="P250">
        <v>75.586843377379594</v>
      </c>
      <c r="Q250">
        <v>170842.86869873901</v>
      </c>
      <c r="R250">
        <v>0.49765404881046799</v>
      </c>
      <c r="S250">
        <v>166640.464823913</v>
      </c>
    </row>
    <row r="251" spans="1:19">
      <c r="A251">
        <v>69323</v>
      </c>
      <c r="B251" t="s">
        <v>19</v>
      </c>
      <c r="C251" t="s">
        <v>20</v>
      </c>
      <c r="D251">
        <v>2013</v>
      </c>
      <c r="E251" t="s">
        <v>5</v>
      </c>
      <c r="F251" t="s">
        <v>32</v>
      </c>
      <c r="H251" t="s">
        <v>33</v>
      </c>
      <c r="I251" t="s">
        <v>34</v>
      </c>
      <c r="K251">
        <v>233639.935175155</v>
      </c>
      <c r="L251">
        <v>0.76543814841563795</v>
      </c>
      <c r="M251">
        <v>350520.36197778402</v>
      </c>
      <c r="N251">
        <v>70.344048368783305</v>
      </c>
      <c r="O251">
        <v>0.73804135194276899</v>
      </c>
      <c r="P251">
        <v>101.756960456079</v>
      </c>
      <c r="Q251">
        <v>155082.08034624599</v>
      </c>
      <c r="R251">
        <v>0.73804135194276899</v>
      </c>
      <c r="S251">
        <v>224335.696952047</v>
      </c>
    </row>
    <row r="252" spans="1:19">
      <c r="A252">
        <v>69323</v>
      </c>
      <c r="B252" t="s">
        <v>19</v>
      </c>
      <c r="C252" t="s">
        <v>20</v>
      </c>
      <c r="D252">
        <v>2008</v>
      </c>
      <c r="E252" t="s">
        <v>5</v>
      </c>
      <c r="F252" t="s">
        <v>32</v>
      </c>
      <c r="H252" t="s">
        <v>33</v>
      </c>
      <c r="I252" t="s">
        <v>34</v>
      </c>
      <c r="K252">
        <v>557952.64259429497</v>
      </c>
      <c r="L252">
        <v>0.58106296092554799</v>
      </c>
      <c r="M252">
        <v>635443.00454166799</v>
      </c>
      <c r="N252">
        <v>151.739603199648</v>
      </c>
      <c r="O252">
        <v>0.55671295725624104</v>
      </c>
      <c r="P252">
        <v>165.571790331122</v>
      </c>
      <c r="Q252">
        <v>334528.56184430397</v>
      </c>
      <c r="R252">
        <v>0.55671295725624104</v>
      </c>
      <c r="S252">
        <v>365023.31450399902</v>
      </c>
    </row>
    <row r="253" spans="1:19">
      <c r="A253">
        <v>69323</v>
      </c>
      <c r="B253" t="s">
        <v>19</v>
      </c>
      <c r="C253" t="s">
        <v>20</v>
      </c>
      <c r="D253">
        <v>1983</v>
      </c>
      <c r="E253" t="s">
        <v>5</v>
      </c>
      <c r="F253" t="s">
        <v>32</v>
      </c>
      <c r="H253" t="s">
        <v>33</v>
      </c>
      <c r="I253" t="s">
        <v>34</v>
      </c>
      <c r="K253">
        <v>257099.950835066</v>
      </c>
      <c r="L253">
        <v>0.71344390539818403</v>
      </c>
      <c r="M253">
        <v>359515.73028284399</v>
      </c>
      <c r="N253">
        <v>33.565869691329297</v>
      </c>
      <c r="O253">
        <v>0.75048073122938597</v>
      </c>
      <c r="P253">
        <v>49.373455323386302</v>
      </c>
      <c r="Q253">
        <v>74000.075643533593</v>
      </c>
      <c r="R253">
        <v>0.75048073122938597</v>
      </c>
      <c r="S253">
        <v>108849.836524778</v>
      </c>
    </row>
    <row r="254" spans="1:19">
      <c r="A254">
        <v>69323</v>
      </c>
      <c r="B254" t="s">
        <v>19</v>
      </c>
      <c r="C254" t="s">
        <v>20</v>
      </c>
      <c r="D254">
        <v>2002</v>
      </c>
      <c r="E254" t="s">
        <v>5</v>
      </c>
      <c r="F254" t="s">
        <v>35</v>
      </c>
      <c r="H254" t="s">
        <v>33</v>
      </c>
      <c r="I254" t="s">
        <v>26</v>
      </c>
      <c r="K254">
        <v>161245.791381913</v>
      </c>
      <c r="L254">
        <v>0.603842657374421</v>
      </c>
      <c r="M254">
        <v>190839.49083065201</v>
      </c>
      <c r="N254">
        <v>89.460139970687194</v>
      </c>
      <c r="O254">
        <v>0.68460297617264698</v>
      </c>
      <c r="P254">
        <v>120.039569022598</v>
      </c>
      <c r="Q254">
        <v>197225.84833313699</v>
      </c>
      <c r="R254">
        <v>0.68460297617264698</v>
      </c>
      <c r="S254">
        <v>264641.94938419998</v>
      </c>
    </row>
    <row r="255" spans="1:19">
      <c r="A255">
        <v>69323</v>
      </c>
      <c r="B255" t="s">
        <v>19</v>
      </c>
      <c r="C255" t="s">
        <v>20</v>
      </c>
      <c r="D255">
        <v>2004</v>
      </c>
      <c r="E255" t="s">
        <v>5</v>
      </c>
      <c r="F255" t="s">
        <v>35</v>
      </c>
      <c r="H255" t="s">
        <v>33</v>
      </c>
      <c r="I255" t="s">
        <v>26</v>
      </c>
      <c r="K255">
        <v>601443.69821306202</v>
      </c>
      <c r="L255">
        <v>0.58889821592988401</v>
      </c>
      <c r="M255">
        <v>694210.676885491</v>
      </c>
      <c r="N255">
        <v>260.07108293065801</v>
      </c>
      <c r="O255">
        <v>0.57507673609570098</v>
      </c>
      <c r="P255">
        <v>293.13922586828897</v>
      </c>
      <c r="Q255">
        <v>573358.59271764394</v>
      </c>
      <c r="R255">
        <v>0.57507673609570098</v>
      </c>
      <c r="S255">
        <v>646261.36870047601</v>
      </c>
    </row>
    <row r="256" spans="1:19">
      <c r="A256">
        <v>69323</v>
      </c>
      <c r="B256" t="s">
        <v>19</v>
      </c>
      <c r="C256" t="s">
        <v>20</v>
      </c>
      <c r="D256">
        <v>2014</v>
      </c>
      <c r="E256" t="s">
        <v>5</v>
      </c>
      <c r="F256" t="s">
        <v>35</v>
      </c>
      <c r="H256" t="s">
        <v>33</v>
      </c>
      <c r="I256" t="s">
        <v>26</v>
      </c>
      <c r="K256">
        <v>237945.87291665701</v>
      </c>
      <c r="L256">
        <v>0.48342274975168398</v>
      </c>
      <c r="M256">
        <v>225455.75842777299</v>
      </c>
      <c r="N256">
        <v>102.11542813387</v>
      </c>
      <c r="O256">
        <v>0.54745425059054598</v>
      </c>
      <c r="P256">
        <v>109.570909358211</v>
      </c>
      <c r="Q256">
        <v>225125.98290370699</v>
      </c>
      <c r="R256">
        <v>0.54745425059054598</v>
      </c>
      <c r="S256">
        <v>241562.50546765799</v>
      </c>
    </row>
    <row r="257" spans="1:19">
      <c r="A257">
        <v>69323</v>
      </c>
      <c r="B257" t="s">
        <v>19</v>
      </c>
      <c r="C257" t="s">
        <v>20</v>
      </c>
      <c r="D257">
        <v>1984</v>
      </c>
      <c r="E257" t="s">
        <v>5</v>
      </c>
      <c r="F257" t="s">
        <v>35</v>
      </c>
      <c r="H257" t="s">
        <v>33</v>
      </c>
      <c r="I257" t="s">
        <v>26</v>
      </c>
      <c r="K257">
        <v>576455.87152190995</v>
      </c>
      <c r="L257">
        <v>0.74971432667862903</v>
      </c>
      <c r="M257">
        <v>847067.36213286396</v>
      </c>
      <c r="N257">
        <v>257.781999138061</v>
      </c>
      <c r="O257">
        <v>0.71953031333612705</v>
      </c>
      <c r="P257">
        <v>363.54464671995601</v>
      </c>
      <c r="Q257">
        <v>568312.02680517896</v>
      </c>
      <c r="R257">
        <v>0.71953031333612705</v>
      </c>
      <c r="S257">
        <v>801478.75221084699</v>
      </c>
    </row>
    <row r="258" spans="1:19">
      <c r="A258">
        <v>69323</v>
      </c>
      <c r="B258" t="s">
        <v>19</v>
      </c>
      <c r="C258" t="s">
        <v>20</v>
      </c>
      <c r="D258">
        <v>1982</v>
      </c>
      <c r="E258" t="s">
        <v>5</v>
      </c>
      <c r="F258" t="s">
        <v>35</v>
      </c>
      <c r="H258" t="s">
        <v>33</v>
      </c>
      <c r="I258" t="s">
        <v>26</v>
      </c>
      <c r="K258">
        <v>927161.62281253305</v>
      </c>
      <c r="L258">
        <v>0.65675135972930498</v>
      </c>
      <c r="M258">
        <v>1193472.72668308</v>
      </c>
      <c r="N258">
        <v>415.75875619796898</v>
      </c>
      <c r="O258">
        <v>0.66761499085051501</v>
      </c>
      <c r="P258">
        <v>544.03088530165303</v>
      </c>
      <c r="Q258">
        <v>916591.15914576396</v>
      </c>
      <c r="R258">
        <v>0.66761499085051501</v>
      </c>
      <c r="S258">
        <v>1199382.79672045</v>
      </c>
    </row>
    <row r="259" spans="1:19">
      <c r="A259">
        <v>69323</v>
      </c>
      <c r="B259" t="s">
        <v>19</v>
      </c>
      <c r="C259" t="s">
        <v>20</v>
      </c>
      <c r="D259">
        <v>1983</v>
      </c>
      <c r="E259" t="s">
        <v>5</v>
      </c>
      <c r="F259" t="s">
        <v>35</v>
      </c>
      <c r="H259" t="s">
        <v>33</v>
      </c>
      <c r="I259" t="s">
        <v>26</v>
      </c>
      <c r="K259">
        <v>2920742.7585011702</v>
      </c>
      <c r="L259">
        <v>0.66182117161291498</v>
      </c>
      <c r="M259">
        <v>3788698.41304592</v>
      </c>
      <c r="N259">
        <v>1675.2527811566399</v>
      </c>
      <c r="O259">
        <v>0.68149759061564397</v>
      </c>
      <c r="P259">
        <v>2237.6942386996002</v>
      </c>
      <c r="Q259">
        <v>3693300.1786530502</v>
      </c>
      <c r="R259">
        <v>0.68149759061564397</v>
      </c>
      <c r="S259">
        <v>4933271.3394178804</v>
      </c>
    </row>
    <row r="260" spans="1:19">
      <c r="A260">
        <v>69323</v>
      </c>
      <c r="B260" t="s">
        <v>19</v>
      </c>
      <c r="C260" t="s">
        <v>20</v>
      </c>
      <c r="D260">
        <v>2008</v>
      </c>
      <c r="E260" t="s">
        <v>5</v>
      </c>
      <c r="F260" t="s">
        <v>35</v>
      </c>
      <c r="H260" t="s">
        <v>33</v>
      </c>
      <c r="I260" t="s">
        <v>26</v>
      </c>
      <c r="K260">
        <v>759226.43775093299</v>
      </c>
      <c r="L260">
        <v>0.59737819715718699</v>
      </c>
      <c r="M260">
        <v>888948.82841074304</v>
      </c>
      <c r="N260">
        <v>254.42470906825301</v>
      </c>
      <c r="O260">
        <v>0.57369495838113904</v>
      </c>
      <c r="P260">
        <v>286.08585884488798</v>
      </c>
      <c r="Q260">
        <v>560910.46916917094</v>
      </c>
      <c r="R260">
        <v>0.57369495838113904</v>
      </c>
      <c r="S260">
        <v>630711.35620048398</v>
      </c>
    </row>
    <row r="261" spans="1:19">
      <c r="A261">
        <v>69323</v>
      </c>
      <c r="B261" t="s">
        <v>19</v>
      </c>
      <c r="C261" t="s">
        <v>20</v>
      </c>
      <c r="D261">
        <v>1990</v>
      </c>
      <c r="E261" t="s">
        <v>5</v>
      </c>
      <c r="F261" t="s">
        <v>35</v>
      </c>
      <c r="H261" t="s">
        <v>33</v>
      </c>
      <c r="I261" t="s">
        <v>26</v>
      </c>
      <c r="K261">
        <v>858639.49766936398</v>
      </c>
      <c r="L261">
        <v>0.51455625695032203</v>
      </c>
      <c r="M261">
        <v>865963.91894128895</v>
      </c>
      <c r="N261">
        <v>349.04254864505799</v>
      </c>
      <c r="O261">
        <v>0.51368168034111705</v>
      </c>
      <c r="P261">
        <v>351.42165528113799</v>
      </c>
      <c r="Q261">
        <v>769507.09873065597</v>
      </c>
      <c r="R261">
        <v>0.51368168034111705</v>
      </c>
      <c r="S261">
        <v>774752.13104034797</v>
      </c>
    </row>
    <row r="262" spans="1:19">
      <c r="A262">
        <v>69323</v>
      </c>
      <c r="B262" t="s">
        <v>19</v>
      </c>
      <c r="C262" t="s">
        <v>20</v>
      </c>
      <c r="D262">
        <v>2003</v>
      </c>
      <c r="E262" t="s">
        <v>5</v>
      </c>
      <c r="F262" t="s">
        <v>35</v>
      </c>
      <c r="H262" t="s">
        <v>33</v>
      </c>
      <c r="I262" t="s">
        <v>26</v>
      </c>
      <c r="K262">
        <v>862776.40640513797</v>
      </c>
      <c r="L262">
        <v>0.68077520521205104</v>
      </c>
      <c r="M262">
        <v>1151219.2988402401</v>
      </c>
      <c r="N262">
        <v>432.826211831639</v>
      </c>
      <c r="O262">
        <v>0.66169244937352201</v>
      </c>
      <c r="P262">
        <v>561.33975906948399</v>
      </c>
      <c r="Q262">
        <v>954218.45793315396</v>
      </c>
      <c r="R262">
        <v>0.66169244937352201</v>
      </c>
      <c r="S262">
        <v>1237542.3313877401</v>
      </c>
    </row>
    <row r="263" spans="1:19">
      <c r="A263">
        <v>69323</v>
      </c>
      <c r="B263" t="s">
        <v>19</v>
      </c>
      <c r="C263" t="s">
        <v>20</v>
      </c>
      <c r="D263">
        <v>2010</v>
      </c>
      <c r="E263" t="s">
        <v>5</v>
      </c>
      <c r="F263" t="s">
        <v>35</v>
      </c>
      <c r="H263" t="s">
        <v>33</v>
      </c>
      <c r="I263" t="s">
        <v>26</v>
      </c>
      <c r="K263">
        <v>1401615.90924081</v>
      </c>
      <c r="L263">
        <v>0.72871843869477004</v>
      </c>
      <c r="M263">
        <v>2001911.3797821701</v>
      </c>
      <c r="N263">
        <v>568.26320168963696</v>
      </c>
      <c r="O263">
        <v>0.78391663083499397</v>
      </c>
      <c r="P263">
        <v>873.12311001225305</v>
      </c>
      <c r="Q263">
        <v>1252805.9096092</v>
      </c>
      <c r="R263">
        <v>0.78391663083499397</v>
      </c>
      <c r="S263">
        <v>1924906.9599919899</v>
      </c>
    </row>
    <row r="264" spans="1:19">
      <c r="A264">
        <v>69323</v>
      </c>
      <c r="B264" t="s">
        <v>19</v>
      </c>
      <c r="C264" t="s">
        <v>20</v>
      </c>
      <c r="D264">
        <v>2015</v>
      </c>
      <c r="E264" t="s">
        <v>5</v>
      </c>
      <c r="F264" t="s">
        <v>35</v>
      </c>
      <c r="H264" t="s">
        <v>33</v>
      </c>
      <c r="I264" t="s">
        <v>26</v>
      </c>
      <c r="K264">
        <v>69182.650332769306</v>
      </c>
      <c r="L264">
        <v>0.58838801580653799</v>
      </c>
      <c r="M264">
        <v>79784.235020770095</v>
      </c>
      <c r="N264">
        <v>28.7091699504563</v>
      </c>
      <c r="O264">
        <v>0.63204984602004</v>
      </c>
      <c r="P264">
        <v>35.5654278352362</v>
      </c>
      <c r="Q264">
        <v>63292.8855272777</v>
      </c>
      <c r="R264">
        <v>0.63204984602004</v>
      </c>
      <c r="S264">
        <v>78408.346761292705</v>
      </c>
    </row>
    <row r="265" spans="1:19">
      <c r="A265">
        <v>69323</v>
      </c>
      <c r="B265" t="s">
        <v>19</v>
      </c>
      <c r="C265" t="s">
        <v>20</v>
      </c>
      <c r="D265">
        <v>1995</v>
      </c>
      <c r="E265" t="s">
        <v>5</v>
      </c>
      <c r="F265" t="s">
        <v>35</v>
      </c>
      <c r="H265" t="s">
        <v>33</v>
      </c>
      <c r="I265" t="s">
        <v>26</v>
      </c>
      <c r="K265">
        <v>651341.59546788002</v>
      </c>
      <c r="L265">
        <v>0.42751334391957702</v>
      </c>
      <c r="M265">
        <v>545776.15808427695</v>
      </c>
      <c r="N265">
        <v>203.00376347344999</v>
      </c>
      <c r="O265">
        <v>0.40257532243136102</v>
      </c>
      <c r="P265">
        <v>160.17963884880399</v>
      </c>
      <c r="Q265">
        <v>447546.68927401199</v>
      </c>
      <c r="R265">
        <v>0.40257532243136102</v>
      </c>
      <c r="S265">
        <v>353135.65536564501</v>
      </c>
    </row>
    <row r="266" spans="1:19">
      <c r="A266">
        <v>69323</v>
      </c>
      <c r="B266" t="s">
        <v>19</v>
      </c>
      <c r="C266" t="s">
        <v>20</v>
      </c>
      <c r="D266">
        <v>2005</v>
      </c>
      <c r="E266" t="s">
        <v>5</v>
      </c>
      <c r="F266" t="s">
        <v>35</v>
      </c>
      <c r="H266" t="s">
        <v>33</v>
      </c>
      <c r="I266" t="s">
        <v>26</v>
      </c>
      <c r="K266">
        <v>326787.58125790203</v>
      </c>
      <c r="L266">
        <v>0.521686894944279</v>
      </c>
      <c r="M266">
        <v>334142.36520266102</v>
      </c>
      <c r="N266">
        <v>145.69906070160499</v>
      </c>
      <c r="O266">
        <v>0.51941904199011002</v>
      </c>
      <c r="P266">
        <v>148.33057839583401</v>
      </c>
      <c r="Q266">
        <v>321211.44520488102</v>
      </c>
      <c r="R266">
        <v>0.51941904199011002</v>
      </c>
      <c r="S266">
        <v>327012.94864337402</v>
      </c>
    </row>
    <row r="267" spans="1:19">
      <c r="A267">
        <v>69323</v>
      </c>
      <c r="B267" t="s">
        <v>19</v>
      </c>
      <c r="C267" t="s">
        <v>20</v>
      </c>
      <c r="D267">
        <v>1976</v>
      </c>
      <c r="E267" t="s">
        <v>5</v>
      </c>
      <c r="F267" t="s">
        <v>35</v>
      </c>
      <c r="H267" t="s">
        <v>33</v>
      </c>
      <c r="I267" t="s">
        <v>26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>
        <v>69323</v>
      </c>
      <c r="B268" t="s">
        <v>19</v>
      </c>
      <c r="C268" t="s">
        <v>20</v>
      </c>
      <c r="D268">
        <v>1996</v>
      </c>
      <c r="E268" t="s">
        <v>5</v>
      </c>
      <c r="F268" t="s">
        <v>35</v>
      </c>
      <c r="H268" t="s">
        <v>33</v>
      </c>
      <c r="I268" t="s">
        <v>26</v>
      </c>
      <c r="K268">
        <v>1811116.25807302</v>
      </c>
      <c r="L268">
        <v>0.71639810281249705</v>
      </c>
      <c r="M268">
        <v>2543061.2924624998</v>
      </c>
      <c r="N268">
        <v>796.83504028441496</v>
      </c>
      <c r="O268">
        <v>0.75201080905328399</v>
      </c>
      <c r="P268">
        <v>1174.48798411952</v>
      </c>
      <c r="Q268">
        <v>1756720.5556928201</v>
      </c>
      <c r="R268">
        <v>0.75201080905328399</v>
      </c>
      <c r="S268">
        <v>2589302.7788795</v>
      </c>
    </row>
    <row r="269" spans="1:19">
      <c r="A269">
        <v>69323</v>
      </c>
      <c r="B269" t="s">
        <v>19</v>
      </c>
      <c r="C269" t="s">
        <v>20</v>
      </c>
      <c r="D269">
        <v>2001</v>
      </c>
      <c r="E269" t="s">
        <v>5</v>
      </c>
      <c r="F269" t="s">
        <v>35</v>
      </c>
      <c r="H269" t="s">
        <v>33</v>
      </c>
      <c r="I269" t="s">
        <v>26</v>
      </c>
      <c r="K269">
        <v>432935.52213673299</v>
      </c>
      <c r="L269">
        <v>0.72220295598773399</v>
      </c>
      <c r="M269">
        <v>612827.935124913</v>
      </c>
      <c r="N269">
        <v>187.93715325790299</v>
      </c>
      <c r="O269">
        <v>0.68608973517859795</v>
      </c>
      <c r="P269">
        <v>252.72583334951099</v>
      </c>
      <c r="Q269">
        <v>414330.49955823802</v>
      </c>
      <c r="R269">
        <v>0.68608973517859795</v>
      </c>
      <c r="S269">
        <v>557165.08932792302</v>
      </c>
    </row>
    <row r="270" spans="1:19">
      <c r="A270">
        <v>69323</v>
      </c>
      <c r="B270" t="s">
        <v>19</v>
      </c>
      <c r="C270" t="s">
        <v>20</v>
      </c>
      <c r="D270">
        <v>1994</v>
      </c>
      <c r="E270" t="s">
        <v>5</v>
      </c>
      <c r="F270" t="s">
        <v>35</v>
      </c>
      <c r="H270" t="s">
        <v>33</v>
      </c>
      <c r="I270" t="s">
        <v>26</v>
      </c>
      <c r="K270">
        <v>444636.91523296799</v>
      </c>
      <c r="L270">
        <v>0.38683086851491499</v>
      </c>
      <c r="M270">
        <v>337118.596822989</v>
      </c>
      <c r="N270">
        <v>226.55026220253299</v>
      </c>
      <c r="O270">
        <v>0.38502293391161702</v>
      </c>
      <c r="P270">
        <v>170.96501139806401</v>
      </c>
      <c r="Q270">
        <v>499457.83303748199</v>
      </c>
      <c r="R270">
        <v>0.38502293391161702</v>
      </c>
      <c r="S270">
        <v>376913.33167281101</v>
      </c>
    </row>
    <row r="271" spans="1:19">
      <c r="A271">
        <v>69323</v>
      </c>
      <c r="B271" t="s">
        <v>19</v>
      </c>
      <c r="C271" t="s">
        <v>20</v>
      </c>
      <c r="D271">
        <v>1981</v>
      </c>
      <c r="E271" t="s">
        <v>5</v>
      </c>
      <c r="F271" t="s">
        <v>35</v>
      </c>
      <c r="H271" t="s">
        <v>33</v>
      </c>
      <c r="I271" t="s">
        <v>26</v>
      </c>
      <c r="K271">
        <v>328646.55530105601</v>
      </c>
      <c r="L271">
        <v>0.50487997550750296</v>
      </c>
      <c r="M271">
        <v>325217.04699040402</v>
      </c>
      <c r="N271">
        <v>159.25768538304999</v>
      </c>
      <c r="O271">
        <v>0.483752176809291</v>
      </c>
      <c r="P271">
        <v>151.000853876213</v>
      </c>
      <c r="Q271">
        <v>351103.09589875198</v>
      </c>
      <c r="R271">
        <v>0.483752176809291</v>
      </c>
      <c r="S271">
        <v>332899.89837398502</v>
      </c>
    </row>
    <row r="272" spans="1:19">
      <c r="A272">
        <v>69323</v>
      </c>
      <c r="B272" t="s">
        <v>19</v>
      </c>
      <c r="C272" t="s">
        <v>20</v>
      </c>
      <c r="D272">
        <v>1991</v>
      </c>
      <c r="E272" t="s">
        <v>5</v>
      </c>
      <c r="F272" t="s">
        <v>35</v>
      </c>
      <c r="H272" t="s">
        <v>33</v>
      </c>
      <c r="I272" t="s">
        <v>26</v>
      </c>
      <c r="K272">
        <v>1845109.2618829401</v>
      </c>
      <c r="L272">
        <v>0.78464057140698396</v>
      </c>
      <c r="M272">
        <v>2837585.2676822199</v>
      </c>
      <c r="N272">
        <v>791.60411262825801</v>
      </c>
      <c r="O272">
        <v>0.78708456906333502</v>
      </c>
      <c r="P272">
        <v>1221.1963884392801</v>
      </c>
      <c r="Q272">
        <v>1745188.3342488001</v>
      </c>
      <c r="R272">
        <v>0.78708456906333502</v>
      </c>
      <c r="S272">
        <v>2692277.1836732901</v>
      </c>
    </row>
    <row r="273" spans="1:19">
      <c r="A273">
        <v>69323</v>
      </c>
      <c r="B273" t="s">
        <v>19</v>
      </c>
      <c r="C273" t="s">
        <v>20</v>
      </c>
      <c r="D273">
        <v>1998</v>
      </c>
      <c r="E273" t="s">
        <v>5</v>
      </c>
      <c r="F273" t="s">
        <v>35</v>
      </c>
      <c r="H273" t="s">
        <v>33</v>
      </c>
      <c r="I273" t="s">
        <v>26</v>
      </c>
      <c r="K273">
        <v>1010116.30363803</v>
      </c>
      <c r="L273">
        <v>0.57671602325438398</v>
      </c>
      <c r="M273">
        <v>1141798.5050107399</v>
      </c>
      <c r="N273">
        <v>452.68180310497002</v>
      </c>
      <c r="O273">
        <v>0.53341088102996703</v>
      </c>
      <c r="P273">
        <v>473.27218286409402</v>
      </c>
      <c r="Q273">
        <v>997992.54362452205</v>
      </c>
      <c r="R273">
        <v>0.53341088102996703</v>
      </c>
      <c r="S273">
        <v>1043386.56063394</v>
      </c>
    </row>
    <row r="274" spans="1:19">
      <c r="A274">
        <v>69323</v>
      </c>
      <c r="B274" t="s">
        <v>19</v>
      </c>
      <c r="C274" t="s">
        <v>20</v>
      </c>
      <c r="D274">
        <v>1986</v>
      </c>
      <c r="E274" t="s">
        <v>5</v>
      </c>
      <c r="F274" t="s">
        <v>35</v>
      </c>
      <c r="H274" t="s">
        <v>33</v>
      </c>
      <c r="I274" t="s">
        <v>26</v>
      </c>
      <c r="K274">
        <v>315520.95942786097</v>
      </c>
      <c r="L274">
        <v>0.48698039104664897</v>
      </c>
      <c r="M274">
        <v>301158.93960296398</v>
      </c>
      <c r="N274">
        <v>111.30758210131501</v>
      </c>
      <c r="O274">
        <v>0.62156294284839098</v>
      </c>
      <c r="P274">
        <v>135.60194985277599</v>
      </c>
      <c r="Q274">
        <v>245391.213483853</v>
      </c>
      <c r="R274">
        <v>0.62156294284839098</v>
      </c>
      <c r="S274">
        <v>298951.126212237</v>
      </c>
    </row>
    <row r="275" spans="1:19">
      <c r="A275">
        <v>69323</v>
      </c>
      <c r="B275" t="s">
        <v>19</v>
      </c>
      <c r="C275" t="s">
        <v>20</v>
      </c>
      <c r="D275">
        <v>2000</v>
      </c>
      <c r="E275" t="s">
        <v>5</v>
      </c>
      <c r="F275" t="s">
        <v>35</v>
      </c>
      <c r="H275" t="s">
        <v>33</v>
      </c>
      <c r="I275" t="s">
        <v>26</v>
      </c>
      <c r="K275">
        <v>210679.35720652001</v>
      </c>
      <c r="L275">
        <v>0.414869066063769</v>
      </c>
      <c r="M275">
        <v>171312.52239984099</v>
      </c>
      <c r="N275">
        <v>89.498340043075302</v>
      </c>
      <c r="O275">
        <v>0.440248977400921</v>
      </c>
      <c r="P275">
        <v>77.227043258765903</v>
      </c>
      <c r="Q275">
        <v>197310.06507688001</v>
      </c>
      <c r="R275">
        <v>0.440248977400921</v>
      </c>
      <c r="S275">
        <v>170256.486586771</v>
      </c>
    </row>
    <row r="276" spans="1:19">
      <c r="A276">
        <v>69323</v>
      </c>
      <c r="B276" t="s">
        <v>19</v>
      </c>
      <c r="C276" t="s">
        <v>20</v>
      </c>
      <c r="D276">
        <v>1999</v>
      </c>
      <c r="E276" t="s">
        <v>5</v>
      </c>
      <c r="F276" t="s">
        <v>35</v>
      </c>
      <c r="H276" t="s">
        <v>33</v>
      </c>
      <c r="I276" t="s">
        <v>26</v>
      </c>
      <c r="K276">
        <v>300034.50527202699</v>
      </c>
      <c r="L276">
        <v>0.65423517479341398</v>
      </c>
      <c r="M276">
        <v>384734.52892137202</v>
      </c>
      <c r="N276">
        <v>107.144552688267</v>
      </c>
      <c r="O276">
        <v>0.59194307828736503</v>
      </c>
      <c r="P276">
        <v>124.310013626431</v>
      </c>
      <c r="Q276">
        <v>236213.304664425</v>
      </c>
      <c r="R276">
        <v>0.59194307828736503</v>
      </c>
      <c r="S276">
        <v>274056.66816316301</v>
      </c>
    </row>
    <row r="277" spans="1:19">
      <c r="A277">
        <v>69323</v>
      </c>
      <c r="B277" t="s">
        <v>19</v>
      </c>
      <c r="C277" t="s">
        <v>20</v>
      </c>
      <c r="D277">
        <v>2012</v>
      </c>
      <c r="E277" t="s">
        <v>5</v>
      </c>
      <c r="F277" t="s">
        <v>35</v>
      </c>
      <c r="H277" t="s">
        <v>33</v>
      </c>
      <c r="I277" t="s">
        <v>26</v>
      </c>
      <c r="K277">
        <v>304097.88564499101</v>
      </c>
      <c r="L277">
        <v>0.45776568458282002</v>
      </c>
      <c r="M277">
        <v>272842.93053283601</v>
      </c>
      <c r="N277">
        <v>126.392623824617</v>
      </c>
      <c r="O277">
        <v>0.41860842929869901</v>
      </c>
      <c r="P277">
        <v>103.701674758962</v>
      </c>
      <c r="Q277">
        <v>278648.03771857702</v>
      </c>
      <c r="R277">
        <v>0.41860842929869901</v>
      </c>
      <c r="S277">
        <v>228623.05809721499</v>
      </c>
    </row>
    <row r="278" spans="1:19">
      <c r="A278">
        <v>69323</v>
      </c>
      <c r="B278" t="s">
        <v>19</v>
      </c>
      <c r="C278" t="s">
        <v>20</v>
      </c>
      <c r="D278">
        <v>1992</v>
      </c>
      <c r="E278" t="s">
        <v>5</v>
      </c>
      <c r="F278" t="s">
        <v>35</v>
      </c>
      <c r="H278" t="s">
        <v>33</v>
      </c>
      <c r="I278" t="s">
        <v>26</v>
      </c>
      <c r="K278">
        <v>1294743.1092969801</v>
      </c>
      <c r="L278">
        <v>0.59772501456701899</v>
      </c>
      <c r="M278">
        <v>1516844.6739755601</v>
      </c>
      <c r="N278">
        <v>495.57780164407302</v>
      </c>
      <c r="O278">
        <v>0.62122784045267798</v>
      </c>
      <c r="P278">
        <v>603.41878588360203</v>
      </c>
      <c r="Q278">
        <v>1092562.0323906201</v>
      </c>
      <c r="R278">
        <v>0.62122784045267798</v>
      </c>
      <c r="S278">
        <v>1330310.7058075201</v>
      </c>
    </row>
    <row r="279" spans="1:19">
      <c r="A279">
        <v>69323</v>
      </c>
      <c r="B279" t="s">
        <v>19</v>
      </c>
      <c r="C279" t="s">
        <v>20</v>
      </c>
      <c r="D279">
        <v>2013</v>
      </c>
      <c r="E279" t="s">
        <v>5</v>
      </c>
      <c r="F279" t="s">
        <v>35</v>
      </c>
      <c r="H279" t="s">
        <v>33</v>
      </c>
      <c r="I279" t="s">
        <v>26</v>
      </c>
      <c r="K279">
        <v>308971.61460574699</v>
      </c>
      <c r="L279">
        <v>0.65698278050836501</v>
      </c>
      <c r="M279">
        <v>397858.49970521202</v>
      </c>
      <c r="N279">
        <v>112.63962105416</v>
      </c>
      <c r="O279">
        <v>0.61066036057513196</v>
      </c>
      <c r="P279">
        <v>134.81772115164</v>
      </c>
      <c r="Q279">
        <v>248327.856692478</v>
      </c>
      <c r="R279">
        <v>0.61066036057513196</v>
      </c>
      <c r="S279">
        <v>297222.19787700899</v>
      </c>
    </row>
    <row r="280" spans="1:19">
      <c r="A280">
        <v>69323</v>
      </c>
      <c r="B280" t="s">
        <v>19</v>
      </c>
      <c r="C280" t="s">
        <v>20</v>
      </c>
      <c r="D280">
        <v>2016</v>
      </c>
      <c r="E280" t="s">
        <v>5</v>
      </c>
      <c r="F280" t="s">
        <v>35</v>
      </c>
      <c r="H280" t="s">
        <v>33</v>
      </c>
      <c r="I280" t="s">
        <v>26</v>
      </c>
      <c r="K280">
        <v>265764.74857138499</v>
      </c>
      <c r="L280">
        <v>0.43927131965635102</v>
      </c>
      <c r="M280">
        <v>228815.95037325801</v>
      </c>
      <c r="N280">
        <v>129.38535935783801</v>
      </c>
      <c r="O280">
        <v>0.41136806381102398</v>
      </c>
      <c r="P280">
        <v>104.321009338473</v>
      </c>
      <c r="Q280">
        <v>285245.89017632598</v>
      </c>
      <c r="R280">
        <v>0.41136806381102398</v>
      </c>
      <c r="S280">
        <v>229988.457121699</v>
      </c>
    </row>
    <row r="281" spans="1:19">
      <c r="A281">
        <v>69323</v>
      </c>
      <c r="B281" t="s">
        <v>19</v>
      </c>
      <c r="C281" t="s">
        <v>20</v>
      </c>
      <c r="D281">
        <v>2009</v>
      </c>
      <c r="E281" t="s">
        <v>5</v>
      </c>
      <c r="F281" t="s">
        <v>35</v>
      </c>
      <c r="H281" t="s">
        <v>33</v>
      </c>
      <c r="I281" t="s">
        <v>26</v>
      </c>
      <c r="K281">
        <v>1016836.1531786399</v>
      </c>
      <c r="L281">
        <v>0.421022843721016</v>
      </c>
      <c r="M281">
        <v>839098.04766683804</v>
      </c>
      <c r="N281">
        <v>409.86240950594998</v>
      </c>
      <c r="O281">
        <v>0.40612027643359899</v>
      </c>
      <c r="P281">
        <v>326.24873269466201</v>
      </c>
      <c r="Q281">
        <v>903591.93984227395</v>
      </c>
      <c r="R281">
        <v>0.40612027643359899</v>
      </c>
      <c r="S281">
        <v>719255.33644815604</v>
      </c>
    </row>
    <row r="282" spans="1:19">
      <c r="A282">
        <v>69323</v>
      </c>
      <c r="B282" t="s">
        <v>19</v>
      </c>
      <c r="C282" t="s">
        <v>20</v>
      </c>
      <c r="D282">
        <v>1987</v>
      </c>
      <c r="E282" t="s">
        <v>5</v>
      </c>
      <c r="F282" t="s">
        <v>35</v>
      </c>
      <c r="H282" t="s">
        <v>33</v>
      </c>
      <c r="I282" t="s">
        <v>26</v>
      </c>
      <c r="K282">
        <v>629605.62090141105</v>
      </c>
      <c r="L282">
        <v>0.52836336993903099</v>
      </c>
      <c r="M282">
        <v>652014.673280371</v>
      </c>
      <c r="N282">
        <v>239.983431990356</v>
      </c>
      <c r="O282">
        <v>0.48806830007193303</v>
      </c>
      <c r="P282">
        <v>229.57147916604501</v>
      </c>
      <c r="Q282">
        <v>529072.903034852</v>
      </c>
      <c r="R282">
        <v>0.48806830007193303</v>
      </c>
      <c r="S282">
        <v>506118.47630075301</v>
      </c>
    </row>
    <row r="283" spans="1:19">
      <c r="A283">
        <v>69323</v>
      </c>
      <c r="B283" t="s">
        <v>19</v>
      </c>
      <c r="C283" t="s">
        <v>20</v>
      </c>
      <c r="D283">
        <v>1979</v>
      </c>
      <c r="E283" t="s">
        <v>5</v>
      </c>
      <c r="F283" t="s">
        <v>35</v>
      </c>
      <c r="H283" t="s">
        <v>33</v>
      </c>
      <c r="I283" t="s">
        <v>26</v>
      </c>
      <c r="K283">
        <v>2354309.3779427898</v>
      </c>
      <c r="L283">
        <v>0.80299270005965995</v>
      </c>
      <c r="M283">
        <v>3705366.7585733202</v>
      </c>
      <c r="N283">
        <v>1268.4383362703099</v>
      </c>
      <c r="O283">
        <v>0.81947372382810202</v>
      </c>
      <c r="P283">
        <v>2037.3256982647099</v>
      </c>
      <c r="Q283">
        <v>2796427.8505617799</v>
      </c>
      <c r="R283">
        <v>0.81947372382810202</v>
      </c>
      <c r="S283">
        <v>4491534.3224683004</v>
      </c>
    </row>
    <row r="284" spans="1:19">
      <c r="A284">
        <v>69323</v>
      </c>
      <c r="B284" t="s">
        <v>19</v>
      </c>
      <c r="C284" t="s">
        <v>20</v>
      </c>
      <c r="D284">
        <v>2006</v>
      </c>
      <c r="E284" t="s">
        <v>5</v>
      </c>
      <c r="F284" t="s">
        <v>35</v>
      </c>
      <c r="H284" t="s">
        <v>33</v>
      </c>
      <c r="I284" t="s">
        <v>26</v>
      </c>
      <c r="K284">
        <v>348887.13825303101</v>
      </c>
      <c r="L284">
        <v>0.50667846059274102</v>
      </c>
      <c r="M284">
        <v>346476.25233608001</v>
      </c>
      <c r="N284">
        <v>159.03553866737201</v>
      </c>
      <c r="O284">
        <v>0.47993377069204801</v>
      </c>
      <c r="P284">
        <v>149.599990463479</v>
      </c>
      <c r="Q284">
        <v>350613.346223998</v>
      </c>
      <c r="R284">
        <v>0.47993377069204801</v>
      </c>
      <c r="S284">
        <v>329811.52320415102</v>
      </c>
    </row>
    <row r="285" spans="1:19">
      <c r="A285">
        <v>69323</v>
      </c>
      <c r="B285" t="s">
        <v>19</v>
      </c>
      <c r="C285" t="s">
        <v>20</v>
      </c>
      <c r="D285">
        <v>1993</v>
      </c>
      <c r="E285" t="s">
        <v>5</v>
      </c>
      <c r="F285" t="s">
        <v>35</v>
      </c>
      <c r="H285" t="s">
        <v>33</v>
      </c>
      <c r="I285" t="s">
        <v>26</v>
      </c>
      <c r="K285">
        <v>3986818.3446944798</v>
      </c>
      <c r="L285">
        <v>0.81640887748806701</v>
      </c>
      <c r="M285">
        <v>6379552.82350008</v>
      </c>
      <c r="N285">
        <v>2278.1054656868801</v>
      </c>
      <c r="O285">
        <v>0.85810609373887503</v>
      </c>
      <c r="P285">
        <v>3831.5181172800699</v>
      </c>
      <c r="Q285">
        <v>5022362.8446107004</v>
      </c>
      <c r="R285">
        <v>0.85810609373887503</v>
      </c>
      <c r="S285">
        <v>8447051.5173791796</v>
      </c>
    </row>
    <row r="286" spans="1:19">
      <c r="A286">
        <v>69323</v>
      </c>
      <c r="B286" t="s">
        <v>19</v>
      </c>
      <c r="C286" t="s">
        <v>20</v>
      </c>
      <c r="D286">
        <v>2007</v>
      </c>
      <c r="E286" t="s">
        <v>5</v>
      </c>
      <c r="F286" t="s">
        <v>35</v>
      </c>
      <c r="H286" t="s">
        <v>33</v>
      </c>
      <c r="I286" t="s">
        <v>26</v>
      </c>
      <c r="K286">
        <v>932501.36856448196</v>
      </c>
      <c r="L286">
        <v>0.53703711065068405</v>
      </c>
      <c r="M286">
        <v>981544.16767729004</v>
      </c>
      <c r="N286">
        <v>294.66903914004001</v>
      </c>
      <c r="O286">
        <v>0.491762542318116</v>
      </c>
      <c r="P286">
        <v>284.01810382668799</v>
      </c>
      <c r="Q286">
        <v>649634.02964658197</v>
      </c>
      <c r="R286">
        <v>0.491762542318116</v>
      </c>
      <c r="S286">
        <v>626152.73671091697</v>
      </c>
    </row>
    <row r="287" spans="1:19">
      <c r="A287">
        <v>69323</v>
      </c>
      <c r="B287" t="s">
        <v>19</v>
      </c>
      <c r="C287" t="s">
        <v>20</v>
      </c>
      <c r="D287">
        <v>2018</v>
      </c>
      <c r="E287" t="s">
        <v>5</v>
      </c>
      <c r="F287" t="s">
        <v>35</v>
      </c>
      <c r="H287" t="s">
        <v>33</v>
      </c>
      <c r="I287" t="s">
        <v>26</v>
      </c>
      <c r="K287">
        <v>1560397.10263731</v>
      </c>
      <c r="L287">
        <v>0.39362510984450699</v>
      </c>
      <c r="M287">
        <v>1203854.50261626</v>
      </c>
      <c r="N287">
        <v>627.98334307856499</v>
      </c>
      <c r="O287">
        <v>0.36864286065783702</v>
      </c>
      <c r="P287">
        <v>453.74308903439101</v>
      </c>
      <c r="Q287">
        <v>1384466.28429524</v>
      </c>
      <c r="R287">
        <v>0.36864286065783702</v>
      </c>
      <c r="S287">
        <v>1000332.27859277</v>
      </c>
    </row>
    <row r="288" spans="1:19">
      <c r="A288">
        <v>69323</v>
      </c>
      <c r="B288" t="s">
        <v>19</v>
      </c>
      <c r="C288" t="s">
        <v>20</v>
      </c>
      <c r="D288">
        <v>2017</v>
      </c>
      <c r="E288" t="s">
        <v>5</v>
      </c>
      <c r="F288" t="s">
        <v>35</v>
      </c>
      <c r="H288" t="s">
        <v>33</v>
      </c>
      <c r="I288" t="s">
        <v>26</v>
      </c>
      <c r="K288">
        <v>147728.09602384901</v>
      </c>
      <c r="L288">
        <v>0.72684044621851096</v>
      </c>
      <c r="M288">
        <v>210454.520256652</v>
      </c>
      <c r="N288">
        <v>61.484065975588699</v>
      </c>
      <c r="O288">
        <v>0.78322509259985196</v>
      </c>
      <c r="P288">
        <v>94.385492003606004</v>
      </c>
      <c r="Q288">
        <v>135549.16273302701</v>
      </c>
      <c r="R288">
        <v>0.78322509259985196</v>
      </c>
      <c r="S288">
        <v>208084.39084547901</v>
      </c>
    </row>
    <row r="289" spans="1:19">
      <c r="A289">
        <v>69323</v>
      </c>
      <c r="B289" t="s">
        <v>19</v>
      </c>
      <c r="C289" t="s">
        <v>20</v>
      </c>
      <c r="D289">
        <v>1989</v>
      </c>
      <c r="E289" t="s">
        <v>5</v>
      </c>
      <c r="F289" t="s">
        <v>35</v>
      </c>
      <c r="H289" t="s">
        <v>33</v>
      </c>
      <c r="I289" t="s">
        <v>26</v>
      </c>
      <c r="K289">
        <v>4184259.19571529</v>
      </c>
      <c r="L289">
        <v>0.43451341179589098</v>
      </c>
      <c r="M289">
        <v>3563508.8083784301</v>
      </c>
      <c r="N289">
        <v>1723.3388958297701</v>
      </c>
      <c r="O289">
        <v>0.42375512737210902</v>
      </c>
      <c r="P289">
        <v>1431.336438883</v>
      </c>
      <c r="Q289">
        <v>3799311.9148582499</v>
      </c>
      <c r="R289">
        <v>0.42375512737210902</v>
      </c>
      <c r="S289">
        <v>3155556.6926379702</v>
      </c>
    </row>
    <row r="290" spans="1:19">
      <c r="A290">
        <v>69323</v>
      </c>
      <c r="B290" t="s">
        <v>19</v>
      </c>
      <c r="C290" t="s">
        <v>20</v>
      </c>
      <c r="D290">
        <v>1978</v>
      </c>
      <c r="E290" t="s">
        <v>5</v>
      </c>
      <c r="F290" t="s">
        <v>35</v>
      </c>
      <c r="H290" t="s">
        <v>33</v>
      </c>
      <c r="I290" t="s">
        <v>26</v>
      </c>
      <c r="K290">
        <v>1084808.0228227901</v>
      </c>
      <c r="L290">
        <v>0.515681308550065</v>
      </c>
      <c r="M290">
        <v>1096453.8326403401</v>
      </c>
      <c r="N290">
        <v>428.796706685777</v>
      </c>
      <c r="O290">
        <v>0.47871886335164798</v>
      </c>
      <c r="P290">
        <v>402.33522118574899</v>
      </c>
      <c r="Q290">
        <v>945334.91973372898</v>
      </c>
      <c r="R290">
        <v>0.47871886335164798</v>
      </c>
      <c r="S290">
        <v>886997.33019264298</v>
      </c>
    </row>
    <row r="291" spans="1:19">
      <c r="A291">
        <v>69323</v>
      </c>
      <c r="B291" t="s">
        <v>19</v>
      </c>
      <c r="C291" t="s">
        <v>20</v>
      </c>
      <c r="D291">
        <v>1997</v>
      </c>
      <c r="E291" t="s">
        <v>5</v>
      </c>
      <c r="F291" t="s">
        <v>35</v>
      </c>
      <c r="H291" t="s">
        <v>33</v>
      </c>
      <c r="I291" t="s">
        <v>26</v>
      </c>
      <c r="K291">
        <v>1400532.21465677</v>
      </c>
      <c r="L291">
        <v>0.83122521936112803</v>
      </c>
      <c r="M291">
        <v>2281749.08680679</v>
      </c>
      <c r="N291">
        <v>693.72368536962199</v>
      </c>
      <c r="O291">
        <v>0.82318277627882597</v>
      </c>
      <c r="P291">
        <v>1119.2803230141701</v>
      </c>
      <c r="Q291">
        <v>1529398.9300781901</v>
      </c>
      <c r="R291">
        <v>0.82318277627882597</v>
      </c>
      <c r="S291">
        <v>2467590.7203072701</v>
      </c>
    </row>
    <row r="292" spans="1:19">
      <c r="A292">
        <v>69323</v>
      </c>
      <c r="B292" t="s">
        <v>19</v>
      </c>
      <c r="C292" t="s">
        <v>20</v>
      </c>
      <c r="D292">
        <v>2011</v>
      </c>
      <c r="E292" t="s">
        <v>5</v>
      </c>
      <c r="F292" t="s">
        <v>35</v>
      </c>
      <c r="H292" t="s">
        <v>33</v>
      </c>
      <c r="I292" t="s">
        <v>26</v>
      </c>
      <c r="K292">
        <v>406336.98650131002</v>
      </c>
      <c r="L292">
        <v>0.53438031245569895</v>
      </c>
      <c r="M292">
        <v>425591.43218539999</v>
      </c>
      <c r="N292">
        <v>154.63505593445501</v>
      </c>
      <c r="O292">
        <v>0.49077884046213499</v>
      </c>
      <c r="P292">
        <v>148.74756235476599</v>
      </c>
      <c r="Q292">
        <v>340911.942443954</v>
      </c>
      <c r="R292">
        <v>0.49077884046213499</v>
      </c>
      <c r="S292">
        <v>327932.24091218301</v>
      </c>
    </row>
    <row r="293" spans="1:19">
      <c r="A293">
        <v>69323</v>
      </c>
      <c r="B293" t="s">
        <v>19</v>
      </c>
      <c r="C293" t="s">
        <v>20</v>
      </c>
      <c r="D293">
        <v>1988</v>
      </c>
      <c r="E293" t="s">
        <v>5</v>
      </c>
      <c r="F293" t="s">
        <v>35</v>
      </c>
      <c r="H293" t="s">
        <v>33</v>
      </c>
      <c r="I293" t="s">
        <v>26</v>
      </c>
      <c r="K293">
        <v>1790516.2740056801</v>
      </c>
      <c r="L293">
        <v>0.40666654890260301</v>
      </c>
      <c r="M293">
        <v>1427160.42485152</v>
      </c>
      <c r="N293">
        <v>734.62074090538704</v>
      </c>
      <c r="O293">
        <v>0.419280948783745</v>
      </c>
      <c r="P293">
        <v>603.70446323633598</v>
      </c>
      <c r="Q293">
        <v>1619561.5038793399</v>
      </c>
      <c r="R293">
        <v>0.419280948783745</v>
      </c>
      <c r="S293">
        <v>1330940.51656191</v>
      </c>
    </row>
    <row r="294" spans="1:19">
      <c r="A294">
        <v>69323</v>
      </c>
      <c r="B294" t="s">
        <v>19</v>
      </c>
      <c r="C294" t="s">
        <v>20</v>
      </c>
      <c r="D294">
        <v>1980</v>
      </c>
      <c r="E294" t="s">
        <v>5</v>
      </c>
      <c r="F294" t="s">
        <v>35</v>
      </c>
      <c r="H294" t="s">
        <v>33</v>
      </c>
      <c r="I294" t="s">
        <v>26</v>
      </c>
      <c r="K294">
        <v>2407225.6878684401</v>
      </c>
      <c r="L294">
        <v>0.81931392763838895</v>
      </c>
      <c r="M294">
        <v>3865656.1247574501</v>
      </c>
      <c r="N294">
        <v>1160.5799765617301</v>
      </c>
      <c r="O294">
        <v>0.82917639325498904</v>
      </c>
      <c r="P294">
        <v>1886.15801733685</v>
      </c>
      <c r="Q294">
        <v>2558640.87079274</v>
      </c>
      <c r="R294">
        <v>0.82917639325498904</v>
      </c>
      <c r="S294">
        <v>4158266.6334023098</v>
      </c>
    </row>
    <row r="295" spans="1:19">
      <c r="A295">
        <v>69323</v>
      </c>
      <c r="B295" t="s">
        <v>19</v>
      </c>
      <c r="C295" t="s">
        <v>20</v>
      </c>
      <c r="D295">
        <v>1985</v>
      </c>
      <c r="E295" t="s">
        <v>5</v>
      </c>
      <c r="F295" t="s">
        <v>35</v>
      </c>
      <c r="H295" t="s">
        <v>33</v>
      </c>
      <c r="I295" t="s">
        <v>26</v>
      </c>
      <c r="K295">
        <v>345859.38323205902</v>
      </c>
      <c r="L295">
        <v>0.50736467248934403</v>
      </c>
      <c r="M295">
        <v>343934.59209376498</v>
      </c>
      <c r="N295">
        <v>132.88293385811801</v>
      </c>
      <c r="O295">
        <v>0.56052903581213398</v>
      </c>
      <c r="P295">
        <v>145.990095871102</v>
      </c>
      <c r="Q295">
        <v>292956.72204124503</v>
      </c>
      <c r="R295">
        <v>0.56052903581213398</v>
      </c>
      <c r="S295">
        <v>321853.06792330701</v>
      </c>
    </row>
    <row r="296" spans="1:19">
      <c r="A296">
        <v>69323</v>
      </c>
      <c r="B296" t="s">
        <v>19</v>
      </c>
      <c r="C296" t="s">
        <v>20</v>
      </c>
      <c r="D296">
        <v>2005</v>
      </c>
      <c r="E296" t="s">
        <v>5</v>
      </c>
      <c r="F296" t="s">
        <v>36</v>
      </c>
      <c r="H296" t="s">
        <v>22</v>
      </c>
      <c r="I296" t="s">
        <v>37</v>
      </c>
      <c r="K296">
        <v>811141.39832225896</v>
      </c>
      <c r="L296">
        <v>0.38446885609295101</v>
      </c>
      <c r="M296">
        <v>611242.86686348903</v>
      </c>
      <c r="N296">
        <v>1395.60411446331</v>
      </c>
      <c r="O296">
        <v>0.36087637501583603</v>
      </c>
      <c r="P296">
        <v>987.13548541802299</v>
      </c>
      <c r="Q296">
        <v>3076780.40189107</v>
      </c>
      <c r="R296">
        <v>0.36087637501583603</v>
      </c>
      <c r="S296">
        <v>2176261.22198227</v>
      </c>
    </row>
    <row r="297" spans="1:19">
      <c r="A297">
        <v>69323</v>
      </c>
      <c r="B297" t="s">
        <v>19</v>
      </c>
      <c r="C297" t="s">
        <v>20</v>
      </c>
      <c r="D297">
        <v>2004</v>
      </c>
      <c r="E297" t="s">
        <v>5</v>
      </c>
      <c r="F297" t="s">
        <v>36</v>
      </c>
      <c r="H297" t="s">
        <v>22</v>
      </c>
      <c r="I297" t="s">
        <v>37</v>
      </c>
      <c r="K297">
        <v>745870.68957154802</v>
      </c>
      <c r="L297">
        <v>0.32644123581016798</v>
      </c>
      <c r="M297">
        <v>477226.58133030398</v>
      </c>
      <c r="N297">
        <v>1340.7050309454</v>
      </c>
      <c r="O297">
        <v>0.28699375875797001</v>
      </c>
      <c r="P297">
        <v>754.156993384815</v>
      </c>
      <c r="Q297">
        <v>2955748.6404487202</v>
      </c>
      <c r="R297">
        <v>0.28699375875797001</v>
      </c>
      <c r="S297">
        <v>1662631.5680416401</v>
      </c>
    </row>
    <row r="298" spans="1:19">
      <c r="A298">
        <v>69323</v>
      </c>
      <c r="B298" t="s">
        <v>19</v>
      </c>
      <c r="C298" t="s">
        <v>20</v>
      </c>
      <c r="D298">
        <v>1979</v>
      </c>
      <c r="E298" t="s">
        <v>5</v>
      </c>
      <c r="F298" t="s">
        <v>36</v>
      </c>
      <c r="H298" t="s">
        <v>22</v>
      </c>
      <c r="I298" t="s">
        <v>37</v>
      </c>
      <c r="K298">
        <v>4088845.4018017598</v>
      </c>
      <c r="L298">
        <v>0.45874615749680803</v>
      </c>
      <c r="M298">
        <v>3676454.5486830999</v>
      </c>
      <c r="N298">
        <v>5707.0701684614696</v>
      </c>
      <c r="O298">
        <v>0.45915714814026798</v>
      </c>
      <c r="P298">
        <v>5136.0664430628503</v>
      </c>
      <c r="Q298">
        <v>12581935.997868501</v>
      </c>
      <c r="R298">
        <v>0.45915714814026798</v>
      </c>
      <c r="S298">
        <v>11323088.267694799</v>
      </c>
    </row>
    <row r="299" spans="1:19">
      <c r="A299">
        <v>69323</v>
      </c>
      <c r="B299" t="s">
        <v>19</v>
      </c>
      <c r="C299" t="s">
        <v>20</v>
      </c>
      <c r="D299">
        <v>2009</v>
      </c>
      <c r="E299" t="s">
        <v>5</v>
      </c>
      <c r="F299" t="s">
        <v>36</v>
      </c>
      <c r="H299" t="s">
        <v>22</v>
      </c>
      <c r="I299" t="s">
        <v>37</v>
      </c>
      <c r="K299">
        <v>3571357.0709838402</v>
      </c>
      <c r="L299">
        <v>0.28215332399543003</v>
      </c>
      <c r="M299">
        <v>1975033.72675524</v>
      </c>
      <c r="N299">
        <v>5078.5102501745496</v>
      </c>
      <c r="O299">
        <v>0.26425774477303399</v>
      </c>
      <c r="P299">
        <v>2630.3899044150198</v>
      </c>
      <c r="Q299">
        <v>11196198.5828258</v>
      </c>
      <c r="R299">
        <v>0.26425774477303399</v>
      </c>
      <c r="S299">
        <v>5799017.0875560604</v>
      </c>
    </row>
    <row r="300" spans="1:19">
      <c r="A300">
        <v>69323</v>
      </c>
      <c r="B300" t="s">
        <v>19</v>
      </c>
      <c r="C300" t="s">
        <v>20</v>
      </c>
      <c r="D300">
        <v>2013</v>
      </c>
      <c r="E300" t="s">
        <v>5</v>
      </c>
      <c r="F300" t="s">
        <v>36</v>
      </c>
      <c r="H300" t="s">
        <v>22</v>
      </c>
      <c r="I300" t="s">
        <v>37</v>
      </c>
      <c r="K300">
        <v>1258438.3165168299</v>
      </c>
      <c r="L300">
        <v>0.21314608640010399</v>
      </c>
      <c r="M300">
        <v>525733.15619733802</v>
      </c>
      <c r="N300">
        <v>2022.4742085978601</v>
      </c>
      <c r="O300">
        <v>0.21696265549081001</v>
      </c>
      <c r="P300">
        <v>860.05069491977395</v>
      </c>
      <c r="Q300">
        <v>4458792.3923805999</v>
      </c>
      <c r="R300">
        <v>0.21696265549081001</v>
      </c>
      <c r="S300">
        <v>1896087.2179569099</v>
      </c>
    </row>
    <row r="301" spans="1:19">
      <c r="A301">
        <v>69323</v>
      </c>
      <c r="B301" t="s">
        <v>19</v>
      </c>
      <c r="C301" t="s">
        <v>20</v>
      </c>
      <c r="D301">
        <v>1990</v>
      </c>
      <c r="E301" t="s">
        <v>5</v>
      </c>
      <c r="F301" t="s">
        <v>36</v>
      </c>
      <c r="H301" t="s">
        <v>22</v>
      </c>
      <c r="I301" t="s">
        <v>37</v>
      </c>
      <c r="K301">
        <v>3369551.8390449402</v>
      </c>
      <c r="L301">
        <v>0.27236130849900497</v>
      </c>
      <c r="M301">
        <v>1798761.6739575199</v>
      </c>
      <c r="N301">
        <v>5930.6156322411498</v>
      </c>
      <c r="O301">
        <v>0.26438719267030197</v>
      </c>
      <c r="P301">
        <v>3073.2384829171001</v>
      </c>
      <c r="Q301">
        <v>13074769.3843289</v>
      </c>
      <c r="R301">
        <v>0.26438719267030197</v>
      </c>
      <c r="S301">
        <v>6775331.08177533</v>
      </c>
    </row>
    <row r="302" spans="1:19">
      <c r="A302">
        <v>69323</v>
      </c>
      <c r="B302" t="s">
        <v>19</v>
      </c>
      <c r="C302" t="s">
        <v>20</v>
      </c>
      <c r="D302">
        <v>1981</v>
      </c>
      <c r="E302" t="s">
        <v>5</v>
      </c>
      <c r="F302" t="s">
        <v>36</v>
      </c>
      <c r="H302" t="s">
        <v>22</v>
      </c>
      <c r="I302" t="s">
        <v>37</v>
      </c>
      <c r="K302">
        <v>3476855.8999335198</v>
      </c>
      <c r="L302">
        <v>0.36763161443400399</v>
      </c>
      <c r="M302">
        <v>2505276.2093880302</v>
      </c>
      <c r="N302">
        <v>6174.8120533585998</v>
      </c>
      <c r="O302">
        <v>0.40438850766829698</v>
      </c>
      <c r="P302">
        <v>4894.1651415242004</v>
      </c>
      <c r="Q302">
        <v>13613130.338499</v>
      </c>
      <c r="R302">
        <v>0.40438850766829698</v>
      </c>
      <c r="S302">
        <v>10789787.186068</v>
      </c>
    </row>
    <row r="303" spans="1:19">
      <c r="A303">
        <v>69323</v>
      </c>
      <c r="B303" t="s">
        <v>19</v>
      </c>
      <c r="C303" t="s">
        <v>20</v>
      </c>
      <c r="D303">
        <v>2003</v>
      </c>
      <c r="E303" t="s">
        <v>5</v>
      </c>
      <c r="F303" t="s">
        <v>36</v>
      </c>
      <c r="H303" t="s">
        <v>22</v>
      </c>
      <c r="I303" t="s">
        <v>37</v>
      </c>
      <c r="K303">
        <v>744913.60088639602</v>
      </c>
      <c r="L303">
        <v>0.36337359319378298</v>
      </c>
      <c r="M303">
        <v>530536.58627509896</v>
      </c>
      <c r="N303">
        <v>1233.23810907027</v>
      </c>
      <c r="O303">
        <v>0.31651336983761102</v>
      </c>
      <c r="P303">
        <v>765.05924543943399</v>
      </c>
      <c r="Q303">
        <v>2718824.6333823702</v>
      </c>
      <c r="R303">
        <v>0.31651336983761102</v>
      </c>
      <c r="S303">
        <v>1686666.9195503499</v>
      </c>
    </row>
    <row r="304" spans="1:19">
      <c r="A304">
        <v>69323</v>
      </c>
      <c r="B304" t="s">
        <v>19</v>
      </c>
      <c r="C304" t="s">
        <v>20</v>
      </c>
      <c r="D304">
        <v>2001</v>
      </c>
      <c r="E304" t="s">
        <v>5</v>
      </c>
      <c r="F304" t="s">
        <v>36</v>
      </c>
      <c r="H304" t="s">
        <v>22</v>
      </c>
      <c r="I304" t="s">
        <v>37</v>
      </c>
      <c r="K304">
        <v>1439936.3546559899</v>
      </c>
      <c r="L304">
        <v>0.25133545087856302</v>
      </c>
      <c r="M304">
        <v>709337.82375044306</v>
      </c>
      <c r="N304">
        <v>2512.2093855027802</v>
      </c>
      <c r="O304">
        <v>0.254645527671856</v>
      </c>
      <c r="P304">
        <v>1253.8568538033401</v>
      </c>
      <c r="Q304">
        <v>5538473.6421002997</v>
      </c>
      <c r="R304">
        <v>0.254645527671856</v>
      </c>
      <c r="S304">
        <v>2764281.1844550199</v>
      </c>
    </row>
    <row r="305" spans="1:19">
      <c r="A305">
        <v>69323</v>
      </c>
      <c r="B305" t="s">
        <v>19</v>
      </c>
      <c r="C305" t="s">
        <v>20</v>
      </c>
      <c r="D305">
        <v>1978</v>
      </c>
      <c r="E305" t="s">
        <v>5</v>
      </c>
      <c r="F305" t="s">
        <v>36</v>
      </c>
      <c r="H305" t="s">
        <v>22</v>
      </c>
      <c r="I305" t="s">
        <v>37</v>
      </c>
      <c r="K305">
        <v>3512684.7406132999</v>
      </c>
      <c r="L305">
        <v>0.41647866742722001</v>
      </c>
      <c r="M305">
        <v>2867398.18933061</v>
      </c>
      <c r="N305">
        <v>5154.72318037684</v>
      </c>
      <c r="O305">
        <v>0.39488140686212603</v>
      </c>
      <c r="P305">
        <v>3989.5885092459698</v>
      </c>
      <c r="Q305">
        <v>11364219.332827101</v>
      </c>
      <c r="R305">
        <v>0.39488140686212603</v>
      </c>
      <c r="S305">
        <v>8795537.0793516897</v>
      </c>
    </row>
    <row r="306" spans="1:19">
      <c r="A306">
        <v>69323</v>
      </c>
      <c r="B306" t="s">
        <v>19</v>
      </c>
      <c r="C306" t="s">
        <v>20</v>
      </c>
      <c r="D306">
        <v>1992</v>
      </c>
      <c r="E306" t="s">
        <v>5</v>
      </c>
      <c r="F306" t="s">
        <v>36</v>
      </c>
      <c r="H306" t="s">
        <v>22</v>
      </c>
      <c r="I306" t="s">
        <v>37</v>
      </c>
      <c r="K306">
        <v>3672356.0211708099</v>
      </c>
      <c r="L306">
        <v>0.20761551577362</v>
      </c>
      <c r="M306">
        <v>1494378.6553018901</v>
      </c>
      <c r="N306">
        <v>6278.8364892170703</v>
      </c>
      <c r="O306">
        <v>0.20417398346848301</v>
      </c>
      <c r="P306">
        <v>2512.6711127993999</v>
      </c>
      <c r="Q306">
        <v>13842464.9630176</v>
      </c>
      <c r="R306">
        <v>0.20417398346848301</v>
      </c>
      <c r="S306">
        <v>5539491.5765435696</v>
      </c>
    </row>
    <row r="307" spans="1:19">
      <c r="A307">
        <v>69323</v>
      </c>
      <c r="B307" t="s">
        <v>19</v>
      </c>
      <c r="C307" t="s">
        <v>20</v>
      </c>
      <c r="D307">
        <v>2014</v>
      </c>
      <c r="E307" t="s">
        <v>5</v>
      </c>
      <c r="F307" t="s">
        <v>36</v>
      </c>
      <c r="H307" t="s">
        <v>22</v>
      </c>
      <c r="I307" t="s">
        <v>37</v>
      </c>
      <c r="K307">
        <v>3436495.7224045098</v>
      </c>
      <c r="L307">
        <v>0.49840847541893801</v>
      </c>
      <c r="M307">
        <v>3357046.04382317</v>
      </c>
      <c r="N307">
        <v>5471.6672981739603</v>
      </c>
      <c r="O307">
        <v>0.44293087605631698</v>
      </c>
      <c r="P307">
        <v>4750.1979641430298</v>
      </c>
      <c r="Q307">
        <v>12062961.504784601</v>
      </c>
      <c r="R307">
        <v>0.44293087605631698</v>
      </c>
      <c r="S307">
        <v>10472393.8900098</v>
      </c>
    </row>
    <row r="308" spans="1:19">
      <c r="A308">
        <v>69323</v>
      </c>
      <c r="B308" t="s">
        <v>19</v>
      </c>
      <c r="C308" t="s">
        <v>20</v>
      </c>
      <c r="D308">
        <v>1995</v>
      </c>
      <c r="E308" t="s">
        <v>5</v>
      </c>
      <c r="F308" t="s">
        <v>36</v>
      </c>
      <c r="H308" t="s">
        <v>22</v>
      </c>
      <c r="I308" t="s">
        <v>37</v>
      </c>
      <c r="K308">
        <v>2928512.9858234702</v>
      </c>
      <c r="L308">
        <v>0.17197090388271599</v>
      </c>
      <c r="M308">
        <v>987093.28940049803</v>
      </c>
      <c r="N308">
        <v>4888.8731907735901</v>
      </c>
      <c r="O308">
        <v>0.17255814264859401</v>
      </c>
      <c r="P308">
        <v>1653.4851597910199</v>
      </c>
      <c r="Q308">
        <v>10778120.431729499</v>
      </c>
      <c r="R308">
        <v>0.17255814264859401</v>
      </c>
      <c r="S308">
        <v>3645310.78816657</v>
      </c>
    </row>
    <row r="309" spans="1:19">
      <c r="A309">
        <v>69323</v>
      </c>
      <c r="B309" t="s">
        <v>19</v>
      </c>
      <c r="C309" t="s">
        <v>20</v>
      </c>
      <c r="D309">
        <v>1996</v>
      </c>
      <c r="E309" t="s">
        <v>5</v>
      </c>
      <c r="F309" t="s">
        <v>36</v>
      </c>
      <c r="H309" t="s">
        <v>22</v>
      </c>
      <c r="I309" t="s">
        <v>37</v>
      </c>
      <c r="K309">
        <v>4955556.0051055197</v>
      </c>
      <c r="L309">
        <v>0.25648138455946201</v>
      </c>
      <c r="M309">
        <v>2491175.41628478</v>
      </c>
      <c r="N309">
        <v>8493.5003307280294</v>
      </c>
      <c r="O309">
        <v>0.24103212583787201</v>
      </c>
      <c r="P309">
        <v>4012.5246234193</v>
      </c>
      <c r="Q309">
        <v>18724962.967803199</v>
      </c>
      <c r="R309">
        <v>0.24103212583787201</v>
      </c>
      <c r="S309">
        <v>8846102.5555155296</v>
      </c>
    </row>
    <row r="310" spans="1:19">
      <c r="A310">
        <v>69323</v>
      </c>
      <c r="B310" t="s">
        <v>19</v>
      </c>
      <c r="C310" t="s">
        <v>20</v>
      </c>
      <c r="D310">
        <v>2016</v>
      </c>
      <c r="E310" t="s">
        <v>5</v>
      </c>
      <c r="F310" t="s">
        <v>36</v>
      </c>
      <c r="H310" t="s">
        <v>22</v>
      </c>
      <c r="I310" t="s">
        <v>37</v>
      </c>
      <c r="K310">
        <v>1837740.79311917</v>
      </c>
      <c r="L310">
        <v>0.41389857982697598</v>
      </c>
      <c r="M310">
        <v>1490851.0765497701</v>
      </c>
      <c r="N310">
        <v>3072.0871335217298</v>
      </c>
      <c r="O310">
        <v>0.377484278384776</v>
      </c>
      <c r="P310">
        <v>2272.9426056759098</v>
      </c>
      <c r="Q310">
        <v>6772792.7908526398</v>
      </c>
      <c r="R310">
        <v>0.377484278384776</v>
      </c>
      <c r="S310">
        <v>5010980.6866370598</v>
      </c>
    </row>
    <row r="311" spans="1:19">
      <c r="A311">
        <v>69323</v>
      </c>
      <c r="B311" t="s">
        <v>19</v>
      </c>
      <c r="C311" t="s">
        <v>20</v>
      </c>
      <c r="D311">
        <v>2017</v>
      </c>
      <c r="E311" t="s">
        <v>5</v>
      </c>
      <c r="F311" t="s">
        <v>36</v>
      </c>
      <c r="H311" t="s">
        <v>22</v>
      </c>
      <c r="I311" t="s">
        <v>37</v>
      </c>
      <c r="K311">
        <v>985695.25279898802</v>
      </c>
      <c r="L311">
        <v>0.62645026994952302</v>
      </c>
      <c r="M311">
        <v>1210278.5521196199</v>
      </c>
      <c r="N311">
        <v>1720.8206364115999</v>
      </c>
      <c r="O311">
        <v>0.58358766250668503</v>
      </c>
      <c r="P311">
        <v>1968.32939788156</v>
      </c>
      <c r="Q311">
        <v>3793760.1031772699</v>
      </c>
      <c r="R311">
        <v>0.58358766250668503</v>
      </c>
      <c r="S311">
        <v>4339423.5178197203</v>
      </c>
    </row>
    <row r="312" spans="1:19">
      <c r="A312">
        <v>69323</v>
      </c>
      <c r="B312" t="s">
        <v>19</v>
      </c>
      <c r="C312" t="s">
        <v>20</v>
      </c>
      <c r="D312">
        <v>1983</v>
      </c>
      <c r="E312" t="s">
        <v>5</v>
      </c>
      <c r="F312" t="s">
        <v>36</v>
      </c>
      <c r="H312" t="s">
        <v>22</v>
      </c>
      <c r="I312" t="s">
        <v>37</v>
      </c>
      <c r="K312">
        <v>4996319.5269909203</v>
      </c>
      <c r="L312">
        <v>0.29819801716232103</v>
      </c>
      <c r="M312">
        <v>2920189.4490738399</v>
      </c>
      <c r="N312">
        <v>8834.3972629685395</v>
      </c>
      <c r="O312">
        <v>0.28340291433810599</v>
      </c>
      <c r="P312">
        <v>4907.2401042619103</v>
      </c>
      <c r="Q312">
        <v>19476512.056339499</v>
      </c>
      <c r="R312">
        <v>0.28340291433810599</v>
      </c>
      <c r="S312">
        <v>10818612.544699401</v>
      </c>
    </row>
    <row r="313" spans="1:19">
      <c r="A313">
        <v>69323</v>
      </c>
      <c r="B313" t="s">
        <v>19</v>
      </c>
      <c r="C313" t="s">
        <v>20</v>
      </c>
      <c r="D313">
        <v>1998</v>
      </c>
      <c r="E313" t="s">
        <v>5</v>
      </c>
      <c r="F313" t="s">
        <v>36</v>
      </c>
      <c r="H313" t="s">
        <v>22</v>
      </c>
      <c r="I313" t="s">
        <v>37</v>
      </c>
      <c r="K313">
        <v>4510000.7724249996</v>
      </c>
      <c r="L313">
        <v>0.38474759218429</v>
      </c>
      <c r="M313">
        <v>3401015.3983620298</v>
      </c>
      <c r="N313">
        <v>7477.6154646901996</v>
      </c>
      <c r="O313">
        <v>0.35949587705028901</v>
      </c>
      <c r="P313">
        <v>5268.8169822582804</v>
      </c>
      <c r="Q313">
        <v>16485320.210942401</v>
      </c>
      <c r="R313">
        <v>0.35949587705028901</v>
      </c>
      <c r="S313">
        <v>11615753.1094677</v>
      </c>
    </row>
    <row r="314" spans="1:19">
      <c r="A314">
        <v>69323</v>
      </c>
      <c r="B314" t="s">
        <v>19</v>
      </c>
      <c r="C314" t="s">
        <v>20</v>
      </c>
      <c r="D314">
        <v>1976</v>
      </c>
      <c r="E314" t="s">
        <v>5</v>
      </c>
      <c r="F314" t="s">
        <v>36</v>
      </c>
      <c r="H314" t="s">
        <v>22</v>
      </c>
      <c r="I314" t="s">
        <v>37</v>
      </c>
      <c r="K314">
        <v>384130.65643247298</v>
      </c>
      <c r="L314">
        <v>0.36598201543417902</v>
      </c>
      <c r="M314">
        <v>275546.427189173</v>
      </c>
      <c r="N314">
        <v>613.09152539977003</v>
      </c>
      <c r="O314">
        <v>0.40679568371747798</v>
      </c>
      <c r="P314">
        <v>488.82985306252698</v>
      </c>
      <c r="Q314">
        <v>1351635.44616012</v>
      </c>
      <c r="R314">
        <v>0.40679568371747798</v>
      </c>
      <c r="S314">
        <v>1077685.35229667</v>
      </c>
    </row>
    <row r="315" spans="1:19">
      <c r="A315">
        <v>69323</v>
      </c>
      <c r="B315" t="s">
        <v>19</v>
      </c>
      <c r="C315" t="s">
        <v>20</v>
      </c>
      <c r="D315">
        <v>1993</v>
      </c>
      <c r="E315" t="s">
        <v>5</v>
      </c>
      <c r="F315" t="s">
        <v>36</v>
      </c>
      <c r="H315" t="s">
        <v>22</v>
      </c>
      <c r="I315" t="s">
        <v>37</v>
      </c>
      <c r="K315">
        <v>5104421.8622864904</v>
      </c>
      <c r="L315">
        <v>0.166810426393004</v>
      </c>
      <c r="M315">
        <v>1668882.7431820501</v>
      </c>
      <c r="N315">
        <v>8425.3353762120805</v>
      </c>
      <c r="O315">
        <v>0.162603827086819</v>
      </c>
      <c r="P315">
        <v>2685.1838822576101</v>
      </c>
      <c r="Q315">
        <v>18574684.9670601</v>
      </c>
      <c r="R315">
        <v>0.162603827086819</v>
      </c>
      <c r="S315">
        <v>5919817.1306489203</v>
      </c>
    </row>
    <row r="316" spans="1:19">
      <c r="A316">
        <v>69323</v>
      </c>
      <c r="B316" t="s">
        <v>19</v>
      </c>
      <c r="C316" t="s">
        <v>20</v>
      </c>
      <c r="D316">
        <v>2007</v>
      </c>
      <c r="E316" t="s">
        <v>5</v>
      </c>
      <c r="F316" t="s">
        <v>36</v>
      </c>
      <c r="H316" t="s">
        <v>22</v>
      </c>
      <c r="I316" t="s">
        <v>37</v>
      </c>
      <c r="K316">
        <v>3212417.2680035299</v>
      </c>
      <c r="L316">
        <v>0.36904080175713899</v>
      </c>
      <c r="M316">
        <v>2323605.5665585101</v>
      </c>
      <c r="N316">
        <v>4564.1220331181803</v>
      </c>
      <c r="O316">
        <v>0.348021036246765</v>
      </c>
      <c r="P316">
        <v>3113.2845398640602</v>
      </c>
      <c r="Q316">
        <v>10062166.6830908</v>
      </c>
      <c r="R316">
        <v>0.348021036246765</v>
      </c>
      <c r="S316">
        <v>6863617.5248364499</v>
      </c>
    </row>
    <row r="317" spans="1:19">
      <c r="A317">
        <v>69323</v>
      </c>
      <c r="B317" t="s">
        <v>19</v>
      </c>
      <c r="C317" t="s">
        <v>20</v>
      </c>
      <c r="D317">
        <v>2010</v>
      </c>
      <c r="E317" t="s">
        <v>5</v>
      </c>
      <c r="F317" t="s">
        <v>36</v>
      </c>
      <c r="H317" t="s">
        <v>22</v>
      </c>
      <c r="I317" t="s">
        <v>37</v>
      </c>
      <c r="K317">
        <v>5710992.9474181896</v>
      </c>
      <c r="L317">
        <v>0.40700104678771598</v>
      </c>
      <c r="M317">
        <v>4555785.0112810796</v>
      </c>
      <c r="N317">
        <v>8141.4905359122704</v>
      </c>
      <c r="O317">
        <v>0.37319716528352098</v>
      </c>
      <c r="P317">
        <v>5955.2271308027503</v>
      </c>
      <c r="Q317">
        <v>17948914.211040098</v>
      </c>
      <c r="R317">
        <v>0.37319716528352098</v>
      </c>
      <c r="S317">
        <v>13129028.4508154</v>
      </c>
    </row>
    <row r="318" spans="1:19">
      <c r="A318">
        <v>69323</v>
      </c>
      <c r="B318" t="s">
        <v>19</v>
      </c>
      <c r="C318" t="s">
        <v>20</v>
      </c>
      <c r="D318">
        <v>1997</v>
      </c>
      <c r="E318" t="s">
        <v>5</v>
      </c>
      <c r="F318" t="s">
        <v>36</v>
      </c>
      <c r="H318" t="s">
        <v>22</v>
      </c>
      <c r="I318" t="s">
        <v>37</v>
      </c>
      <c r="K318">
        <v>6016668.9094385197</v>
      </c>
      <c r="L318">
        <v>0.35681944204601601</v>
      </c>
      <c r="M318">
        <v>4207854.3087532697</v>
      </c>
      <c r="N318">
        <v>10005.3445331409</v>
      </c>
      <c r="O318">
        <v>0.32997343557917602</v>
      </c>
      <c r="P318">
        <v>6470.93590311756</v>
      </c>
      <c r="Q318">
        <v>22058008.897153798</v>
      </c>
      <c r="R318">
        <v>0.32997343557917602</v>
      </c>
      <c r="S318">
        <v>14265971.676546499</v>
      </c>
    </row>
    <row r="319" spans="1:19">
      <c r="A319">
        <v>69323</v>
      </c>
      <c r="B319" t="s">
        <v>19</v>
      </c>
      <c r="C319" t="s">
        <v>20</v>
      </c>
      <c r="D319">
        <v>1986</v>
      </c>
      <c r="E319" t="s">
        <v>5</v>
      </c>
      <c r="F319" t="s">
        <v>36</v>
      </c>
      <c r="H319" t="s">
        <v>22</v>
      </c>
      <c r="I319" t="s">
        <v>37</v>
      </c>
      <c r="K319">
        <v>821728.83659430698</v>
      </c>
      <c r="L319">
        <v>0.449490436604708</v>
      </c>
      <c r="M319">
        <v>723944.13692165003</v>
      </c>
      <c r="N319">
        <v>1267.43309747388</v>
      </c>
      <c r="O319">
        <v>0.390678934158531</v>
      </c>
      <c r="P319">
        <v>970.51244681115497</v>
      </c>
      <c r="Q319">
        <v>2794211.6783708199</v>
      </c>
      <c r="R319">
        <v>0.390678934158531</v>
      </c>
      <c r="S319">
        <v>2139613.6950257001</v>
      </c>
    </row>
    <row r="320" spans="1:19">
      <c r="A320">
        <v>69323</v>
      </c>
      <c r="B320" t="s">
        <v>19</v>
      </c>
      <c r="C320" t="s">
        <v>20</v>
      </c>
      <c r="D320">
        <v>1989</v>
      </c>
      <c r="E320" t="s">
        <v>5</v>
      </c>
      <c r="F320" t="s">
        <v>36</v>
      </c>
      <c r="H320" t="s">
        <v>22</v>
      </c>
      <c r="I320" t="s">
        <v>37</v>
      </c>
      <c r="K320">
        <v>2939530.54037495</v>
      </c>
      <c r="L320">
        <v>0.25469588605545301</v>
      </c>
      <c r="M320">
        <v>1467425.21771301</v>
      </c>
      <c r="N320">
        <v>4790.4657941174401</v>
      </c>
      <c r="O320">
        <v>0.24962492432405201</v>
      </c>
      <c r="P320">
        <v>2343.8065362137099</v>
      </c>
      <c r="Q320">
        <v>10561169.2589042</v>
      </c>
      <c r="R320">
        <v>0.24962492432405201</v>
      </c>
      <c r="S320">
        <v>5167208.9109738404</v>
      </c>
    </row>
    <row r="321" spans="1:19">
      <c r="A321">
        <v>69323</v>
      </c>
      <c r="B321" t="s">
        <v>19</v>
      </c>
      <c r="C321" t="s">
        <v>20</v>
      </c>
      <c r="D321">
        <v>1985</v>
      </c>
      <c r="E321" t="s">
        <v>5</v>
      </c>
      <c r="F321" t="s">
        <v>36</v>
      </c>
      <c r="H321" t="s">
        <v>22</v>
      </c>
      <c r="I321" t="s">
        <v>37</v>
      </c>
      <c r="K321">
        <v>1493400.17282621</v>
      </c>
      <c r="L321">
        <v>0.230556668863518</v>
      </c>
      <c r="M321">
        <v>674854.20348894899</v>
      </c>
      <c r="N321">
        <v>2831.0668536211501</v>
      </c>
      <c r="O321">
        <v>0.21773504792589499</v>
      </c>
      <c r="P321">
        <v>1208.18805502704</v>
      </c>
      <c r="Q321">
        <v>6241434.0294594904</v>
      </c>
      <c r="R321">
        <v>0.21773504792589499</v>
      </c>
      <c r="S321">
        <v>2663598.7175601302</v>
      </c>
    </row>
    <row r="322" spans="1:19">
      <c r="A322">
        <v>69323</v>
      </c>
      <c r="B322" t="s">
        <v>19</v>
      </c>
      <c r="C322" t="s">
        <v>20</v>
      </c>
      <c r="D322">
        <v>1980</v>
      </c>
      <c r="E322" t="s">
        <v>5</v>
      </c>
      <c r="F322" t="s">
        <v>36</v>
      </c>
      <c r="H322" t="s">
        <v>22</v>
      </c>
      <c r="I322" t="s">
        <v>37</v>
      </c>
      <c r="K322">
        <v>5103574.47074016</v>
      </c>
      <c r="L322">
        <v>0.51309098851485802</v>
      </c>
      <c r="M322">
        <v>5132452.2174964799</v>
      </c>
      <c r="N322">
        <v>7826.2017111054301</v>
      </c>
      <c r="O322">
        <v>0.46618338144054899</v>
      </c>
      <c r="P322">
        <v>7150.9525479371196</v>
      </c>
      <c r="Q322">
        <v>17253821.335454799</v>
      </c>
      <c r="R322">
        <v>0.46618338144054899</v>
      </c>
      <c r="S322">
        <v>15765151.754949501</v>
      </c>
    </row>
    <row r="323" spans="1:19">
      <c r="A323">
        <v>69323</v>
      </c>
      <c r="B323" t="s">
        <v>19</v>
      </c>
      <c r="C323" t="s">
        <v>20</v>
      </c>
      <c r="D323">
        <v>1994</v>
      </c>
      <c r="E323" t="s">
        <v>5</v>
      </c>
      <c r="F323" t="s">
        <v>36</v>
      </c>
      <c r="H323" t="s">
        <v>22</v>
      </c>
      <c r="I323" t="s">
        <v>37</v>
      </c>
      <c r="K323">
        <v>3555027.50277626</v>
      </c>
      <c r="L323">
        <v>0.188436119101241</v>
      </c>
      <c r="M323">
        <v>1312995.3484058201</v>
      </c>
      <c r="N323">
        <v>5812.2012189288598</v>
      </c>
      <c r="O323">
        <v>0.176247326001159</v>
      </c>
      <c r="P323">
        <v>2007.7944491131</v>
      </c>
      <c r="Q323">
        <v>12813710.2899877</v>
      </c>
      <c r="R323">
        <v>0.176247326001159</v>
      </c>
      <c r="S323">
        <v>4426429.0625371998</v>
      </c>
    </row>
    <row r="324" spans="1:19">
      <c r="A324">
        <v>69323</v>
      </c>
      <c r="B324" t="s">
        <v>19</v>
      </c>
      <c r="C324" t="s">
        <v>20</v>
      </c>
      <c r="D324">
        <v>1987</v>
      </c>
      <c r="E324" t="s">
        <v>5</v>
      </c>
      <c r="F324" t="s">
        <v>36</v>
      </c>
      <c r="H324" t="s">
        <v>22</v>
      </c>
      <c r="I324" t="s">
        <v>37</v>
      </c>
      <c r="K324">
        <v>1346176.5302553501</v>
      </c>
      <c r="L324">
        <v>0.28864430772982602</v>
      </c>
      <c r="M324">
        <v>761589.73760908202</v>
      </c>
      <c r="N324">
        <v>2021.5786467587</v>
      </c>
      <c r="O324">
        <v>0.28522929902879302</v>
      </c>
      <c r="P324">
        <v>1130.1623822792601</v>
      </c>
      <c r="Q324">
        <v>4456818.01649071</v>
      </c>
      <c r="R324">
        <v>0.28522929902879302</v>
      </c>
      <c r="S324">
        <v>2491581.55433538</v>
      </c>
    </row>
    <row r="325" spans="1:19">
      <c r="A325">
        <v>69323</v>
      </c>
      <c r="B325" t="s">
        <v>19</v>
      </c>
      <c r="C325" t="s">
        <v>20</v>
      </c>
      <c r="D325">
        <v>1999</v>
      </c>
      <c r="E325" t="s">
        <v>5</v>
      </c>
      <c r="F325" t="s">
        <v>36</v>
      </c>
      <c r="H325" t="s">
        <v>22</v>
      </c>
      <c r="I325" t="s">
        <v>37</v>
      </c>
      <c r="K325">
        <v>779936.64882664103</v>
      </c>
      <c r="L325">
        <v>0.17601315624805</v>
      </c>
      <c r="M325">
        <v>269067.05801766901</v>
      </c>
      <c r="N325">
        <v>1422.86754963155</v>
      </c>
      <c r="O325">
        <v>0.181718427587542</v>
      </c>
      <c r="P325">
        <v>506.78005741739702</v>
      </c>
      <c r="Q325">
        <v>3136885.9878123002</v>
      </c>
      <c r="R325">
        <v>0.181718427587542</v>
      </c>
      <c r="S325">
        <v>1117258.7788842199</v>
      </c>
    </row>
    <row r="326" spans="1:19">
      <c r="A326">
        <v>69323</v>
      </c>
      <c r="B326" t="s">
        <v>19</v>
      </c>
      <c r="C326" t="s">
        <v>20</v>
      </c>
      <c r="D326">
        <v>2012</v>
      </c>
      <c r="E326" t="s">
        <v>5</v>
      </c>
      <c r="F326" t="s">
        <v>36</v>
      </c>
      <c r="H326" t="s">
        <v>22</v>
      </c>
      <c r="I326" t="s">
        <v>37</v>
      </c>
      <c r="K326">
        <v>3778004.4314275398</v>
      </c>
      <c r="L326">
        <v>0.34844097125284001</v>
      </c>
      <c r="M326">
        <v>2580166.60562893</v>
      </c>
      <c r="N326">
        <v>5652.4108265211898</v>
      </c>
      <c r="O326">
        <v>0.33105549039703902</v>
      </c>
      <c r="P326">
        <v>3667.6728106750302</v>
      </c>
      <c r="Q326">
        <v>12461432.776131701</v>
      </c>
      <c r="R326">
        <v>0.33105549039703902</v>
      </c>
      <c r="S326">
        <v>8085834.4479539497</v>
      </c>
    </row>
    <row r="327" spans="1:19">
      <c r="A327">
        <v>69323</v>
      </c>
      <c r="B327" t="s">
        <v>19</v>
      </c>
      <c r="C327" t="s">
        <v>20</v>
      </c>
      <c r="D327">
        <v>1984</v>
      </c>
      <c r="E327" t="s">
        <v>5</v>
      </c>
      <c r="F327" t="s">
        <v>36</v>
      </c>
      <c r="H327" t="s">
        <v>22</v>
      </c>
      <c r="I327" t="s">
        <v>37</v>
      </c>
      <c r="K327">
        <v>1948673.88251066</v>
      </c>
      <c r="L327">
        <v>0.18365147313982</v>
      </c>
      <c r="M327">
        <v>701438.58521666599</v>
      </c>
      <c r="N327">
        <v>3737.3972821268098</v>
      </c>
      <c r="O327">
        <v>0.18539898646130801</v>
      </c>
      <c r="P327">
        <v>1358.10294949474</v>
      </c>
      <c r="Q327">
        <v>8239550.5950130001</v>
      </c>
      <c r="R327">
        <v>0.18539898646130801</v>
      </c>
      <c r="S327">
        <v>2994104.48525568</v>
      </c>
    </row>
    <row r="328" spans="1:19">
      <c r="A328">
        <v>69323</v>
      </c>
      <c r="B328" t="s">
        <v>19</v>
      </c>
      <c r="C328" t="s">
        <v>20</v>
      </c>
      <c r="D328">
        <v>2018</v>
      </c>
      <c r="E328" t="s">
        <v>5</v>
      </c>
      <c r="F328" t="s">
        <v>36</v>
      </c>
      <c r="H328" t="s">
        <v>22</v>
      </c>
      <c r="I328" t="s">
        <v>37</v>
      </c>
      <c r="K328">
        <v>892315.51654822601</v>
      </c>
      <c r="L328">
        <v>0.28439529683147002</v>
      </c>
      <c r="M328">
        <v>497389.85894427699</v>
      </c>
      <c r="N328">
        <v>1612.4099756917101</v>
      </c>
      <c r="O328">
        <v>0.27818320727575402</v>
      </c>
      <c r="P328">
        <v>879.14894182343198</v>
      </c>
      <c r="Q328">
        <v>3554755.5081046298</v>
      </c>
      <c r="R328">
        <v>0.27818320727575402</v>
      </c>
      <c r="S328">
        <v>1938191.64511837</v>
      </c>
    </row>
    <row r="329" spans="1:19">
      <c r="A329">
        <v>69323</v>
      </c>
      <c r="B329" t="s">
        <v>19</v>
      </c>
      <c r="C329" t="s">
        <v>20</v>
      </c>
      <c r="D329">
        <v>2008</v>
      </c>
      <c r="E329" t="s">
        <v>5</v>
      </c>
      <c r="F329" t="s">
        <v>36</v>
      </c>
      <c r="H329" t="s">
        <v>22</v>
      </c>
      <c r="I329" t="s">
        <v>37</v>
      </c>
      <c r="K329">
        <v>2257276.7072345898</v>
      </c>
      <c r="L329">
        <v>0.28521706863123902</v>
      </c>
      <c r="M329">
        <v>1261875.13723297</v>
      </c>
      <c r="N329">
        <v>3655.2115854767499</v>
      </c>
      <c r="O329">
        <v>0.28736242321484601</v>
      </c>
      <c r="P329">
        <v>2058.7260987885402</v>
      </c>
      <c r="Q329">
        <v>8058362.1489858599</v>
      </c>
      <c r="R329">
        <v>0.28736242321484601</v>
      </c>
      <c r="S329">
        <v>4538714.1295797396</v>
      </c>
    </row>
    <row r="330" spans="1:19">
      <c r="A330">
        <v>69323</v>
      </c>
      <c r="B330" t="s">
        <v>19</v>
      </c>
      <c r="C330" t="s">
        <v>20</v>
      </c>
      <c r="D330">
        <v>2006</v>
      </c>
      <c r="E330" t="s">
        <v>5</v>
      </c>
      <c r="F330" t="s">
        <v>36</v>
      </c>
      <c r="H330" t="s">
        <v>22</v>
      </c>
      <c r="I330" t="s">
        <v>37</v>
      </c>
      <c r="K330">
        <v>1881618.84914927</v>
      </c>
      <c r="L330">
        <v>0.38868721600018602</v>
      </c>
      <c r="M330">
        <v>1433467.9364166399</v>
      </c>
      <c r="N330">
        <v>3223.2881883610999</v>
      </c>
      <c r="O330">
        <v>0.35807985320156099</v>
      </c>
      <c r="P330">
        <v>2262.2213401767599</v>
      </c>
      <c r="Q330">
        <v>7106134.0567989303</v>
      </c>
      <c r="R330">
        <v>0.35807985320156099</v>
      </c>
      <c r="S330">
        <v>4987344.3421827899</v>
      </c>
    </row>
    <row r="331" spans="1:19">
      <c r="A331">
        <v>69323</v>
      </c>
      <c r="B331" t="s">
        <v>19</v>
      </c>
      <c r="C331" t="s">
        <v>20</v>
      </c>
      <c r="D331">
        <v>2015</v>
      </c>
      <c r="E331" t="s">
        <v>5</v>
      </c>
      <c r="F331" t="s">
        <v>36</v>
      </c>
      <c r="H331" t="s">
        <v>22</v>
      </c>
      <c r="I331" t="s">
        <v>37</v>
      </c>
      <c r="K331">
        <v>3247986.0804874799</v>
      </c>
      <c r="L331">
        <v>0.76116511177444901</v>
      </c>
      <c r="M331">
        <v>4845617.2284723697</v>
      </c>
      <c r="N331">
        <v>5133.8183083184304</v>
      </c>
      <c r="O331">
        <v>0.760896116749191</v>
      </c>
      <c r="P331">
        <v>7656.3527331949799</v>
      </c>
      <c r="Q331">
        <v>11318131.978980299</v>
      </c>
      <c r="R331">
        <v>0.760896116749191</v>
      </c>
      <c r="S331">
        <v>16879368.436455499</v>
      </c>
    </row>
    <row r="332" spans="1:19">
      <c r="A332">
        <v>69323</v>
      </c>
      <c r="B332" t="s">
        <v>19</v>
      </c>
      <c r="C332" t="s">
        <v>20</v>
      </c>
      <c r="D332">
        <v>2011</v>
      </c>
      <c r="E332" t="s">
        <v>5</v>
      </c>
      <c r="F332" t="s">
        <v>36</v>
      </c>
      <c r="H332" t="s">
        <v>22</v>
      </c>
      <c r="I332" t="s">
        <v>37</v>
      </c>
      <c r="K332">
        <v>6462451.5139213903</v>
      </c>
      <c r="L332">
        <v>0.57130797658527199</v>
      </c>
      <c r="M332">
        <v>7236418.1924697701</v>
      </c>
      <c r="N332">
        <v>9516.3362640266005</v>
      </c>
      <c r="O332">
        <v>0.54508557076103703</v>
      </c>
      <c r="P332">
        <v>10166.946464700501</v>
      </c>
      <c r="Q332">
        <v>20979930.204793099</v>
      </c>
      <c r="R332">
        <v>0.54508557076103703</v>
      </c>
      <c r="S332">
        <v>22414280.1712045</v>
      </c>
    </row>
    <row r="333" spans="1:19">
      <c r="A333">
        <v>69323</v>
      </c>
      <c r="B333" t="s">
        <v>19</v>
      </c>
      <c r="C333" t="s">
        <v>20</v>
      </c>
      <c r="D333">
        <v>2002</v>
      </c>
      <c r="E333" t="s">
        <v>5</v>
      </c>
      <c r="F333" t="s">
        <v>36</v>
      </c>
      <c r="H333" t="s">
        <v>22</v>
      </c>
      <c r="I333" t="s">
        <v>37</v>
      </c>
      <c r="K333">
        <v>870002.27541114797</v>
      </c>
      <c r="L333">
        <v>0.29737591894225901</v>
      </c>
      <c r="M333">
        <v>507086.74321920401</v>
      </c>
      <c r="N333">
        <v>1640.0267529616301</v>
      </c>
      <c r="O333">
        <v>0.321485772902318</v>
      </c>
      <c r="P333">
        <v>1033.4007257824401</v>
      </c>
      <c r="Q333">
        <v>3615640.08001645</v>
      </c>
      <c r="R333">
        <v>0.321485772902318</v>
      </c>
      <c r="S333">
        <v>2278258.6174949501</v>
      </c>
    </row>
    <row r="334" spans="1:19">
      <c r="A334">
        <v>69323</v>
      </c>
      <c r="B334" t="s">
        <v>19</v>
      </c>
      <c r="C334" t="s">
        <v>20</v>
      </c>
      <c r="D334">
        <v>2000</v>
      </c>
      <c r="E334" t="s">
        <v>5</v>
      </c>
      <c r="F334" t="s">
        <v>36</v>
      </c>
      <c r="H334" t="s">
        <v>22</v>
      </c>
      <c r="I334" t="s">
        <v>37</v>
      </c>
      <c r="K334">
        <v>1025171.20003551</v>
      </c>
      <c r="L334">
        <v>0.29402614312986902</v>
      </c>
      <c r="M334">
        <v>590797.18262875301</v>
      </c>
      <c r="N334">
        <v>1880.1537701552299</v>
      </c>
      <c r="O334">
        <v>0.30831396714571002</v>
      </c>
      <c r="P334">
        <v>1136.1682287322201</v>
      </c>
      <c r="Q334">
        <v>4145029.5342385299</v>
      </c>
      <c r="R334">
        <v>0.30831396714571002</v>
      </c>
      <c r="S334">
        <v>2504822.17928894</v>
      </c>
    </row>
    <row r="335" spans="1:19">
      <c r="A335">
        <v>69323</v>
      </c>
      <c r="B335" t="s">
        <v>19</v>
      </c>
      <c r="C335" t="s">
        <v>20</v>
      </c>
      <c r="D335">
        <v>1982</v>
      </c>
      <c r="E335" t="s">
        <v>5</v>
      </c>
      <c r="F335" t="s">
        <v>36</v>
      </c>
      <c r="H335" t="s">
        <v>22</v>
      </c>
      <c r="I335" t="s">
        <v>37</v>
      </c>
      <c r="K335">
        <v>8314882.7430079104</v>
      </c>
      <c r="L335">
        <v>0.33796313324475102</v>
      </c>
      <c r="M335">
        <v>5507842.6958037596</v>
      </c>
      <c r="N335">
        <v>14934.393964811999</v>
      </c>
      <c r="O335">
        <v>0.31632848693291099</v>
      </c>
      <c r="P335">
        <v>9259.3815224520604</v>
      </c>
      <c r="Q335">
        <v>32924702.7784268</v>
      </c>
      <c r="R335">
        <v>0.31632848693291099</v>
      </c>
      <c r="S335">
        <v>20413441.968726601</v>
      </c>
    </row>
    <row r="336" spans="1:19">
      <c r="A336">
        <v>69323</v>
      </c>
      <c r="B336" t="s">
        <v>19</v>
      </c>
      <c r="C336" t="s">
        <v>20</v>
      </c>
      <c r="D336">
        <v>1988</v>
      </c>
      <c r="E336" t="s">
        <v>5</v>
      </c>
      <c r="F336" t="s">
        <v>36</v>
      </c>
      <c r="H336" t="s">
        <v>22</v>
      </c>
      <c r="I336" t="s">
        <v>37</v>
      </c>
      <c r="K336">
        <v>1772463.38703388</v>
      </c>
      <c r="L336">
        <v>0.26312340255780903</v>
      </c>
      <c r="M336">
        <v>914098.13071876904</v>
      </c>
      <c r="N336">
        <v>2829.80203664583</v>
      </c>
      <c r="O336">
        <v>0.242661129825301</v>
      </c>
      <c r="P336">
        <v>1345.89860041305</v>
      </c>
      <c r="Q336">
        <v>6238645.5853432203</v>
      </c>
      <c r="R336">
        <v>0.242661129825301</v>
      </c>
      <c r="S336">
        <v>2967198.5011852598</v>
      </c>
    </row>
    <row r="337" spans="1:19">
      <c r="A337">
        <v>69323</v>
      </c>
      <c r="B337" t="s">
        <v>19</v>
      </c>
      <c r="C337" t="s">
        <v>20</v>
      </c>
      <c r="D337">
        <v>1991</v>
      </c>
      <c r="E337" t="s">
        <v>5</v>
      </c>
      <c r="F337" t="s">
        <v>36</v>
      </c>
      <c r="H337" t="s">
        <v>22</v>
      </c>
      <c r="I337" t="s">
        <v>37</v>
      </c>
      <c r="K337">
        <v>3898336.90833082</v>
      </c>
      <c r="L337">
        <v>0.247466054139168</v>
      </c>
      <c r="M337">
        <v>1890823.8627230299</v>
      </c>
      <c r="N337">
        <v>6073.3931796198603</v>
      </c>
      <c r="O337">
        <v>0.245100475188956</v>
      </c>
      <c r="P337">
        <v>2917.6394464950199</v>
      </c>
      <c r="Q337">
        <v>13389539.9951721</v>
      </c>
      <c r="R337">
        <v>0.245100475188956</v>
      </c>
      <c r="S337">
        <v>6432293.9261413403</v>
      </c>
    </row>
    <row r="338" spans="1:19">
      <c r="A338">
        <v>69323</v>
      </c>
      <c r="B338" t="s">
        <v>19</v>
      </c>
      <c r="C338" t="s">
        <v>20</v>
      </c>
      <c r="D338">
        <v>2017</v>
      </c>
      <c r="E338" t="s">
        <v>5</v>
      </c>
      <c r="F338" t="s">
        <v>38</v>
      </c>
      <c r="H338" t="s">
        <v>22</v>
      </c>
      <c r="I338" t="s">
        <v>39</v>
      </c>
      <c r="K338">
        <v>663151.06601250998</v>
      </c>
      <c r="L338">
        <v>0.61388577269746003</v>
      </c>
      <c r="M338">
        <v>797914.04896549997</v>
      </c>
      <c r="N338">
        <v>1332.77281917717</v>
      </c>
      <c r="O338">
        <v>0.56728844459651795</v>
      </c>
      <c r="P338">
        <v>1481.8905743994101</v>
      </c>
      <c r="Q338">
        <v>2938261.1069431999</v>
      </c>
      <c r="R338">
        <v>0.56728844459651795</v>
      </c>
      <c r="S338">
        <v>3267009.48342545</v>
      </c>
    </row>
    <row r="339" spans="1:19">
      <c r="A339">
        <v>69323</v>
      </c>
      <c r="B339" t="s">
        <v>19</v>
      </c>
      <c r="C339" t="s">
        <v>20</v>
      </c>
      <c r="D339">
        <v>2009</v>
      </c>
      <c r="E339" t="s">
        <v>5</v>
      </c>
      <c r="F339" t="s">
        <v>38</v>
      </c>
      <c r="H339" t="s">
        <v>22</v>
      </c>
      <c r="I339" t="s">
        <v>39</v>
      </c>
      <c r="K339">
        <v>1410062.1834905299</v>
      </c>
      <c r="L339">
        <v>0.24142667362915399</v>
      </c>
      <c r="M339">
        <v>667236.18023795204</v>
      </c>
      <c r="N339">
        <v>2570.88524163784</v>
      </c>
      <c r="O339">
        <v>0.23832195737057499</v>
      </c>
      <c r="P339">
        <v>1200.88886980602</v>
      </c>
      <c r="Q339">
        <v>5667831.7618920002</v>
      </c>
      <c r="R339">
        <v>0.23832195737057499</v>
      </c>
      <c r="S339">
        <v>2647506.7687007901</v>
      </c>
    </row>
    <row r="340" spans="1:19">
      <c r="A340">
        <v>69323</v>
      </c>
      <c r="B340" t="s">
        <v>19</v>
      </c>
      <c r="C340" t="s">
        <v>20</v>
      </c>
      <c r="D340">
        <v>1998</v>
      </c>
      <c r="E340" t="s">
        <v>5</v>
      </c>
      <c r="F340" t="s">
        <v>38</v>
      </c>
      <c r="H340" t="s">
        <v>22</v>
      </c>
      <c r="I340" t="s">
        <v>39</v>
      </c>
      <c r="K340">
        <v>2849293.03378698</v>
      </c>
      <c r="L340">
        <v>0.35220385550834099</v>
      </c>
      <c r="M340">
        <v>1966922.70426675</v>
      </c>
      <c r="N340">
        <v>5487.4824980672201</v>
      </c>
      <c r="O340">
        <v>0.33137131164557798</v>
      </c>
      <c r="P340">
        <v>3564.0527751127202</v>
      </c>
      <c r="Q340">
        <v>12097828.0522383</v>
      </c>
      <c r="R340">
        <v>0.33137131164557798</v>
      </c>
      <c r="S340">
        <v>7857391.3734764997</v>
      </c>
    </row>
    <row r="341" spans="1:19">
      <c r="A341">
        <v>69323</v>
      </c>
      <c r="B341" t="s">
        <v>19</v>
      </c>
      <c r="C341" t="s">
        <v>20</v>
      </c>
      <c r="D341">
        <v>1995</v>
      </c>
      <c r="E341" t="s">
        <v>5</v>
      </c>
      <c r="F341" t="s">
        <v>38</v>
      </c>
      <c r="H341" t="s">
        <v>22</v>
      </c>
      <c r="I341" t="s">
        <v>39</v>
      </c>
      <c r="K341">
        <v>1740559.18364855</v>
      </c>
      <c r="L341">
        <v>0.17726173335193601</v>
      </c>
      <c r="M341">
        <v>604727.69427453994</v>
      </c>
      <c r="N341">
        <v>3448.0348113591999</v>
      </c>
      <c r="O341">
        <v>0.19058701534967101</v>
      </c>
      <c r="P341">
        <v>1288.0153004966901</v>
      </c>
      <c r="Q341">
        <v>7601615.5460446496</v>
      </c>
      <c r="R341">
        <v>0.19058701534967101</v>
      </c>
      <c r="S341">
        <v>2839587.6687623798</v>
      </c>
    </row>
    <row r="342" spans="1:19">
      <c r="A342">
        <v>69323</v>
      </c>
      <c r="B342" t="s">
        <v>19</v>
      </c>
      <c r="C342" t="s">
        <v>20</v>
      </c>
      <c r="D342">
        <v>2016</v>
      </c>
      <c r="E342" t="s">
        <v>5</v>
      </c>
      <c r="F342" t="s">
        <v>38</v>
      </c>
      <c r="H342" t="s">
        <v>22</v>
      </c>
      <c r="I342" t="s">
        <v>39</v>
      </c>
      <c r="K342">
        <v>1178070.4398334499</v>
      </c>
      <c r="L342">
        <v>0.37329601962346998</v>
      </c>
      <c r="M342">
        <v>861947.25181076606</v>
      </c>
      <c r="N342">
        <v>2304.7438922259398</v>
      </c>
      <c r="O342">
        <v>0.35678165310011201</v>
      </c>
      <c r="P342">
        <v>1611.68905824789</v>
      </c>
      <c r="Q342">
        <v>5081090.5223691603</v>
      </c>
      <c r="R342">
        <v>0.35678165310011201</v>
      </c>
      <c r="S342">
        <v>3553166.1571994801</v>
      </c>
    </row>
    <row r="343" spans="1:19">
      <c r="A343">
        <v>69323</v>
      </c>
      <c r="B343" t="s">
        <v>19</v>
      </c>
      <c r="C343" t="s">
        <v>20</v>
      </c>
      <c r="D343">
        <v>2013</v>
      </c>
      <c r="E343" t="s">
        <v>5</v>
      </c>
      <c r="F343" t="s">
        <v>38</v>
      </c>
      <c r="H343" t="s">
        <v>22</v>
      </c>
      <c r="I343" t="s">
        <v>39</v>
      </c>
      <c r="K343">
        <v>806920.94528121001</v>
      </c>
      <c r="L343">
        <v>0.236762095586907</v>
      </c>
      <c r="M343">
        <v>374454.65619638498</v>
      </c>
      <c r="N343">
        <v>1485.3569024851499</v>
      </c>
      <c r="O343">
        <v>0.24096158656340699</v>
      </c>
      <c r="P343">
        <v>701.51135343803605</v>
      </c>
      <c r="Q343">
        <v>3274651.4287380399</v>
      </c>
      <c r="R343">
        <v>0.24096158656340699</v>
      </c>
      <c r="S343">
        <v>1546567.7992732599</v>
      </c>
    </row>
    <row r="344" spans="1:19">
      <c r="A344">
        <v>69323</v>
      </c>
      <c r="B344" t="s">
        <v>19</v>
      </c>
      <c r="C344" t="s">
        <v>20</v>
      </c>
      <c r="D344">
        <v>1976</v>
      </c>
      <c r="E344" t="s">
        <v>5</v>
      </c>
      <c r="F344" t="s">
        <v>38</v>
      </c>
      <c r="H344" t="s">
        <v>22</v>
      </c>
      <c r="I344" t="s">
        <v>39</v>
      </c>
      <c r="K344">
        <v>282199.60379604797</v>
      </c>
      <c r="L344">
        <v>0.45049573171426399</v>
      </c>
      <c r="M344">
        <v>249174.24532308901</v>
      </c>
      <c r="N344">
        <v>493.91817584146997</v>
      </c>
      <c r="O344">
        <v>0.48816882188151001</v>
      </c>
      <c r="P344">
        <v>472.586289852535</v>
      </c>
      <c r="Q344">
        <v>1088903.1838024</v>
      </c>
      <c r="R344">
        <v>0.48816882188151001</v>
      </c>
      <c r="S344">
        <v>1041874.4253844901</v>
      </c>
    </row>
    <row r="345" spans="1:19">
      <c r="A345">
        <v>69323</v>
      </c>
      <c r="B345" t="s">
        <v>19</v>
      </c>
      <c r="C345" t="s">
        <v>20</v>
      </c>
      <c r="D345">
        <v>2002</v>
      </c>
      <c r="E345" t="s">
        <v>5</v>
      </c>
      <c r="F345" t="s">
        <v>38</v>
      </c>
      <c r="H345" t="s">
        <v>22</v>
      </c>
      <c r="I345" t="s">
        <v>39</v>
      </c>
      <c r="K345">
        <v>639943.31161429605</v>
      </c>
      <c r="L345">
        <v>0.34119745606336599</v>
      </c>
      <c r="M345">
        <v>427960.17869722599</v>
      </c>
      <c r="N345">
        <v>1370.7992122707601</v>
      </c>
      <c r="O345">
        <v>0.36123003646609902</v>
      </c>
      <c r="P345">
        <v>970.54074489508696</v>
      </c>
      <c r="Q345">
        <v>3022094.9533846402</v>
      </c>
      <c r="R345">
        <v>0.36123003646609902</v>
      </c>
      <c r="S345">
        <v>2139676.0816216902</v>
      </c>
    </row>
    <row r="346" spans="1:19">
      <c r="A346">
        <v>69323</v>
      </c>
      <c r="B346" t="s">
        <v>19</v>
      </c>
      <c r="C346" t="s">
        <v>20</v>
      </c>
      <c r="D346">
        <v>1980</v>
      </c>
      <c r="E346" t="s">
        <v>5</v>
      </c>
      <c r="F346" t="s">
        <v>38</v>
      </c>
      <c r="H346" t="s">
        <v>22</v>
      </c>
      <c r="I346" t="s">
        <v>39</v>
      </c>
      <c r="K346">
        <v>2540699.5684116501</v>
      </c>
      <c r="L346">
        <v>0.38844825518485299</v>
      </c>
      <c r="M346">
        <v>1934383.4160249</v>
      </c>
      <c r="N346">
        <v>4785.5678969211503</v>
      </c>
      <c r="O346">
        <v>0.37293269222576603</v>
      </c>
      <c r="P346">
        <v>3498.0016504708901</v>
      </c>
      <c r="Q346">
        <v>10550371.243945699</v>
      </c>
      <c r="R346">
        <v>0.37293269222576603</v>
      </c>
      <c r="S346">
        <v>7711773.5698925601</v>
      </c>
    </row>
    <row r="347" spans="1:19">
      <c r="A347">
        <v>69323</v>
      </c>
      <c r="B347" t="s">
        <v>19</v>
      </c>
      <c r="C347" t="s">
        <v>20</v>
      </c>
      <c r="D347">
        <v>2018</v>
      </c>
      <c r="E347" t="s">
        <v>5</v>
      </c>
      <c r="F347" t="s">
        <v>38</v>
      </c>
      <c r="H347" t="s">
        <v>22</v>
      </c>
      <c r="I347" t="s">
        <v>39</v>
      </c>
      <c r="K347">
        <v>660027.54349733097</v>
      </c>
      <c r="L347">
        <v>0.26557661559561901</v>
      </c>
      <c r="M347">
        <v>343564.24715574598</v>
      </c>
      <c r="N347">
        <v>1358.22394300768</v>
      </c>
      <c r="O347">
        <v>0.27625915448617799</v>
      </c>
      <c r="P347">
        <v>735.43472427244399</v>
      </c>
      <c r="Q347">
        <v>2994371.2302914001</v>
      </c>
      <c r="R347">
        <v>0.27625915448617799</v>
      </c>
      <c r="S347">
        <v>1621356.0300241599</v>
      </c>
    </row>
    <row r="348" spans="1:19">
      <c r="A348">
        <v>69323</v>
      </c>
      <c r="B348" t="s">
        <v>19</v>
      </c>
      <c r="C348" t="s">
        <v>20</v>
      </c>
      <c r="D348">
        <v>1979</v>
      </c>
      <c r="E348" t="s">
        <v>5</v>
      </c>
      <c r="F348" t="s">
        <v>38</v>
      </c>
      <c r="H348" t="s">
        <v>22</v>
      </c>
      <c r="I348" t="s">
        <v>39</v>
      </c>
      <c r="K348">
        <v>1807883.04264049</v>
      </c>
      <c r="L348">
        <v>0.49750179848716197</v>
      </c>
      <c r="M348">
        <v>1762873.1277294499</v>
      </c>
      <c r="N348">
        <v>3053.62046348079</v>
      </c>
      <c r="O348">
        <v>0.49641726101287398</v>
      </c>
      <c r="P348">
        <v>2971.1050170418398</v>
      </c>
      <c r="Q348">
        <v>6732080.7523301803</v>
      </c>
      <c r="R348">
        <v>0.49641726101287398</v>
      </c>
      <c r="S348">
        <v>6550165.3324589096</v>
      </c>
    </row>
    <row r="349" spans="1:19">
      <c r="A349">
        <v>69323</v>
      </c>
      <c r="B349" t="s">
        <v>19</v>
      </c>
      <c r="C349" t="s">
        <v>20</v>
      </c>
      <c r="D349">
        <v>1991</v>
      </c>
      <c r="E349" t="s">
        <v>5</v>
      </c>
      <c r="F349" t="s">
        <v>38</v>
      </c>
      <c r="H349" t="s">
        <v>22</v>
      </c>
      <c r="I349" t="s">
        <v>39</v>
      </c>
      <c r="K349">
        <v>2233178.8839465501</v>
      </c>
      <c r="L349">
        <v>0.22997905470964</v>
      </c>
      <c r="M349">
        <v>1006625.36270601</v>
      </c>
      <c r="N349">
        <v>4098.7337019075103</v>
      </c>
      <c r="O349">
        <v>0.23666716241272401</v>
      </c>
      <c r="P349">
        <v>1901.2699224430701</v>
      </c>
      <c r="Q349">
        <v>9036161.0401593801</v>
      </c>
      <c r="R349">
        <v>0.23666716241272401</v>
      </c>
      <c r="S349">
        <v>4191582.6812586999</v>
      </c>
    </row>
    <row r="350" spans="1:19">
      <c r="A350">
        <v>69323</v>
      </c>
      <c r="B350" t="s">
        <v>19</v>
      </c>
      <c r="C350" t="s">
        <v>20</v>
      </c>
      <c r="D350">
        <v>1994</v>
      </c>
      <c r="E350" t="s">
        <v>5</v>
      </c>
      <c r="F350" t="s">
        <v>38</v>
      </c>
      <c r="H350" t="s">
        <v>22</v>
      </c>
      <c r="I350" t="s">
        <v>39</v>
      </c>
      <c r="K350">
        <v>2256569.4071105001</v>
      </c>
      <c r="L350">
        <v>0.17793832719338301</v>
      </c>
      <c r="M350">
        <v>786999.163574134</v>
      </c>
      <c r="N350">
        <v>4245.59546230257</v>
      </c>
      <c r="O350">
        <v>0.174197168384635</v>
      </c>
      <c r="P350">
        <v>1449.55858697394</v>
      </c>
      <c r="Q350">
        <v>9359935.7994108591</v>
      </c>
      <c r="R350">
        <v>0.174197168384635</v>
      </c>
      <c r="S350">
        <v>3195729.6525379298</v>
      </c>
    </row>
    <row r="351" spans="1:19">
      <c r="A351">
        <v>69323</v>
      </c>
      <c r="B351" t="s">
        <v>19</v>
      </c>
      <c r="C351" t="s">
        <v>20</v>
      </c>
      <c r="D351">
        <v>2004</v>
      </c>
      <c r="E351" t="s">
        <v>5</v>
      </c>
      <c r="F351" t="s">
        <v>38</v>
      </c>
      <c r="H351" t="s">
        <v>22</v>
      </c>
      <c r="I351" t="s">
        <v>39</v>
      </c>
      <c r="K351">
        <v>562339.65198304399</v>
      </c>
      <c r="L351">
        <v>0.27152163220396103</v>
      </c>
      <c r="M351">
        <v>299267.26511251001</v>
      </c>
      <c r="N351">
        <v>1138.68920645599</v>
      </c>
      <c r="O351">
        <v>0.26752094254937703</v>
      </c>
      <c r="P351">
        <v>597.06149117254597</v>
      </c>
      <c r="Q351">
        <v>2510379.98380794</v>
      </c>
      <c r="R351">
        <v>0.26752094254937703</v>
      </c>
      <c r="S351">
        <v>1316295.2700737701</v>
      </c>
    </row>
    <row r="352" spans="1:19">
      <c r="A352">
        <v>69323</v>
      </c>
      <c r="B352" t="s">
        <v>19</v>
      </c>
      <c r="C352" t="s">
        <v>20</v>
      </c>
      <c r="D352">
        <v>2012</v>
      </c>
      <c r="E352" t="s">
        <v>5</v>
      </c>
      <c r="F352" t="s">
        <v>38</v>
      </c>
      <c r="H352" t="s">
        <v>22</v>
      </c>
      <c r="I352" t="s">
        <v>39</v>
      </c>
      <c r="K352">
        <v>1808448.2664743499</v>
      </c>
      <c r="L352">
        <v>0.294033137048897</v>
      </c>
      <c r="M352">
        <v>1042217.6852849</v>
      </c>
      <c r="N352">
        <v>3312.5042003048002</v>
      </c>
      <c r="O352">
        <v>0.29497834838505999</v>
      </c>
      <c r="P352">
        <v>1915.14935532799</v>
      </c>
      <c r="Q352">
        <v>7302821.6949611297</v>
      </c>
      <c r="R352">
        <v>0.29497834838505999</v>
      </c>
      <c r="S352">
        <v>4222181.59297523</v>
      </c>
    </row>
    <row r="353" spans="1:19">
      <c r="A353">
        <v>69323</v>
      </c>
      <c r="B353" t="s">
        <v>19</v>
      </c>
      <c r="C353" t="s">
        <v>20</v>
      </c>
      <c r="D353">
        <v>1996</v>
      </c>
      <c r="E353" t="s">
        <v>5</v>
      </c>
      <c r="F353" t="s">
        <v>38</v>
      </c>
      <c r="H353" t="s">
        <v>22</v>
      </c>
      <c r="I353" t="s">
        <v>39</v>
      </c>
      <c r="K353">
        <v>3064331.4531814302</v>
      </c>
      <c r="L353">
        <v>0.23547875633761101</v>
      </c>
      <c r="M353">
        <v>1414306.5208187201</v>
      </c>
      <c r="N353">
        <v>6217.8209563537002</v>
      </c>
      <c r="O353">
        <v>0.22744392727461399</v>
      </c>
      <c r="P353">
        <v>2771.8430101108302</v>
      </c>
      <c r="Q353">
        <v>13707948.738982899</v>
      </c>
      <c r="R353">
        <v>0.22744392727461399</v>
      </c>
      <c r="S353">
        <v>6110867.80430381</v>
      </c>
    </row>
    <row r="354" spans="1:19">
      <c r="A354">
        <v>69323</v>
      </c>
      <c r="B354" t="s">
        <v>19</v>
      </c>
      <c r="C354" t="s">
        <v>20</v>
      </c>
      <c r="D354">
        <v>2005</v>
      </c>
      <c r="E354" t="s">
        <v>5</v>
      </c>
      <c r="F354" t="s">
        <v>38</v>
      </c>
      <c r="H354" t="s">
        <v>22</v>
      </c>
      <c r="I354" t="s">
        <v>39</v>
      </c>
      <c r="K354">
        <v>500941.67850245</v>
      </c>
      <c r="L354">
        <v>0.37508099067418099</v>
      </c>
      <c r="M354">
        <v>368271.65404366603</v>
      </c>
      <c r="N354">
        <v>1016.1393817826699</v>
      </c>
      <c r="O354">
        <v>0.35120357505676503</v>
      </c>
      <c r="P354">
        <v>699.468695930575</v>
      </c>
      <c r="Q354">
        <v>2240203.8680295399</v>
      </c>
      <c r="R354">
        <v>0.35120357505676503</v>
      </c>
      <c r="S354">
        <v>1542064.5103236199</v>
      </c>
    </row>
    <row r="355" spans="1:19">
      <c r="A355">
        <v>69323</v>
      </c>
      <c r="B355" t="s">
        <v>19</v>
      </c>
      <c r="C355" t="s">
        <v>20</v>
      </c>
      <c r="D355">
        <v>2003</v>
      </c>
      <c r="E355" t="s">
        <v>5</v>
      </c>
      <c r="F355" t="s">
        <v>38</v>
      </c>
      <c r="H355" t="s">
        <v>22</v>
      </c>
      <c r="I355" t="s">
        <v>39</v>
      </c>
      <c r="K355">
        <v>464909.49259733601</v>
      </c>
      <c r="L355">
        <v>0.28665361309106202</v>
      </c>
      <c r="M355">
        <v>261205.25219418301</v>
      </c>
      <c r="N355">
        <v>917.86078572945405</v>
      </c>
      <c r="O355">
        <v>0.27503464201608402</v>
      </c>
      <c r="P355">
        <v>494.78928474245703</v>
      </c>
      <c r="Q355">
        <v>2023536.65192707</v>
      </c>
      <c r="R355">
        <v>0.27503464201608402</v>
      </c>
      <c r="S355">
        <v>1090823.6501916</v>
      </c>
    </row>
    <row r="356" spans="1:19">
      <c r="A356">
        <v>69323</v>
      </c>
      <c r="B356" t="s">
        <v>19</v>
      </c>
      <c r="C356" t="s">
        <v>20</v>
      </c>
      <c r="D356">
        <v>1985</v>
      </c>
      <c r="E356" t="s">
        <v>5</v>
      </c>
      <c r="F356" t="s">
        <v>38</v>
      </c>
      <c r="H356" t="s">
        <v>22</v>
      </c>
      <c r="I356" t="s">
        <v>39</v>
      </c>
      <c r="K356">
        <v>1117037.95240851</v>
      </c>
      <c r="L356">
        <v>0.21386168319468099</v>
      </c>
      <c r="M356">
        <v>468227.56872107199</v>
      </c>
      <c r="N356">
        <v>2405.0002698800099</v>
      </c>
      <c r="O356">
        <v>0.20929874045889499</v>
      </c>
      <c r="P356">
        <v>986.592513486813</v>
      </c>
      <c r="Q356">
        <v>5302118.0005299496</v>
      </c>
      <c r="R356">
        <v>0.20929874045889499</v>
      </c>
      <c r="S356">
        <v>2175064.1737796902</v>
      </c>
    </row>
    <row r="357" spans="1:19">
      <c r="A357">
        <v>69323</v>
      </c>
      <c r="B357" t="s">
        <v>19</v>
      </c>
      <c r="C357" t="s">
        <v>20</v>
      </c>
      <c r="D357">
        <v>1992</v>
      </c>
      <c r="E357" t="s">
        <v>5</v>
      </c>
      <c r="F357" t="s">
        <v>38</v>
      </c>
      <c r="H357" t="s">
        <v>22</v>
      </c>
      <c r="I357" t="s">
        <v>39</v>
      </c>
      <c r="K357">
        <v>2290595.10774823</v>
      </c>
      <c r="L357">
        <v>0.19919536328467</v>
      </c>
      <c r="M357">
        <v>894300.81226695306</v>
      </c>
      <c r="N357">
        <v>4607.8431577782803</v>
      </c>
      <c r="O357">
        <v>0.20083457181810399</v>
      </c>
      <c r="P357">
        <v>1813.8118468908699</v>
      </c>
      <c r="Q357">
        <v>10158555.2635692</v>
      </c>
      <c r="R357">
        <v>0.20083457181810399</v>
      </c>
      <c r="S357">
        <v>3998770.62943298</v>
      </c>
    </row>
    <row r="358" spans="1:19">
      <c r="A358">
        <v>69323</v>
      </c>
      <c r="B358" t="s">
        <v>19</v>
      </c>
      <c r="C358" t="s">
        <v>20</v>
      </c>
      <c r="D358">
        <v>2000</v>
      </c>
      <c r="E358" t="s">
        <v>5</v>
      </c>
      <c r="F358" t="s">
        <v>38</v>
      </c>
      <c r="H358" t="s">
        <v>22</v>
      </c>
      <c r="I358" t="s">
        <v>39</v>
      </c>
      <c r="K358">
        <v>740249.36561889795</v>
      </c>
      <c r="L358">
        <v>0.318043935353575</v>
      </c>
      <c r="M358">
        <v>461446.36991346802</v>
      </c>
      <c r="N358">
        <v>1533.5465360089199</v>
      </c>
      <c r="O358">
        <v>0.33023055316134098</v>
      </c>
      <c r="P358">
        <v>992.59088493437696</v>
      </c>
      <c r="Q358">
        <v>3380891.38494313</v>
      </c>
      <c r="R358">
        <v>0.33023055316134098</v>
      </c>
      <c r="S358">
        <v>2188288.3191672401</v>
      </c>
    </row>
    <row r="359" spans="1:19">
      <c r="A359">
        <v>69323</v>
      </c>
      <c r="B359" t="s">
        <v>19</v>
      </c>
      <c r="C359" t="s">
        <v>20</v>
      </c>
      <c r="D359">
        <v>1982</v>
      </c>
      <c r="E359" t="s">
        <v>5</v>
      </c>
      <c r="F359" t="s">
        <v>38</v>
      </c>
      <c r="H359" t="s">
        <v>22</v>
      </c>
      <c r="I359" t="s">
        <v>39</v>
      </c>
      <c r="K359">
        <v>5883652.2905757697</v>
      </c>
      <c r="L359">
        <v>0.29014746037252398</v>
      </c>
      <c r="M359">
        <v>3345968.46885806</v>
      </c>
      <c r="N359">
        <v>12064.983090252201</v>
      </c>
      <c r="O359">
        <v>0.28767506884273703</v>
      </c>
      <c r="P359">
        <v>6802.7578885065795</v>
      </c>
      <c r="Q359">
        <v>26598734.652993299</v>
      </c>
      <c r="R359">
        <v>0.28767506884273703</v>
      </c>
      <c r="S359">
        <v>14997513.9319619</v>
      </c>
    </row>
    <row r="360" spans="1:19">
      <c r="A360">
        <v>69323</v>
      </c>
      <c r="B360" t="s">
        <v>19</v>
      </c>
      <c r="C360" t="s">
        <v>20</v>
      </c>
      <c r="D360">
        <v>2014</v>
      </c>
      <c r="E360" t="s">
        <v>5</v>
      </c>
      <c r="F360" t="s">
        <v>38</v>
      </c>
      <c r="H360" t="s">
        <v>22</v>
      </c>
      <c r="I360" t="s">
        <v>39</v>
      </c>
      <c r="K360">
        <v>1809364.8626146901</v>
      </c>
      <c r="L360">
        <v>0.38151994402286898</v>
      </c>
      <c r="M360">
        <v>1353005.21095934</v>
      </c>
      <c r="N360">
        <v>3568.39362759393</v>
      </c>
      <c r="O360">
        <v>0.35348087997045402</v>
      </c>
      <c r="P360">
        <v>2472.2634823432199</v>
      </c>
      <c r="Q360">
        <v>7866961.3150546905</v>
      </c>
      <c r="R360">
        <v>0.35348087997045402</v>
      </c>
      <c r="S360">
        <v>5450408.0003445502</v>
      </c>
    </row>
    <row r="361" spans="1:19">
      <c r="A361">
        <v>69323</v>
      </c>
      <c r="B361" t="s">
        <v>19</v>
      </c>
      <c r="C361" t="s">
        <v>20</v>
      </c>
      <c r="D361">
        <v>1990</v>
      </c>
      <c r="E361" t="s">
        <v>5</v>
      </c>
      <c r="F361" t="s">
        <v>38</v>
      </c>
      <c r="H361" t="s">
        <v>22</v>
      </c>
      <c r="I361" t="s">
        <v>39</v>
      </c>
      <c r="K361">
        <v>2338239.89246816</v>
      </c>
      <c r="L361">
        <v>0.26326627097420102</v>
      </c>
      <c r="M361">
        <v>1206536.20638109</v>
      </c>
      <c r="N361">
        <v>4706.8417780763502</v>
      </c>
      <c r="O361">
        <v>0.26401248519874598</v>
      </c>
      <c r="P361">
        <v>2435.6233907237502</v>
      </c>
      <c r="Q361">
        <v>10376809.8614101</v>
      </c>
      <c r="R361">
        <v>0.26401248519874598</v>
      </c>
      <c r="S361">
        <v>5369630.4254936697</v>
      </c>
    </row>
    <row r="362" spans="1:19">
      <c r="A362">
        <v>69323</v>
      </c>
      <c r="B362" t="s">
        <v>19</v>
      </c>
      <c r="C362" t="s">
        <v>20</v>
      </c>
      <c r="D362">
        <v>1981</v>
      </c>
      <c r="E362" t="s">
        <v>5</v>
      </c>
      <c r="F362" t="s">
        <v>38</v>
      </c>
      <c r="H362" t="s">
        <v>22</v>
      </c>
      <c r="I362" t="s">
        <v>39</v>
      </c>
      <c r="K362">
        <v>2263357.7035361999</v>
      </c>
      <c r="L362">
        <v>0.45181768620648299</v>
      </c>
      <c r="M362">
        <v>2004345.0797119101</v>
      </c>
      <c r="N362">
        <v>4714.6140581670297</v>
      </c>
      <c r="O362">
        <v>0.46995995546695901</v>
      </c>
      <c r="P362">
        <v>4342.7324331273603</v>
      </c>
      <c r="Q362">
        <v>10393944.8059214</v>
      </c>
      <c r="R362">
        <v>0.46995995546695901</v>
      </c>
      <c r="S362">
        <v>9574086.1627090704</v>
      </c>
    </row>
    <row r="363" spans="1:19">
      <c r="A363">
        <v>69323</v>
      </c>
      <c r="B363" t="s">
        <v>19</v>
      </c>
      <c r="C363" t="s">
        <v>20</v>
      </c>
      <c r="D363">
        <v>2001</v>
      </c>
      <c r="E363" t="s">
        <v>5</v>
      </c>
      <c r="F363" t="s">
        <v>38</v>
      </c>
      <c r="H363" t="s">
        <v>22</v>
      </c>
      <c r="I363" t="s">
        <v>39</v>
      </c>
      <c r="K363">
        <v>938333.80980342696</v>
      </c>
      <c r="L363">
        <v>0.27541148701269602</v>
      </c>
      <c r="M363">
        <v>506518.70334961201</v>
      </c>
      <c r="N363">
        <v>1936.5242208928501</v>
      </c>
      <c r="O363">
        <v>0.27873691504908998</v>
      </c>
      <c r="P363">
        <v>1057.9703430090501</v>
      </c>
      <c r="Q363">
        <v>4269305.1051385105</v>
      </c>
      <c r="R363">
        <v>0.27873691504908998</v>
      </c>
      <c r="S363">
        <v>2332425.3514428898</v>
      </c>
    </row>
    <row r="364" spans="1:19">
      <c r="A364">
        <v>69323</v>
      </c>
      <c r="B364" t="s">
        <v>19</v>
      </c>
      <c r="C364" t="s">
        <v>20</v>
      </c>
      <c r="D364">
        <v>1987</v>
      </c>
      <c r="E364" t="s">
        <v>5</v>
      </c>
      <c r="F364" t="s">
        <v>38</v>
      </c>
      <c r="H364" t="s">
        <v>22</v>
      </c>
      <c r="I364" t="s">
        <v>39</v>
      </c>
      <c r="K364">
        <v>714730.14914130303</v>
      </c>
      <c r="L364">
        <v>0.26965198640753302</v>
      </c>
      <c r="M364">
        <v>377747.67274415703</v>
      </c>
      <c r="N364">
        <v>1284.20764053887</v>
      </c>
      <c r="O364">
        <v>0.27283583096435599</v>
      </c>
      <c r="P364">
        <v>686.74060312490803</v>
      </c>
      <c r="Q364">
        <v>2831193.2154830699</v>
      </c>
      <c r="R364">
        <v>0.27283583096435599</v>
      </c>
      <c r="S364">
        <v>1514003.86899126</v>
      </c>
    </row>
    <row r="365" spans="1:19">
      <c r="A365">
        <v>69323</v>
      </c>
      <c r="B365" t="s">
        <v>19</v>
      </c>
      <c r="C365" t="s">
        <v>20</v>
      </c>
      <c r="D365">
        <v>2010</v>
      </c>
      <c r="E365" t="s">
        <v>5</v>
      </c>
      <c r="F365" t="s">
        <v>38</v>
      </c>
      <c r="H365" t="s">
        <v>22</v>
      </c>
      <c r="I365" t="s">
        <v>39</v>
      </c>
      <c r="K365">
        <v>2458050.6063760901</v>
      </c>
      <c r="L365">
        <v>0.261439043146243</v>
      </c>
      <c r="M365">
        <v>1259555.58113058</v>
      </c>
      <c r="N365">
        <v>4317.3776863544599</v>
      </c>
      <c r="O365">
        <v>0.25580932993347</v>
      </c>
      <c r="P365">
        <v>2164.6739663114599</v>
      </c>
      <c r="Q365">
        <v>9518188.5144022908</v>
      </c>
      <c r="R365">
        <v>0.25580932993347</v>
      </c>
      <c r="S365">
        <v>4772289.1950574201</v>
      </c>
    </row>
    <row r="366" spans="1:19">
      <c r="A366">
        <v>69323</v>
      </c>
      <c r="B366" t="s">
        <v>19</v>
      </c>
      <c r="C366" t="s">
        <v>20</v>
      </c>
      <c r="D366">
        <v>1989</v>
      </c>
      <c r="E366" t="s">
        <v>5</v>
      </c>
      <c r="F366" t="s">
        <v>38</v>
      </c>
      <c r="H366" t="s">
        <v>22</v>
      </c>
      <c r="I366" t="s">
        <v>39</v>
      </c>
      <c r="K366">
        <v>1785695.0846661499</v>
      </c>
      <c r="L366">
        <v>0.26307893204309801</v>
      </c>
      <c r="M366">
        <v>920766.36142402096</v>
      </c>
      <c r="N366">
        <v>3414.61244322315</v>
      </c>
      <c r="O366">
        <v>0.25799478242832402</v>
      </c>
      <c r="P366">
        <v>1726.66630095815</v>
      </c>
      <c r="Q366">
        <v>7527931.8371761497</v>
      </c>
      <c r="R366">
        <v>0.25799478242832402</v>
      </c>
      <c r="S366">
        <v>3806647.5874763401</v>
      </c>
    </row>
    <row r="367" spans="1:19">
      <c r="A367">
        <v>69323</v>
      </c>
      <c r="B367" t="s">
        <v>19</v>
      </c>
      <c r="C367" t="s">
        <v>20</v>
      </c>
      <c r="D367">
        <v>1988</v>
      </c>
      <c r="E367" t="s">
        <v>5</v>
      </c>
      <c r="F367" t="s">
        <v>38</v>
      </c>
      <c r="H367" t="s">
        <v>22</v>
      </c>
      <c r="I367" t="s">
        <v>39</v>
      </c>
      <c r="K367">
        <v>956848.32564749604</v>
      </c>
      <c r="L367">
        <v>0.23411585168930901</v>
      </c>
      <c r="M367">
        <v>439066.18696504802</v>
      </c>
      <c r="N367">
        <v>1879.6672493994799</v>
      </c>
      <c r="O367">
        <v>0.22296007522267899</v>
      </c>
      <c r="P367">
        <v>821.41787258664203</v>
      </c>
      <c r="Q367">
        <v>4143956.9395744102</v>
      </c>
      <c r="R367">
        <v>0.22296007522267899</v>
      </c>
      <c r="S367">
        <v>1810916.42389542</v>
      </c>
    </row>
    <row r="368" spans="1:19">
      <c r="A368">
        <v>69323</v>
      </c>
      <c r="B368" t="s">
        <v>19</v>
      </c>
      <c r="C368" t="s">
        <v>20</v>
      </c>
      <c r="D368">
        <v>1978</v>
      </c>
      <c r="E368" t="s">
        <v>5</v>
      </c>
      <c r="F368" t="s">
        <v>38</v>
      </c>
      <c r="H368" t="s">
        <v>22</v>
      </c>
      <c r="I368" t="s">
        <v>39</v>
      </c>
      <c r="K368">
        <v>1521417.44437962</v>
      </c>
      <c r="L368">
        <v>0.34434126523148301</v>
      </c>
      <c r="M368">
        <v>1026818.14317614</v>
      </c>
      <c r="N368">
        <v>2833.7652596256999</v>
      </c>
      <c r="O368">
        <v>0.33014708904037199</v>
      </c>
      <c r="P368">
        <v>1833.6963289187499</v>
      </c>
      <c r="Q368">
        <v>6247382.99638006</v>
      </c>
      <c r="R368">
        <v>0.33014708904037199</v>
      </c>
      <c r="S368">
        <v>4042608.4083353798</v>
      </c>
    </row>
    <row r="369" spans="1:19">
      <c r="A369">
        <v>69323</v>
      </c>
      <c r="B369" t="s">
        <v>19</v>
      </c>
      <c r="C369" t="s">
        <v>20</v>
      </c>
      <c r="D369">
        <v>2007</v>
      </c>
      <c r="E369" t="s">
        <v>5</v>
      </c>
      <c r="F369" t="s">
        <v>38</v>
      </c>
      <c r="H369" t="s">
        <v>22</v>
      </c>
      <c r="I369" t="s">
        <v>39</v>
      </c>
      <c r="K369">
        <v>1192533.7418118899</v>
      </c>
      <c r="L369">
        <v>0.311999222553138</v>
      </c>
      <c r="M369">
        <v>729256.41661484598</v>
      </c>
      <c r="N369">
        <v>2217.0121119236001</v>
      </c>
      <c r="O369">
        <v>0.30707589710231897</v>
      </c>
      <c r="P369">
        <v>1334.3503269850701</v>
      </c>
      <c r="Q369">
        <v>4887675.0548595702</v>
      </c>
      <c r="R369">
        <v>0.30707589710231897</v>
      </c>
      <c r="S369">
        <v>2941738.9163426301</v>
      </c>
    </row>
    <row r="370" spans="1:19">
      <c r="A370">
        <v>69323</v>
      </c>
      <c r="B370" t="s">
        <v>19</v>
      </c>
      <c r="C370" t="s">
        <v>20</v>
      </c>
      <c r="D370">
        <v>2015</v>
      </c>
      <c r="E370" t="s">
        <v>5</v>
      </c>
      <c r="F370" t="s">
        <v>38</v>
      </c>
      <c r="H370" t="s">
        <v>22</v>
      </c>
      <c r="I370" t="s">
        <v>39</v>
      </c>
      <c r="K370">
        <v>1978543.37097474</v>
      </c>
      <c r="L370">
        <v>0.79521970815810095</v>
      </c>
      <c r="M370">
        <v>3083818.2968075802</v>
      </c>
      <c r="N370">
        <v>3591.8037711419302</v>
      </c>
      <c r="O370">
        <v>0.77666558805555597</v>
      </c>
      <c r="P370">
        <v>5467.6755606644601</v>
      </c>
      <c r="Q370">
        <v>7918571.8471013401</v>
      </c>
      <c r="R370">
        <v>0.77666558805555597</v>
      </c>
      <c r="S370">
        <v>12054161.229970699</v>
      </c>
    </row>
    <row r="371" spans="1:19">
      <c r="A371">
        <v>69323</v>
      </c>
      <c r="B371" t="s">
        <v>19</v>
      </c>
      <c r="C371" t="s">
        <v>20</v>
      </c>
      <c r="D371">
        <v>1993</v>
      </c>
      <c r="E371" t="s">
        <v>5</v>
      </c>
      <c r="F371" t="s">
        <v>38</v>
      </c>
      <c r="H371" t="s">
        <v>22</v>
      </c>
      <c r="I371" t="s">
        <v>39</v>
      </c>
      <c r="K371">
        <v>3276481.40429257</v>
      </c>
      <c r="L371">
        <v>0.16497004006628799</v>
      </c>
      <c r="M371">
        <v>1059421.6863434799</v>
      </c>
      <c r="N371">
        <v>6257.5204939201603</v>
      </c>
      <c r="O371">
        <v>0.163192719251462</v>
      </c>
      <c r="P371">
        <v>2001.5162989421899</v>
      </c>
      <c r="Q371">
        <v>13795471.2375788</v>
      </c>
      <c r="R371">
        <v>0.163192719251462</v>
      </c>
      <c r="S371">
        <v>4412588.1106470404</v>
      </c>
    </row>
    <row r="372" spans="1:19">
      <c r="A372">
        <v>69323</v>
      </c>
      <c r="B372" t="s">
        <v>19</v>
      </c>
      <c r="C372" t="s">
        <v>20</v>
      </c>
      <c r="D372">
        <v>2008</v>
      </c>
      <c r="E372" t="s">
        <v>5</v>
      </c>
      <c r="F372" t="s">
        <v>38</v>
      </c>
      <c r="H372" t="s">
        <v>22</v>
      </c>
      <c r="I372" t="s">
        <v>39</v>
      </c>
      <c r="K372">
        <v>1456515.5867818401</v>
      </c>
      <c r="L372">
        <v>0.28651451021109597</v>
      </c>
      <c r="M372">
        <v>817933.18592479103</v>
      </c>
      <c r="N372">
        <v>2701.0332836603702</v>
      </c>
      <c r="O372">
        <v>0.29248874833230598</v>
      </c>
      <c r="P372">
        <v>1548.44281490977</v>
      </c>
      <c r="Q372">
        <v>5954759.0795242004</v>
      </c>
      <c r="R372">
        <v>0.29248874833230598</v>
      </c>
      <c r="S372">
        <v>3413732.05838932</v>
      </c>
    </row>
    <row r="373" spans="1:19">
      <c r="A373">
        <v>69323</v>
      </c>
      <c r="B373" t="s">
        <v>19</v>
      </c>
      <c r="C373" t="s">
        <v>20</v>
      </c>
      <c r="D373">
        <v>2006</v>
      </c>
      <c r="E373" t="s">
        <v>5</v>
      </c>
      <c r="F373" t="s">
        <v>38</v>
      </c>
      <c r="H373" t="s">
        <v>22</v>
      </c>
      <c r="I373" t="s">
        <v>39</v>
      </c>
      <c r="K373">
        <v>1239882.0706944901</v>
      </c>
      <c r="L373">
        <v>0.31182723621452402</v>
      </c>
      <c r="M373">
        <v>757792.83869975002</v>
      </c>
      <c r="N373">
        <v>2460.2578004524298</v>
      </c>
      <c r="O373">
        <v>0.30353010195180402</v>
      </c>
      <c r="P373">
        <v>1463.65410995813</v>
      </c>
      <c r="Q373">
        <v>5423940.0024573999</v>
      </c>
      <c r="R373">
        <v>0.30353010195180402</v>
      </c>
      <c r="S373">
        <v>3226804.96137567</v>
      </c>
    </row>
    <row r="374" spans="1:19">
      <c r="A374">
        <v>69323</v>
      </c>
      <c r="B374" t="s">
        <v>19</v>
      </c>
      <c r="C374" t="s">
        <v>20</v>
      </c>
      <c r="D374">
        <v>2011</v>
      </c>
      <c r="E374" t="s">
        <v>5</v>
      </c>
      <c r="F374" t="s">
        <v>38</v>
      </c>
      <c r="H374" t="s">
        <v>22</v>
      </c>
      <c r="I374" t="s">
        <v>39</v>
      </c>
      <c r="K374">
        <v>3207075.0285393298</v>
      </c>
      <c r="L374">
        <v>0.51002613453935197</v>
      </c>
      <c r="M374">
        <v>3205956.4767678501</v>
      </c>
      <c r="N374">
        <v>5700.7850318402998</v>
      </c>
      <c r="O374">
        <v>0.49260552099216698</v>
      </c>
      <c r="P374">
        <v>5504.1468341211203</v>
      </c>
      <c r="Q374">
        <v>12568079.643492101</v>
      </c>
      <c r="R374">
        <v>0.49260552099216698</v>
      </c>
      <c r="S374">
        <v>12134566.624480801</v>
      </c>
    </row>
    <row r="375" spans="1:19">
      <c r="A375">
        <v>69323</v>
      </c>
      <c r="B375" t="s">
        <v>19</v>
      </c>
      <c r="C375" t="s">
        <v>20</v>
      </c>
      <c r="D375">
        <v>1986</v>
      </c>
      <c r="E375" t="s">
        <v>5</v>
      </c>
      <c r="F375" t="s">
        <v>38</v>
      </c>
      <c r="H375" t="s">
        <v>22</v>
      </c>
      <c r="I375" t="s">
        <v>39</v>
      </c>
      <c r="K375">
        <v>374388.05502921698</v>
      </c>
      <c r="L375">
        <v>0.30460337241931701</v>
      </c>
      <c r="M375">
        <v>223518.1337446</v>
      </c>
      <c r="N375">
        <v>724.90485488828904</v>
      </c>
      <c r="O375">
        <v>0.31075680036453301</v>
      </c>
      <c r="P375">
        <v>441.52746201665002</v>
      </c>
      <c r="Q375">
        <v>1598141.6417747401</v>
      </c>
      <c r="R375">
        <v>0.31075680036453301</v>
      </c>
      <c r="S375">
        <v>973401.43092939397</v>
      </c>
    </row>
    <row r="376" spans="1:19">
      <c r="A376">
        <v>69323</v>
      </c>
      <c r="B376" t="s">
        <v>19</v>
      </c>
      <c r="C376" t="s">
        <v>20</v>
      </c>
      <c r="D376">
        <v>1997</v>
      </c>
      <c r="E376" t="s">
        <v>5</v>
      </c>
      <c r="F376" t="s">
        <v>38</v>
      </c>
      <c r="H376" t="s">
        <v>22</v>
      </c>
      <c r="I376" t="s">
        <v>39</v>
      </c>
      <c r="K376">
        <v>3788647.9915098399</v>
      </c>
      <c r="L376">
        <v>0.29094321961987901</v>
      </c>
      <c r="M376">
        <v>2160471.6315262699</v>
      </c>
      <c r="N376">
        <v>7340.8206081057797</v>
      </c>
      <c r="O376">
        <v>0.28373491003992801</v>
      </c>
      <c r="P376">
        <v>4082.3802667258901</v>
      </c>
      <c r="Q376">
        <v>16183739.175563799</v>
      </c>
      <c r="R376">
        <v>0.28373491003992801</v>
      </c>
      <c r="S376">
        <v>9000107.8870130405</v>
      </c>
    </row>
    <row r="377" spans="1:19">
      <c r="A377">
        <v>69323</v>
      </c>
      <c r="B377" t="s">
        <v>19</v>
      </c>
      <c r="C377" t="s">
        <v>20</v>
      </c>
      <c r="D377">
        <v>1999</v>
      </c>
      <c r="E377" t="s">
        <v>5</v>
      </c>
      <c r="F377" t="s">
        <v>38</v>
      </c>
      <c r="H377" t="s">
        <v>22</v>
      </c>
      <c r="I377" t="s">
        <v>39</v>
      </c>
      <c r="K377">
        <v>557882.91985765204</v>
      </c>
      <c r="L377">
        <v>0.194470942196805</v>
      </c>
      <c r="M377">
        <v>212644.35343803599</v>
      </c>
      <c r="N377">
        <v>1163.4194968877</v>
      </c>
      <c r="O377">
        <v>0.20240294207609</v>
      </c>
      <c r="P377">
        <v>461.539876915962</v>
      </c>
      <c r="Q377">
        <v>2564900.9415385802</v>
      </c>
      <c r="R377">
        <v>0.20240294207609</v>
      </c>
      <c r="S377">
        <v>1017521.2535342399</v>
      </c>
    </row>
    <row r="378" spans="1:19">
      <c r="A378">
        <v>69323</v>
      </c>
      <c r="B378" t="s">
        <v>19</v>
      </c>
      <c r="C378" t="s">
        <v>20</v>
      </c>
      <c r="D378">
        <v>1984</v>
      </c>
      <c r="E378" t="s">
        <v>5</v>
      </c>
      <c r="F378" t="s">
        <v>38</v>
      </c>
      <c r="H378" t="s">
        <v>22</v>
      </c>
      <c r="I378" t="s">
        <v>39</v>
      </c>
      <c r="K378">
        <v>1451879.3802279001</v>
      </c>
      <c r="L378">
        <v>0.194207826807485</v>
      </c>
      <c r="M378">
        <v>552654.02487249195</v>
      </c>
      <c r="N378">
        <v>3145.0847784213702</v>
      </c>
      <c r="O378">
        <v>0.19768471120297601</v>
      </c>
      <c r="P378">
        <v>1218.6009452169601</v>
      </c>
      <c r="Q378">
        <v>6933725.0501400903</v>
      </c>
      <c r="R378">
        <v>0.19768471120297601</v>
      </c>
      <c r="S378">
        <v>2686555.2108316598</v>
      </c>
    </row>
    <row r="379" spans="1:19">
      <c r="A379">
        <v>69323</v>
      </c>
      <c r="B379" t="s">
        <v>19</v>
      </c>
      <c r="C379" t="s">
        <v>20</v>
      </c>
      <c r="D379">
        <v>1983</v>
      </c>
      <c r="E379" t="s">
        <v>5</v>
      </c>
      <c r="F379" t="s">
        <v>38</v>
      </c>
      <c r="H379" t="s">
        <v>22</v>
      </c>
      <c r="I379" t="s">
        <v>39</v>
      </c>
      <c r="K379">
        <v>3344976.2940408299</v>
      </c>
      <c r="L379">
        <v>0.25682416964685301</v>
      </c>
      <c r="M379">
        <v>1683778.68804267</v>
      </c>
      <c r="N379">
        <v>6919.1876132145899</v>
      </c>
      <c r="O379">
        <v>0.26774369300963502</v>
      </c>
      <c r="P379">
        <v>3631.03493460965</v>
      </c>
      <c r="Q379">
        <v>15254197.5369088</v>
      </c>
      <c r="R379">
        <v>0.26774369300963502</v>
      </c>
      <c r="S379">
        <v>8005061.7575637205</v>
      </c>
    </row>
    <row r="380" spans="1:19">
      <c r="A380">
        <v>69323</v>
      </c>
      <c r="B380" t="s">
        <v>19</v>
      </c>
      <c r="C380" t="s">
        <v>20</v>
      </c>
      <c r="D380">
        <v>2018</v>
      </c>
      <c r="E380" t="s">
        <v>5</v>
      </c>
      <c r="F380" t="s">
        <v>40</v>
      </c>
      <c r="H380" t="s">
        <v>22</v>
      </c>
      <c r="I380" t="s">
        <v>41</v>
      </c>
      <c r="K380">
        <v>955291.79248925904</v>
      </c>
      <c r="L380">
        <v>0.62780417024774804</v>
      </c>
      <c r="M380">
        <v>1175482.89541128</v>
      </c>
      <c r="N380">
        <v>315.641330816731</v>
      </c>
      <c r="O380">
        <v>0.63384646712699599</v>
      </c>
      <c r="P380">
        <v>392.13355913819998</v>
      </c>
      <c r="Q380">
        <v>695870.01830902696</v>
      </c>
      <c r="R380">
        <v>0.63384646712699599</v>
      </c>
      <c r="S380">
        <v>864506.51526215998</v>
      </c>
    </row>
    <row r="381" spans="1:19">
      <c r="A381">
        <v>69323</v>
      </c>
      <c r="B381" t="s">
        <v>19</v>
      </c>
      <c r="C381" t="s">
        <v>20</v>
      </c>
      <c r="D381">
        <v>1988</v>
      </c>
      <c r="E381" t="s">
        <v>5</v>
      </c>
      <c r="F381" t="s">
        <v>40</v>
      </c>
      <c r="H381" t="s">
        <v>22</v>
      </c>
      <c r="I381" t="s">
        <v>41</v>
      </c>
      <c r="K381">
        <v>1042980.21683466</v>
      </c>
      <c r="L381">
        <v>0.439485167295879</v>
      </c>
      <c r="M381">
        <v>898413.69676047401</v>
      </c>
      <c r="N381">
        <v>373.23646598442002</v>
      </c>
      <c r="O381">
        <v>0.42562347607681</v>
      </c>
      <c r="P381">
        <v>311.36207601978998</v>
      </c>
      <c r="Q381">
        <v>822845.55620815395</v>
      </c>
      <c r="R381">
        <v>0.42562347607681</v>
      </c>
      <c r="S381">
        <v>686435.87637903402</v>
      </c>
    </row>
    <row r="382" spans="1:19">
      <c r="A382">
        <v>69323</v>
      </c>
      <c r="B382" t="s">
        <v>19</v>
      </c>
      <c r="C382" t="s">
        <v>20</v>
      </c>
      <c r="D382">
        <v>1993</v>
      </c>
      <c r="E382" t="s">
        <v>5</v>
      </c>
      <c r="F382" t="s">
        <v>40</v>
      </c>
      <c r="H382" t="s">
        <v>22</v>
      </c>
      <c r="I382" t="s">
        <v>41</v>
      </c>
      <c r="K382">
        <v>2662656.0275263302</v>
      </c>
      <c r="L382">
        <v>0.57105460516277295</v>
      </c>
      <c r="M382">
        <v>2980223.0935073202</v>
      </c>
      <c r="N382">
        <v>982.78287966181904</v>
      </c>
      <c r="O382">
        <v>0.56504920322407304</v>
      </c>
      <c r="P382">
        <v>1088.4285388665301</v>
      </c>
      <c r="Q382">
        <v>2166665.3688681498</v>
      </c>
      <c r="R382">
        <v>0.56504920322407304</v>
      </c>
      <c r="S382">
        <v>2399574.1790510002</v>
      </c>
    </row>
    <row r="383" spans="1:19">
      <c r="A383">
        <v>69323</v>
      </c>
      <c r="B383" t="s">
        <v>19</v>
      </c>
      <c r="C383" t="s">
        <v>20</v>
      </c>
      <c r="D383">
        <v>2000</v>
      </c>
      <c r="E383" t="s">
        <v>5</v>
      </c>
      <c r="F383" t="s">
        <v>40</v>
      </c>
      <c r="H383" t="s">
        <v>22</v>
      </c>
      <c r="I383" t="s">
        <v>41</v>
      </c>
      <c r="K383">
        <v>236402.308667095</v>
      </c>
      <c r="L383">
        <v>0.395869896281065</v>
      </c>
      <c r="M383">
        <v>183425.73252878801</v>
      </c>
      <c r="N383">
        <v>97.876909340510295</v>
      </c>
      <c r="O383">
        <v>0.384465837944371</v>
      </c>
      <c r="P383">
        <v>73.755442811408898</v>
      </c>
      <c r="Q383">
        <v>215781.64848873299</v>
      </c>
      <c r="R383">
        <v>0.384465837944371</v>
      </c>
      <c r="S383">
        <v>162602.917706507</v>
      </c>
    </row>
    <row r="384" spans="1:19">
      <c r="A384">
        <v>69323</v>
      </c>
      <c r="B384" t="s">
        <v>19</v>
      </c>
      <c r="C384" t="s">
        <v>20</v>
      </c>
      <c r="D384">
        <v>1979</v>
      </c>
      <c r="E384" t="s">
        <v>5</v>
      </c>
      <c r="F384" t="s">
        <v>40</v>
      </c>
      <c r="H384" t="s">
        <v>22</v>
      </c>
      <c r="I384" t="s">
        <v>41</v>
      </c>
      <c r="K384">
        <v>1554934.98323788</v>
      </c>
      <c r="L384">
        <v>0.60745511132345797</v>
      </c>
      <c r="M384">
        <v>1851324.27855327</v>
      </c>
      <c r="N384">
        <v>673.16941304168495</v>
      </c>
      <c r="O384">
        <v>0.62298712296964998</v>
      </c>
      <c r="P384">
        <v>821.97671676793595</v>
      </c>
      <c r="Q384">
        <v>1484084.51632837</v>
      </c>
      <c r="R384">
        <v>0.62298712296964998</v>
      </c>
      <c r="S384">
        <v>1812148.4644195901</v>
      </c>
    </row>
    <row r="385" spans="1:19">
      <c r="A385">
        <v>69323</v>
      </c>
      <c r="B385" t="s">
        <v>19</v>
      </c>
      <c r="C385" t="s">
        <v>20</v>
      </c>
      <c r="D385">
        <v>1982</v>
      </c>
      <c r="E385" t="s">
        <v>5</v>
      </c>
      <c r="F385" t="s">
        <v>40</v>
      </c>
      <c r="H385" t="s">
        <v>22</v>
      </c>
      <c r="I385" t="s">
        <v>41</v>
      </c>
      <c r="K385">
        <v>1356833.5318285299</v>
      </c>
      <c r="L385">
        <v>0.58039965648893599</v>
      </c>
      <c r="M385">
        <v>1543511.2029404701</v>
      </c>
      <c r="N385">
        <v>470.43899174996898</v>
      </c>
      <c r="O385">
        <v>0.509327698782303</v>
      </c>
      <c r="P385">
        <v>469.630913807539</v>
      </c>
      <c r="Q385">
        <v>1037140.44341172</v>
      </c>
      <c r="R385">
        <v>0.509327698782303</v>
      </c>
      <c r="S385">
        <v>1035358.93649962</v>
      </c>
    </row>
    <row r="386" spans="1:19">
      <c r="A386">
        <v>69323</v>
      </c>
      <c r="B386" t="s">
        <v>19</v>
      </c>
      <c r="C386" t="s">
        <v>20</v>
      </c>
      <c r="D386">
        <v>2006</v>
      </c>
      <c r="E386" t="s">
        <v>5</v>
      </c>
      <c r="F386" t="s">
        <v>40</v>
      </c>
      <c r="H386" t="s">
        <v>22</v>
      </c>
      <c r="I386" t="s">
        <v>41</v>
      </c>
      <c r="K386">
        <v>923502.22053634701</v>
      </c>
      <c r="L386">
        <v>0.63254769928589005</v>
      </c>
      <c r="M386">
        <v>1144952.0415759201</v>
      </c>
      <c r="N386">
        <v>379.43445855196501</v>
      </c>
      <c r="O386">
        <v>0.64461831109199297</v>
      </c>
      <c r="P386">
        <v>479.39718369006999</v>
      </c>
      <c r="Q386">
        <v>836509.79083261301</v>
      </c>
      <c r="R386">
        <v>0.64461831109199297</v>
      </c>
      <c r="S386">
        <v>1056889.87601373</v>
      </c>
    </row>
    <row r="387" spans="1:19">
      <c r="A387">
        <v>69323</v>
      </c>
      <c r="B387" t="s">
        <v>19</v>
      </c>
      <c r="C387" t="s">
        <v>20</v>
      </c>
      <c r="D387">
        <v>1995</v>
      </c>
      <c r="E387" t="s">
        <v>5</v>
      </c>
      <c r="F387" t="s">
        <v>40</v>
      </c>
      <c r="H387" t="s">
        <v>22</v>
      </c>
      <c r="I387" t="s">
        <v>41</v>
      </c>
      <c r="K387">
        <v>690299.37204888999</v>
      </c>
      <c r="L387">
        <v>0.472906563305036</v>
      </c>
      <c r="M387">
        <v>639836.32322703896</v>
      </c>
      <c r="N387">
        <v>223.19157043979999</v>
      </c>
      <c r="O387">
        <v>0.43634377187238299</v>
      </c>
      <c r="P387">
        <v>190.88097332381301</v>
      </c>
      <c r="Q387">
        <v>492053.18519754399</v>
      </c>
      <c r="R387">
        <v>0.43634377187238299</v>
      </c>
      <c r="S387">
        <v>420820.51187019702</v>
      </c>
    </row>
    <row r="388" spans="1:19">
      <c r="A388">
        <v>69323</v>
      </c>
      <c r="B388" t="s">
        <v>19</v>
      </c>
      <c r="C388" t="s">
        <v>20</v>
      </c>
      <c r="D388">
        <v>2007</v>
      </c>
      <c r="E388" t="s">
        <v>5</v>
      </c>
      <c r="F388" t="s">
        <v>40</v>
      </c>
      <c r="H388" t="s">
        <v>22</v>
      </c>
      <c r="I388" t="s">
        <v>41</v>
      </c>
      <c r="K388">
        <v>1972067.9563204299</v>
      </c>
      <c r="L388">
        <v>0.50773612739674501</v>
      </c>
      <c r="M388">
        <v>1962528.6883264901</v>
      </c>
      <c r="N388">
        <v>711.03888354216599</v>
      </c>
      <c r="O388">
        <v>0.46746681278685898</v>
      </c>
      <c r="P388">
        <v>651.47867808768694</v>
      </c>
      <c r="Q388">
        <v>1567572.4076711701</v>
      </c>
      <c r="R388">
        <v>0.46746681278685898</v>
      </c>
      <c r="S388">
        <v>1436264.6313642601</v>
      </c>
    </row>
    <row r="389" spans="1:19">
      <c r="A389">
        <v>69323</v>
      </c>
      <c r="B389" t="s">
        <v>19</v>
      </c>
      <c r="C389" t="s">
        <v>20</v>
      </c>
      <c r="D389">
        <v>1990</v>
      </c>
      <c r="E389" t="s">
        <v>5</v>
      </c>
      <c r="F389" t="s">
        <v>40</v>
      </c>
      <c r="H389" t="s">
        <v>22</v>
      </c>
      <c r="I389" t="s">
        <v>41</v>
      </c>
      <c r="K389">
        <v>808209.05911715096</v>
      </c>
      <c r="L389">
        <v>0.49931894245297498</v>
      </c>
      <c r="M389">
        <v>790966.02165140898</v>
      </c>
      <c r="N389">
        <v>322.84546708140198</v>
      </c>
      <c r="O389">
        <v>0.496028326986796</v>
      </c>
      <c r="P389">
        <v>313.87537394685103</v>
      </c>
      <c r="Q389">
        <v>711752.42008900095</v>
      </c>
      <c r="R389">
        <v>0.496028326986796</v>
      </c>
      <c r="S389">
        <v>691976.74984447903</v>
      </c>
    </row>
    <row r="390" spans="1:19">
      <c r="A390">
        <v>69323</v>
      </c>
      <c r="B390" t="s">
        <v>19</v>
      </c>
      <c r="C390" t="s">
        <v>20</v>
      </c>
      <c r="D390">
        <v>1983</v>
      </c>
      <c r="E390" t="s">
        <v>5</v>
      </c>
      <c r="F390" t="s">
        <v>40</v>
      </c>
      <c r="H390" t="s">
        <v>22</v>
      </c>
      <c r="I390" t="s">
        <v>41</v>
      </c>
      <c r="K390">
        <v>965684.09018886101</v>
      </c>
      <c r="L390">
        <v>0.61783720374997897</v>
      </c>
      <c r="M390">
        <v>1169405.69365673</v>
      </c>
      <c r="N390">
        <v>362.12380405425398</v>
      </c>
      <c r="O390">
        <v>0.60143595441779596</v>
      </c>
      <c r="P390">
        <v>426.87678038919603</v>
      </c>
      <c r="Q390">
        <v>798346.330327951</v>
      </c>
      <c r="R390">
        <v>0.60143595441779596</v>
      </c>
      <c r="S390">
        <v>941102.20678800403</v>
      </c>
    </row>
    <row r="391" spans="1:19">
      <c r="A391">
        <v>69323</v>
      </c>
      <c r="B391" t="s">
        <v>19</v>
      </c>
      <c r="C391" t="s">
        <v>20</v>
      </c>
      <c r="D391">
        <v>2013</v>
      </c>
      <c r="E391" t="s">
        <v>5</v>
      </c>
      <c r="F391" t="s">
        <v>40</v>
      </c>
      <c r="H391" t="s">
        <v>22</v>
      </c>
      <c r="I391" t="s">
        <v>41</v>
      </c>
      <c r="K391">
        <v>503559.76891239698</v>
      </c>
      <c r="L391">
        <v>0.55208919717326099</v>
      </c>
      <c r="M391">
        <v>544899.42075329297</v>
      </c>
      <c r="N391">
        <v>180.52245304787101</v>
      </c>
      <c r="O391">
        <v>0.50911267657609405</v>
      </c>
      <c r="P391">
        <v>180.136287736436</v>
      </c>
      <c r="Q391">
        <v>397983.88374097401</v>
      </c>
      <c r="R391">
        <v>0.50911267657609405</v>
      </c>
      <c r="S391">
        <v>397132.53495961201</v>
      </c>
    </row>
    <row r="392" spans="1:19">
      <c r="A392">
        <v>69323</v>
      </c>
      <c r="B392" t="s">
        <v>19</v>
      </c>
      <c r="C392" t="s">
        <v>20</v>
      </c>
      <c r="D392">
        <v>2017</v>
      </c>
      <c r="E392" t="s">
        <v>5</v>
      </c>
      <c r="F392" t="s">
        <v>40</v>
      </c>
      <c r="H392" t="s">
        <v>22</v>
      </c>
      <c r="I392" t="s">
        <v>41</v>
      </c>
      <c r="K392">
        <v>117221.15595535</v>
      </c>
      <c r="L392">
        <v>0.67450342496249704</v>
      </c>
      <c r="M392">
        <v>154969.49949309599</v>
      </c>
      <c r="N392">
        <v>49.3404127083516</v>
      </c>
      <c r="O392">
        <v>0.62804410808704503</v>
      </c>
      <c r="P392">
        <v>60.736392764444297</v>
      </c>
      <c r="Q392">
        <v>108776.99002818701</v>
      </c>
      <c r="R392">
        <v>0.62804410808704503</v>
      </c>
      <c r="S392">
        <v>133900.825457987</v>
      </c>
    </row>
    <row r="393" spans="1:19">
      <c r="A393">
        <v>69323</v>
      </c>
      <c r="B393" t="s">
        <v>19</v>
      </c>
      <c r="C393" t="s">
        <v>20</v>
      </c>
      <c r="D393">
        <v>1985</v>
      </c>
      <c r="E393" t="s">
        <v>5</v>
      </c>
      <c r="F393" t="s">
        <v>40</v>
      </c>
      <c r="H393" t="s">
        <v>22</v>
      </c>
      <c r="I393" t="s">
        <v>41</v>
      </c>
      <c r="K393">
        <v>292343.98861358501</v>
      </c>
      <c r="L393">
        <v>0.59529800358559704</v>
      </c>
      <c r="M393">
        <v>341102.31385255902</v>
      </c>
      <c r="N393">
        <v>124.840732805442</v>
      </c>
      <c r="O393">
        <v>0.64723968644348695</v>
      </c>
      <c r="P393">
        <v>158.37167844248401</v>
      </c>
      <c r="Q393">
        <v>275226.70367105899</v>
      </c>
      <c r="R393">
        <v>0.64723968644348695</v>
      </c>
      <c r="S393">
        <v>349149.78495446499</v>
      </c>
    </row>
    <row r="394" spans="1:19">
      <c r="A394">
        <v>69323</v>
      </c>
      <c r="B394" t="s">
        <v>19</v>
      </c>
      <c r="C394" t="s">
        <v>20</v>
      </c>
      <c r="D394">
        <v>1998</v>
      </c>
      <c r="E394" t="s">
        <v>5</v>
      </c>
      <c r="F394" t="s">
        <v>40</v>
      </c>
      <c r="H394" t="s">
        <v>22</v>
      </c>
      <c r="I394" t="s">
        <v>41</v>
      </c>
      <c r="K394">
        <v>1427134.79946628</v>
      </c>
      <c r="L394">
        <v>0.68408014265858097</v>
      </c>
      <c r="M394">
        <v>1913498.17133536</v>
      </c>
      <c r="N394">
        <v>403.17119981502401</v>
      </c>
      <c r="O394">
        <v>0.61203892538117599</v>
      </c>
      <c r="P394">
        <v>483.642677043677</v>
      </c>
      <c r="Q394">
        <v>888840.34759012505</v>
      </c>
      <c r="R394">
        <v>0.61203892538117599</v>
      </c>
      <c r="S394">
        <v>1066249.5867019999</v>
      </c>
    </row>
    <row r="395" spans="1:19">
      <c r="A395">
        <v>69323</v>
      </c>
      <c r="B395" t="s">
        <v>19</v>
      </c>
      <c r="C395" t="s">
        <v>20</v>
      </c>
      <c r="D395">
        <v>1981</v>
      </c>
      <c r="E395" t="s">
        <v>5</v>
      </c>
      <c r="F395" t="s">
        <v>40</v>
      </c>
      <c r="H395" t="s">
        <v>22</v>
      </c>
      <c r="I395" t="s">
        <v>41</v>
      </c>
      <c r="K395">
        <v>397026.75964823202</v>
      </c>
      <c r="L395">
        <v>0.42221994611589098</v>
      </c>
      <c r="M395">
        <v>328559.92944787699</v>
      </c>
      <c r="N395">
        <v>150.98189176718799</v>
      </c>
      <c r="O395">
        <v>0.44230351009991498</v>
      </c>
      <c r="P395">
        <v>130.8884485527</v>
      </c>
      <c r="Q395">
        <v>332858.09407947102</v>
      </c>
      <c r="R395">
        <v>0.44230351009991498</v>
      </c>
      <c r="S395">
        <v>288559.63461797498</v>
      </c>
    </row>
    <row r="396" spans="1:19">
      <c r="A396">
        <v>69323</v>
      </c>
      <c r="B396" t="s">
        <v>19</v>
      </c>
      <c r="C396" t="s">
        <v>20</v>
      </c>
      <c r="D396">
        <v>2011</v>
      </c>
      <c r="E396" t="s">
        <v>5</v>
      </c>
      <c r="F396" t="s">
        <v>40</v>
      </c>
      <c r="H396" t="s">
        <v>22</v>
      </c>
      <c r="I396" t="s">
        <v>41</v>
      </c>
      <c r="K396">
        <v>750909.11014042096</v>
      </c>
      <c r="L396">
        <v>0.520950082255769</v>
      </c>
      <c r="M396">
        <v>766724.87888074701</v>
      </c>
      <c r="N396">
        <v>284.52411187614899</v>
      </c>
      <c r="O396">
        <v>0.526803719475048</v>
      </c>
      <c r="P396">
        <v>293.78118641671301</v>
      </c>
      <c r="Q396">
        <v>627268.29350359796</v>
      </c>
      <c r="R396">
        <v>0.526803719475048</v>
      </c>
      <c r="S396">
        <v>647676.64944786497</v>
      </c>
    </row>
    <row r="397" spans="1:19">
      <c r="A397">
        <v>69323</v>
      </c>
      <c r="B397" t="s">
        <v>19</v>
      </c>
      <c r="C397" t="s">
        <v>20</v>
      </c>
      <c r="D397">
        <v>1984</v>
      </c>
      <c r="E397" t="s">
        <v>5</v>
      </c>
      <c r="F397" t="s">
        <v>40</v>
      </c>
      <c r="H397" t="s">
        <v>22</v>
      </c>
      <c r="I397" t="s">
        <v>41</v>
      </c>
      <c r="K397">
        <v>842627.35577005195</v>
      </c>
      <c r="L397">
        <v>0.59267149028020205</v>
      </c>
      <c r="M397">
        <v>978826.37296240195</v>
      </c>
      <c r="N397">
        <v>204.83705953206299</v>
      </c>
      <c r="O397">
        <v>0.54355240192101495</v>
      </c>
      <c r="P397">
        <v>218.22576439373799</v>
      </c>
      <c r="Q397">
        <v>451588.415237376</v>
      </c>
      <c r="R397">
        <v>0.54355240192101495</v>
      </c>
      <c r="S397">
        <v>481105.45685268199</v>
      </c>
    </row>
    <row r="398" spans="1:19">
      <c r="A398">
        <v>69323</v>
      </c>
      <c r="B398" t="s">
        <v>19</v>
      </c>
      <c r="C398" t="s">
        <v>20</v>
      </c>
      <c r="D398">
        <v>1989</v>
      </c>
      <c r="E398" t="s">
        <v>5</v>
      </c>
      <c r="F398" t="s">
        <v>40</v>
      </c>
      <c r="H398" t="s">
        <v>22</v>
      </c>
      <c r="I398" t="s">
        <v>41</v>
      </c>
      <c r="K398">
        <v>4012206.04069519</v>
      </c>
      <c r="L398">
        <v>0.48636123965759798</v>
      </c>
      <c r="M398">
        <v>3824707.7472798699</v>
      </c>
      <c r="N398">
        <v>1492.81621418278</v>
      </c>
      <c r="O398">
        <v>0.48704705678412002</v>
      </c>
      <c r="P398">
        <v>1425.0606171371701</v>
      </c>
      <c r="Q398">
        <v>3291096.3960500401</v>
      </c>
      <c r="R398">
        <v>0.48704705678412002</v>
      </c>
      <c r="S398">
        <v>3141720.87404643</v>
      </c>
    </row>
    <row r="399" spans="1:19">
      <c r="A399">
        <v>69323</v>
      </c>
      <c r="B399" t="s">
        <v>19</v>
      </c>
      <c r="C399" t="s">
        <v>20</v>
      </c>
      <c r="D399">
        <v>2010</v>
      </c>
      <c r="E399" t="s">
        <v>5</v>
      </c>
      <c r="F399" t="s">
        <v>40</v>
      </c>
      <c r="H399" t="s">
        <v>22</v>
      </c>
      <c r="I399" t="s">
        <v>41</v>
      </c>
      <c r="K399">
        <v>2272648.4907585899</v>
      </c>
      <c r="L399">
        <v>0.74758664367012495</v>
      </c>
      <c r="M399">
        <v>3330043.2485984499</v>
      </c>
      <c r="N399">
        <v>984.46415281076395</v>
      </c>
      <c r="O399">
        <v>0.79361923525475997</v>
      </c>
      <c r="P399">
        <v>1531.3277886552301</v>
      </c>
      <c r="Q399">
        <v>2170371.94168582</v>
      </c>
      <c r="R399">
        <v>0.79361923525475997</v>
      </c>
      <c r="S399">
        <v>3375999.8843350201</v>
      </c>
    </row>
    <row r="400" spans="1:19">
      <c r="A400">
        <v>69323</v>
      </c>
      <c r="B400" t="s">
        <v>19</v>
      </c>
      <c r="C400" t="s">
        <v>20</v>
      </c>
      <c r="D400">
        <v>1987</v>
      </c>
      <c r="E400" t="s">
        <v>5</v>
      </c>
      <c r="F400" t="s">
        <v>40</v>
      </c>
      <c r="H400" t="s">
        <v>22</v>
      </c>
      <c r="I400" t="s">
        <v>41</v>
      </c>
      <c r="K400">
        <v>650789.59368816996</v>
      </c>
      <c r="L400">
        <v>0.46587412357884</v>
      </c>
      <c r="M400">
        <v>594244.621923664</v>
      </c>
      <c r="N400">
        <v>237.67300738403901</v>
      </c>
      <c r="O400">
        <v>0.471085018709131</v>
      </c>
      <c r="P400">
        <v>219.449818535124</v>
      </c>
      <c r="Q400">
        <v>523979.28868169</v>
      </c>
      <c r="R400">
        <v>0.471085018709131</v>
      </c>
      <c r="S400">
        <v>483804.03430315002</v>
      </c>
    </row>
    <row r="401" spans="1:19">
      <c r="A401">
        <v>69323</v>
      </c>
      <c r="B401" t="s">
        <v>19</v>
      </c>
      <c r="C401" t="s">
        <v>20</v>
      </c>
      <c r="D401">
        <v>2008</v>
      </c>
      <c r="E401" t="s">
        <v>5</v>
      </c>
      <c r="F401" t="s">
        <v>40</v>
      </c>
      <c r="H401" t="s">
        <v>22</v>
      </c>
      <c r="I401" t="s">
        <v>41</v>
      </c>
      <c r="K401">
        <v>2446486.4807915501</v>
      </c>
      <c r="L401">
        <v>0.53595572307752704</v>
      </c>
      <c r="M401">
        <v>2569968.5243915799</v>
      </c>
      <c r="N401">
        <v>972.37795046218798</v>
      </c>
      <c r="O401">
        <v>0.54585564158228606</v>
      </c>
      <c r="P401">
        <v>1040.3248604196101</v>
      </c>
      <c r="Q401">
        <v>2143726.4265759098</v>
      </c>
      <c r="R401">
        <v>0.54585564158228606</v>
      </c>
      <c r="S401">
        <v>2293523.72135277</v>
      </c>
    </row>
    <row r="402" spans="1:19">
      <c r="A402">
        <v>69323</v>
      </c>
      <c r="B402" t="s">
        <v>19</v>
      </c>
      <c r="C402" t="s">
        <v>20</v>
      </c>
      <c r="D402">
        <v>1980</v>
      </c>
      <c r="E402" t="s">
        <v>5</v>
      </c>
      <c r="F402" t="s">
        <v>40</v>
      </c>
      <c r="H402" t="s">
        <v>22</v>
      </c>
      <c r="I402" t="s">
        <v>41</v>
      </c>
      <c r="K402">
        <v>1371157.47557851</v>
      </c>
      <c r="L402">
        <v>0.62382112649962695</v>
      </c>
      <c r="M402">
        <v>1676499.7220065901</v>
      </c>
      <c r="N402">
        <v>485.46441098742503</v>
      </c>
      <c r="O402">
        <v>0.64339935171256002</v>
      </c>
      <c r="P402">
        <v>612.20107512530501</v>
      </c>
      <c r="Q402">
        <v>1070265.82256538</v>
      </c>
      <c r="R402">
        <v>0.64339935171256002</v>
      </c>
      <c r="S402">
        <v>1349672.3393414</v>
      </c>
    </row>
    <row r="403" spans="1:19">
      <c r="A403">
        <v>69323</v>
      </c>
      <c r="B403" t="s">
        <v>19</v>
      </c>
      <c r="C403" t="s">
        <v>20</v>
      </c>
      <c r="D403">
        <v>2002</v>
      </c>
      <c r="E403" t="s">
        <v>5</v>
      </c>
      <c r="F403" t="s">
        <v>40</v>
      </c>
      <c r="H403" t="s">
        <v>22</v>
      </c>
      <c r="I403" t="s">
        <v>41</v>
      </c>
      <c r="K403">
        <v>57758.881207548198</v>
      </c>
      <c r="L403">
        <v>0.55516560255750602</v>
      </c>
      <c r="M403">
        <v>62848.858413726499</v>
      </c>
      <c r="N403">
        <v>25.984920005848998</v>
      </c>
      <c r="O403">
        <v>0.59641094991931498</v>
      </c>
      <c r="P403">
        <v>30.375474015561</v>
      </c>
      <c r="Q403">
        <v>57286.9424718261</v>
      </c>
      <c r="R403">
        <v>0.59641094991931498</v>
      </c>
      <c r="S403">
        <v>66966.457164086198</v>
      </c>
    </row>
    <row r="404" spans="1:19">
      <c r="A404">
        <v>69323</v>
      </c>
      <c r="B404" t="s">
        <v>19</v>
      </c>
      <c r="C404" t="s">
        <v>20</v>
      </c>
      <c r="D404">
        <v>2012</v>
      </c>
      <c r="E404" t="s">
        <v>5</v>
      </c>
      <c r="F404" t="s">
        <v>40</v>
      </c>
      <c r="H404" t="s">
        <v>22</v>
      </c>
      <c r="I404" t="s">
        <v>41</v>
      </c>
      <c r="K404">
        <v>930221.73221480905</v>
      </c>
      <c r="L404">
        <v>0.45771071086491999</v>
      </c>
      <c r="M404">
        <v>834514.00261551398</v>
      </c>
      <c r="N404">
        <v>359.21963175104401</v>
      </c>
      <c r="O404">
        <v>0.46061349855504602</v>
      </c>
      <c r="P404">
        <v>324.30436620778698</v>
      </c>
      <c r="Q404">
        <v>791943.72637054697</v>
      </c>
      <c r="R404">
        <v>0.46061349855504602</v>
      </c>
      <c r="S404">
        <v>714968.74210602499</v>
      </c>
    </row>
    <row r="405" spans="1:19">
      <c r="A405">
        <v>69323</v>
      </c>
      <c r="B405" t="s">
        <v>19</v>
      </c>
      <c r="C405" t="s">
        <v>20</v>
      </c>
      <c r="D405">
        <v>1999</v>
      </c>
      <c r="E405" t="s">
        <v>5</v>
      </c>
      <c r="F405" t="s">
        <v>40</v>
      </c>
      <c r="H405" t="s">
        <v>22</v>
      </c>
      <c r="I405" t="s">
        <v>41</v>
      </c>
      <c r="K405">
        <v>280890.04615835298</v>
      </c>
      <c r="L405">
        <v>0.66528884409447198</v>
      </c>
      <c r="M405">
        <v>366271.10768761399</v>
      </c>
      <c r="N405">
        <v>100.100065312209</v>
      </c>
      <c r="O405">
        <v>0.62972208269047802</v>
      </c>
      <c r="P405">
        <v>123.549034347481</v>
      </c>
      <c r="Q405">
        <v>220682.86843584001</v>
      </c>
      <c r="R405">
        <v>0.62972208269047802</v>
      </c>
      <c r="S405">
        <v>272378.996030031</v>
      </c>
    </row>
    <row r="406" spans="1:19">
      <c r="A406">
        <v>69323</v>
      </c>
      <c r="B406" t="s">
        <v>19</v>
      </c>
      <c r="C406" t="s">
        <v>20</v>
      </c>
      <c r="D406">
        <v>2001</v>
      </c>
      <c r="E406" t="s">
        <v>5</v>
      </c>
      <c r="F406" t="s">
        <v>40</v>
      </c>
      <c r="H406" t="s">
        <v>22</v>
      </c>
      <c r="I406" t="s">
        <v>41</v>
      </c>
      <c r="K406">
        <v>343445.331400503</v>
      </c>
      <c r="L406">
        <v>0.75600134116913498</v>
      </c>
      <c r="M406">
        <v>508904.45706783503</v>
      </c>
      <c r="N406">
        <v>163.82170573005601</v>
      </c>
      <c r="O406">
        <v>0.73475177013118897</v>
      </c>
      <c r="P406">
        <v>235.921845011296</v>
      </c>
      <c r="Q406">
        <v>361165.03840233898</v>
      </c>
      <c r="R406">
        <v>0.73475177013118897</v>
      </c>
      <c r="S406">
        <v>520118.63650021103</v>
      </c>
    </row>
    <row r="407" spans="1:19">
      <c r="A407">
        <v>69323</v>
      </c>
      <c r="B407" t="s">
        <v>19</v>
      </c>
      <c r="C407" t="s">
        <v>20</v>
      </c>
      <c r="D407">
        <v>2014</v>
      </c>
      <c r="E407" t="s">
        <v>5</v>
      </c>
      <c r="F407" t="s">
        <v>40</v>
      </c>
      <c r="H407" t="s">
        <v>22</v>
      </c>
      <c r="I407" t="s">
        <v>41</v>
      </c>
      <c r="K407">
        <v>578878.86782046</v>
      </c>
      <c r="L407">
        <v>0.41505885591992597</v>
      </c>
      <c r="M407">
        <v>470926.84916381398</v>
      </c>
      <c r="N407">
        <v>238.92137645616299</v>
      </c>
      <c r="O407">
        <v>0.41803571664526101</v>
      </c>
      <c r="P407">
        <v>195.76023090429999</v>
      </c>
      <c r="Q407">
        <v>526731.47137851105</v>
      </c>
      <c r="R407">
        <v>0.41803571664526101</v>
      </c>
      <c r="S407">
        <v>431577.43350996397</v>
      </c>
    </row>
    <row r="408" spans="1:19">
      <c r="A408">
        <v>69323</v>
      </c>
      <c r="B408" t="s">
        <v>19</v>
      </c>
      <c r="C408" t="s">
        <v>20</v>
      </c>
      <c r="D408">
        <v>1994</v>
      </c>
      <c r="E408" t="s">
        <v>5</v>
      </c>
      <c r="F408" t="s">
        <v>40</v>
      </c>
      <c r="H408" t="s">
        <v>22</v>
      </c>
      <c r="I408" t="s">
        <v>41</v>
      </c>
      <c r="K408">
        <v>503910.51168524002</v>
      </c>
      <c r="L408">
        <v>0.44952132143200202</v>
      </c>
      <c r="M408">
        <v>443976.297428602</v>
      </c>
      <c r="N408">
        <v>188.75001486033699</v>
      </c>
      <c r="O408">
        <v>0.44163962712288901</v>
      </c>
      <c r="P408">
        <v>163.38459291742399</v>
      </c>
      <c r="Q408">
        <v>416122.55263539602</v>
      </c>
      <c r="R408">
        <v>0.44163962712288901</v>
      </c>
      <c r="S408">
        <v>360201.36960730999</v>
      </c>
    </row>
    <row r="409" spans="1:19">
      <c r="A409">
        <v>69323</v>
      </c>
      <c r="B409" t="s">
        <v>19</v>
      </c>
      <c r="C409" t="s">
        <v>20</v>
      </c>
      <c r="D409">
        <v>1991</v>
      </c>
      <c r="E409" t="s">
        <v>5</v>
      </c>
      <c r="F409" t="s">
        <v>40</v>
      </c>
      <c r="H409" t="s">
        <v>22</v>
      </c>
      <c r="I409" t="s">
        <v>41</v>
      </c>
      <c r="K409">
        <v>2179704.21124645</v>
      </c>
      <c r="L409">
        <v>0.66482070682961802</v>
      </c>
      <c r="M409">
        <v>2840260.4890247099</v>
      </c>
      <c r="N409">
        <v>789.25182190985197</v>
      </c>
      <c r="O409">
        <v>0.66481702516602703</v>
      </c>
      <c r="P409">
        <v>1028.4277747639901</v>
      </c>
      <c r="Q409">
        <v>1740002.42091784</v>
      </c>
      <c r="R409">
        <v>0.66481702516602703</v>
      </c>
      <c r="S409">
        <v>2267295.1371823102</v>
      </c>
    </row>
    <row r="410" spans="1:19">
      <c r="A410">
        <v>69323</v>
      </c>
      <c r="B410" t="s">
        <v>19</v>
      </c>
      <c r="C410" t="s">
        <v>20</v>
      </c>
      <c r="D410">
        <v>2015</v>
      </c>
      <c r="E410" t="s">
        <v>5</v>
      </c>
      <c r="F410" t="s">
        <v>40</v>
      </c>
      <c r="H410" t="s">
        <v>22</v>
      </c>
      <c r="I410" t="s">
        <v>41</v>
      </c>
      <c r="K410">
        <v>196897.400746553</v>
      </c>
      <c r="L410">
        <v>0.53764879841192503</v>
      </c>
      <c r="M410">
        <v>207488.835806758</v>
      </c>
      <c r="N410">
        <v>81.694039647255906</v>
      </c>
      <c r="O410">
        <v>0.61824301460647502</v>
      </c>
      <c r="P410">
        <v>98.993267919924804</v>
      </c>
      <c r="Q410">
        <v>180104.52787655301</v>
      </c>
      <c r="R410">
        <v>0.61824301460647502</v>
      </c>
      <c r="S410">
        <v>218242.79786700499</v>
      </c>
    </row>
    <row r="411" spans="1:19">
      <c r="A411">
        <v>69323</v>
      </c>
      <c r="B411" t="s">
        <v>19</v>
      </c>
      <c r="C411" t="s">
        <v>20</v>
      </c>
      <c r="D411">
        <v>1997</v>
      </c>
      <c r="E411" t="s">
        <v>5</v>
      </c>
      <c r="F411" t="s">
        <v>40</v>
      </c>
      <c r="H411" t="s">
        <v>22</v>
      </c>
      <c r="I411" t="s">
        <v>41</v>
      </c>
      <c r="K411">
        <v>1149857.2477184599</v>
      </c>
      <c r="L411">
        <v>0.66403972035193304</v>
      </c>
      <c r="M411">
        <v>1496559.7350304399</v>
      </c>
      <c r="N411">
        <v>423.55041387882898</v>
      </c>
      <c r="O411">
        <v>0.65928933249839305</v>
      </c>
      <c r="P411">
        <v>547.31484850536003</v>
      </c>
      <c r="Q411">
        <v>933768.82393068902</v>
      </c>
      <c r="R411">
        <v>0.65928933249839305</v>
      </c>
      <c r="S411">
        <v>1206622.6962886599</v>
      </c>
    </row>
    <row r="412" spans="1:19">
      <c r="A412">
        <v>69323</v>
      </c>
      <c r="B412" t="s">
        <v>19</v>
      </c>
      <c r="C412" t="s">
        <v>20</v>
      </c>
      <c r="D412">
        <v>2016</v>
      </c>
      <c r="E412" t="s">
        <v>5</v>
      </c>
      <c r="F412" t="s">
        <v>40</v>
      </c>
      <c r="H412" t="s">
        <v>22</v>
      </c>
      <c r="I412" t="s">
        <v>41</v>
      </c>
      <c r="K412">
        <v>268840.64538819098</v>
      </c>
      <c r="L412">
        <v>0.61461780715376602</v>
      </c>
      <c r="M412">
        <v>323859.12596689502</v>
      </c>
      <c r="N412">
        <v>95.331101302376595</v>
      </c>
      <c r="O412">
        <v>0.629137599113061</v>
      </c>
      <c r="P412">
        <v>117.553705180595</v>
      </c>
      <c r="Q412">
        <v>210169.102496979</v>
      </c>
      <c r="R412">
        <v>0.629137599113061</v>
      </c>
      <c r="S412">
        <v>259161.55772328499</v>
      </c>
    </row>
    <row r="413" spans="1:19">
      <c r="A413">
        <v>69323</v>
      </c>
      <c r="B413" t="s">
        <v>19</v>
      </c>
      <c r="C413" t="s">
        <v>20</v>
      </c>
      <c r="D413">
        <v>1992</v>
      </c>
      <c r="E413" t="s">
        <v>5</v>
      </c>
      <c r="F413" t="s">
        <v>40</v>
      </c>
      <c r="H413" t="s">
        <v>22</v>
      </c>
      <c r="I413" t="s">
        <v>41</v>
      </c>
      <c r="K413">
        <v>1174303.17304315</v>
      </c>
      <c r="L413">
        <v>0.67356662718896998</v>
      </c>
      <c r="M413">
        <v>1550303.9980254001</v>
      </c>
      <c r="N413">
        <v>435.85265382772099</v>
      </c>
      <c r="O413">
        <v>0.64490394318107902</v>
      </c>
      <c r="P413">
        <v>550.92286639489396</v>
      </c>
      <c r="Q413">
        <v>960890.62042142905</v>
      </c>
      <c r="R413">
        <v>0.64490394318107902</v>
      </c>
      <c r="S413">
        <v>1214577.0141479601</v>
      </c>
    </row>
    <row r="414" spans="1:19">
      <c r="A414">
        <v>69323</v>
      </c>
      <c r="B414" t="s">
        <v>19</v>
      </c>
      <c r="C414" t="s">
        <v>20</v>
      </c>
      <c r="D414">
        <v>1996</v>
      </c>
      <c r="E414" t="s">
        <v>5</v>
      </c>
      <c r="F414" t="s">
        <v>40</v>
      </c>
      <c r="H414" t="s">
        <v>22</v>
      </c>
      <c r="I414" t="s">
        <v>41</v>
      </c>
      <c r="K414">
        <v>1165954.08521308</v>
      </c>
      <c r="L414">
        <v>0.49875528123406299</v>
      </c>
      <c r="M414">
        <v>1139790.48504585</v>
      </c>
      <c r="N414">
        <v>374.33856080929502</v>
      </c>
      <c r="O414">
        <v>0.41068222134633697</v>
      </c>
      <c r="P414">
        <v>301.31901570995399</v>
      </c>
      <c r="Q414">
        <v>825275.25939049397</v>
      </c>
      <c r="R414">
        <v>0.41068222134633697</v>
      </c>
      <c r="S414">
        <v>664294.71842737996</v>
      </c>
    </row>
    <row r="415" spans="1:19">
      <c r="A415">
        <v>69323</v>
      </c>
      <c r="B415" t="s">
        <v>19</v>
      </c>
      <c r="C415" t="s">
        <v>20</v>
      </c>
      <c r="D415">
        <v>2004</v>
      </c>
      <c r="E415" t="s">
        <v>5</v>
      </c>
      <c r="F415" t="s">
        <v>40</v>
      </c>
      <c r="H415" t="s">
        <v>22</v>
      </c>
      <c r="I415" t="s">
        <v>41</v>
      </c>
      <c r="K415">
        <v>666270.42875533702</v>
      </c>
      <c r="L415">
        <v>0.65776363154366102</v>
      </c>
      <c r="M415">
        <v>858966.97534419596</v>
      </c>
      <c r="N415">
        <v>260.00944746800002</v>
      </c>
      <c r="O415">
        <v>0.63614914017503499</v>
      </c>
      <c r="P415">
        <v>324.19338143054301</v>
      </c>
      <c r="Q415">
        <v>573222.70978236105</v>
      </c>
      <c r="R415">
        <v>0.63614914017503499</v>
      </c>
      <c r="S415">
        <v>714724.06255543104</v>
      </c>
    </row>
    <row r="416" spans="1:19">
      <c r="A416">
        <v>69323</v>
      </c>
      <c r="B416" t="s">
        <v>19</v>
      </c>
      <c r="C416" t="s">
        <v>20</v>
      </c>
      <c r="D416">
        <v>2009</v>
      </c>
      <c r="E416" t="s">
        <v>5</v>
      </c>
      <c r="F416" t="s">
        <v>40</v>
      </c>
      <c r="H416" t="s">
        <v>22</v>
      </c>
      <c r="I416" t="s">
        <v>41</v>
      </c>
      <c r="K416">
        <v>1794624.04024315</v>
      </c>
      <c r="L416">
        <v>0.43955409428488001</v>
      </c>
      <c r="M416">
        <v>1546115.31539826</v>
      </c>
      <c r="N416">
        <v>667.72800993730505</v>
      </c>
      <c r="O416">
        <v>0.36946109528017901</v>
      </c>
      <c r="P416">
        <v>483.531062925355</v>
      </c>
      <c r="Q416">
        <v>1472088.27594986</v>
      </c>
      <c r="R416">
        <v>0.36946109528017901</v>
      </c>
      <c r="S416">
        <v>1066003.51969183</v>
      </c>
    </row>
    <row r="417" spans="1:19">
      <c r="A417">
        <v>69323</v>
      </c>
      <c r="B417" t="s">
        <v>19</v>
      </c>
      <c r="C417" t="s">
        <v>20</v>
      </c>
      <c r="D417">
        <v>2003</v>
      </c>
      <c r="E417" t="s">
        <v>5</v>
      </c>
      <c r="F417" t="s">
        <v>40</v>
      </c>
      <c r="H417" t="s">
        <v>22</v>
      </c>
      <c r="I417" t="s">
        <v>41</v>
      </c>
      <c r="K417">
        <v>706054.19533959997</v>
      </c>
      <c r="L417">
        <v>0.875342661784409</v>
      </c>
      <c r="M417">
        <v>1211357.1430767199</v>
      </c>
      <c r="N417">
        <v>208.11751379196099</v>
      </c>
      <c r="O417">
        <v>0.88487055371608403</v>
      </c>
      <c r="P417">
        <v>360.94783694752999</v>
      </c>
      <c r="Q417">
        <v>458820.57890868699</v>
      </c>
      <c r="R417">
        <v>0.88487055371608403</v>
      </c>
      <c r="S417">
        <v>795753.76664191799</v>
      </c>
    </row>
    <row r="418" spans="1:19">
      <c r="A418">
        <v>69323</v>
      </c>
      <c r="B418" t="s">
        <v>19</v>
      </c>
      <c r="C418" t="s">
        <v>20</v>
      </c>
      <c r="D418">
        <v>1986</v>
      </c>
      <c r="E418" t="s">
        <v>5</v>
      </c>
      <c r="F418" t="s">
        <v>40</v>
      </c>
      <c r="H418" t="s">
        <v>22</v>
      </c>
      <c r="I418" t="s">
        <v>41</v>
      </c>
      <c r="K418">
        <v>358596.65668637399</v>
      </c>
      <c r="L418">
        <v>0.51578668842034203</v>
      </c>
      <c r="M418">
        <v>362520.38878050802</v>
      </c>
      <c r="N418">
        <v>102.668368871558</v>
      </c>
      <c r="O418">
        <v>0.63508012932285696</v>
      </c>
      <c r="P418">
        <v>127.797176321419</v>
      </c>
      <c r="Q418">
        <v>226345.008562553</v>
      </c>
      <c r="R418">
        <v>0.63508012932285696</v>
      </c>
      <c r="S418">
        <v>281744.5459266</v>
      </c>
    </row>
    <row r="419" spans="1:19">
      <c r="A419">
        <v>69323</v>
      </c>
      <c r="B419" t="s">
        <v>19</v>
      </c>
      <c r="C419" t="s">
        <v>20</v>
      </c>
      <c r="D419">
        <v>1976</v>
      </c>
      <c r="E419" t="s">
        <v>5</v>
      </c>
      <c r="F419" t="s">
        <v>40</v>
      </c>
      <c r="H419" t="s">
        <v>22</v>
      </c>
      <c r="I419" t="s">
        <v>41</v>
      </c>
      <c r="K419">
        <v>58506.683996651598</v>
      </c>
      <c r="L419">
        <v>0.67599146729239101</v>
      </c>
      <c r="M419">
        <v>77518.037556165204</v>
      </c>
      <c r="N419">
        <v>25.587798715862199</v>
      </c>
      <c r="O419">
        <v>0.68713457476800999</v>
      </c>
      <c r="P419">
        <v>34.461231932152003</v>
      </c>
      <c r="Q419">
        <v>56411.439892303599</v>
      </c>
      <c r="R419">
        <v>0.68713457476800999</v>
      </c>
      <c r="S419">
        <v>75974.011494400605</v>
      </c>
    </row>
    <row r="420" spans="1:19">
      <c r="A420">
        <v>69323</v>
      </c>
      <c r="B420" t="s">
        <v>19</v>
      </c>
      <c r="C420" t="s">
        <v>20</v>
      </c>
      <c r="D420">
        <v>1978</v>
      </c>
      <c r="E420" t="s">
        <v>5</v>
      </c>
      <c r="F420" t="s">
        <v>40</v>
      </c>
      <c r="H420" t="s">
        <v>22</v>
      </c>
      <c r="I420" t="s">
        <v>41</v>
      </c>
      <c r="K420">
        <v>2674334.0538479998</v>
      </c>
      <c r="L420">
        <v>0.58594221137064995</v>
      </c>
      <c r="M420">
        <v>3071330.2105328399</v>
      </c>
      <c r="N420">
        <v>1090.5802555079499</v>
      </c>
      <c r="O420">
        <v>0.56501701231745804</v>
      </c>
      <c r="P420">
        <v>1207.74493941265</v>
      </c>
      <c r="Q420">
        <v>2404317.9022344798</v>
      </c>
      <c r="R420">
        <v>0.56501701231745804</v>
      </c>
      <c r="S420">
        <v>2662621.8148525399</v>
      </c>
    </row>
    <row r="421" spans="1:19">
      <c r="A421">
        <v>69323</v>
      </c>
      <c r="B421" t="s">
        <v>19</v>
      </c>
      <c r="C421" t="s">
        <v>20</v>
      </c>
      <c r="D421">
        <v>2005</v>
      </c>
      <c r="E421" t="s">
        <v>5</v>
      </c>
      <c r="F421" t="s">
        <v>40</v>
      </c>
      <c r="H421" t="s">
        <v>22</v>
      </c>
      <c r="I421" t="s">
        <v>41</v>
      </c>
      <c r="K421">
        <v>548877.06794871995</v>
      </c>
      <c r="L421">
        <v>0.53208683029152004</v>
      </c>
      <c r="M421">
        <v>572418.50823689403</v>
      </c>
      <c r="N421">
        <v>202.59266742524699</v>
      </c>
      <c r="O421">
        <v>0.51649143994407598</v>
      </c>
      <c r="P421">
        <v>205.08926190033199</v>
      </c>
      <c r="Q421">
        <v>446640.37762639101</v>
      </c>
      <c r="R421">
        <v>0.51649143994407598</v>
      </c>
      <c r="S421">
        <v>452144.42628374498</v>
      </c>
    </row>
    <row r="422" spans="1:19">
      <c r="A422">
        <v>69323</v>
      </c>
      <c r="B422" t="s">
        <v>19</v>
      </c>
      <c r="C422" t="s">
        <v>20</v>
      </c>
      <c r="D422">
        <v>1991</v>
      </c>
      <c r="E422" t="s">
        <v>5</v>
      </c>
      <c r="F422" t="s">
        <v>42</v>
      </c>
      <c r="H422" t="s">
        <v>22</v>
      </c>
      <c r="I422" t="s">
        <v>43</v>
      </c>
      <c r="K422">
        <v>1147483.32924073</v>
      </c>
      <c r="L422">
        <v>0.39001291800258198</v>
      </c>
      <c r="M422">
        <v>877165.31032913702</v>
      </c>
      <c r="N422">
        <v>874.79696044269497</v>
      </c>
      <c r="O422">
        <v>0.38641404650587102</v>
      </c>
      <c r="P422">
        <v>662.54631337716899</v>
      </c>
      <c r="Q422">
        <v>1928597.16851653</v>
      </c>
      <c r="R422">
        <v>0.38641404650587102</v>
      </c>
      <c r="S422">
        <v>1460664.5904938299</v>
      </c>
    </row>
    <row r="423" spans="1:19">
      <c r="A423">
        <v>69323</v>
      </c>
      <c r="B423" t="s">
        <v>19</v>
      </c>
      <c r="C423" t="s">
        <v>20</v>
      </c>
      <c r="D423">
        <v>2007</v>
      </c>
      <c r="E423" t="s">
        <v>5</v>
      </c>
      <c r="F423" t="s">
        <v>42</v>
      </c>
      <c r="H423" t="s">
        <v>22</v>
      </c>
      <c r="I423" t="s">
        <v>43</v>
      </c>
      <c r="K423">
        <v>2517557.61697069</v>
      </c>
      <c r="L423">
        <v>0.49757022089536201</v>
      </c>
      <c r="M423">
        <v>2455216.9312021001</v>
      </c>
      <c r="N423">
        <v>1906.65675266997</v>
      </c>
      <c r="O423">
        <v>0.49369462038800199</v>
      </c>
      <c r="P423">
        <v>1844.96011617046</v>
      </c>
      <c r="Q423">
        <v>4203458.6090369904</v>
      </c>
      <c r="R423">
        <v>0.49369462038800199</v>
      </c>
      <c r="S423">
        <v>4067440.8085181899</v>
      </c>
    </row>
    <row r="424" spans="1:19">
      <c r="A424">
        <v>69323</v>
      </c>
      <c r="B424" t="s">
        <v>19</v>
      </c>
      <c r="C424" t="s">
        <v>20</v>
      </c>
      <c r="D424">
        <v>1989</v>
      </c>
      <c r="E424" t="s">
        <v>5</v>
      </c>
      <c r="F424" t="s">
        <v>42</v>
      </c>
      <c r="H424" t="s">
        <v>22</v>
      </c>
      <c r="I424" t="s">
        <v>43</v>
      </c>
      <c r="K424">
        <v>2169007.18180088</v>
      </c>
      <c r="L424">
        <v>0.44964916349947598</v>
      </c>
      <c r="M424">
        <v>1911572.8392453999</v>
      </c>
      <c r="N424">
        <v>1548.1610076535801</v>
      </c>
      <c r="O424">
        <v>0.43188570507947699</v>
      </c>
      <c r="P424">
        <v>1310.51207239936</v>
      </c>
      <c r="Q424">
        <v>3413110.77973731</v>
      </c>
      <c r="R424">
        <v>0.43188570507947699</v>
      </c>
      <c r="S424">
        <v>2889184.5610175799</v>
      </c>
    </row>
    <row r="425" spans="1:19">
      <c r="A425">
        <v>69323</v>
      </c>
      <c r="B425" t="s">
        <v>19</v>
      </c>
      <c r="C425" t="s">
        <v>20</v>
      </c>
      <c r="D425">
        <v>2008</v>
      </c>
      <c r="E425" t="s">
        <v>5</v>
      </c>
      <c r="F425" t="s">
        <v>42</v>
      </c>
      <c r="H425" t="s">
        <v>22</v>
      </c>
      <c r="I425" t="s">
        <v>43</v>
      </c>
      <c r="K425">
        <v>1351674.5207380001</v>
      </c>
      <c r="L425">
        <v>0.38174286697288101</v>
      </c>
      <c r="M425">
        <v>1011344.52925101</v>
      </c>
      <c r="N425">
        <v>999.26528179570903</v>
      </c>
      <c r="O425">
        <v>0.37034067147600902</v>
      </c>
      <c r="P425">
        <v>725.33440786805795</v>
      </c>
      <c r="Q425">
        <v>2203002.84547493</v>
      </c>
      <c r="R425">
        <v>0.37034067147600902</v>
      </c>
      <c r="S425">
        <v>1599088.64399122</v>
      </c>
    </row>
    <row r="426" spans="1:19">
      <c r="A426">
        <v>69323</v>
      </c>
      <c r="B426" t="s">
        <v>19</v>
      </c>
      <c r="C426" t="s">
        <v>20</v>
      </c>
      <c r="D426">
        <v>2013</v>
      </c>
      <c r="E426" t="s">
        <v>5</v>
      </c>
      <c r="F426" t="s">
        <v>42</v>
      </c>
      <c r="H426" t="s">
        <v>22</v>
      </c>
      <c r="I426" t="s">
        <v>43</v>
      </c>
      <c r="K426">
        <v>334594.32044436201</v>
      </c>
      <c r="L426">
        <v>0.32999151650712</v>
      </c>
      <c r="M426">
        <v>216410.04294748401</v>
      </c>
      <c r="N426">
        <v>265.08528144262101</v>
      </c>
      <c r="O426">
        <v>0.34563677761436001</v>
      </c>
      <c r="P426">
        <v>179.58151604281301</v>
      </c>
      <c r="Q426">
        <v>584413.00818755804</v>
      </c>
      <c r="R426">
        <v>0.34563677761436001</v>
      </c>
      <c r="S426">
        <v>395909.47273389</v>
      </c>
    </row>
    <row r="427" spans="1:19">
      <c r="A427">
        <v>69323</v>
      </c>
      <c r="B427" t="s">
        <v>19</v>
      </c>
      <c r="C427" t="s">
        <v>20</v>
      </c>
      <c r="D427">
        <v>1988</v>
      </c>
      <c r="E427" t="s">
        <v>5</v>
      </c>
      <c r="F427" t="s">
        <v>42</v>
      </c>
      <c r="H427" t="s">
        <v>22</v>
      </c>
      <c r="I427" t="s">
        <v>43</v>
      </c>
      <c r="K427">
        <v>410041.83383134002</v>
      </c>
      <c r="L427">
        <v>0.47519994013548</v>
      </c>
      <c r="M427">
        <v>381909.635583803</v>
      </c>
      <c r="N427">
        <v>328.36961160301598</v>
      </c>
      <c r="O427">
        <v>0.46527021172274702</v>
      </c>
      <c r="P427">
        <v>299.44997347914898</v>
      </c>
      <c r="Q427">
        <v>723931.07406771299</v>
      </c>
      <c r="R427">
        <v>0.46527021172274702</v>
      </c>
      <c r="S427">
        <v>660174.18564415502</v>
      </c>
    </row>
    <row r="428" spans="1:19">
      <c r="A428">
        <v>69323</v>
      </c>
      <c r="B428" t="s">
        <v>19</v>
      </c>
      <c r="C428" t="s">
        <v>20</v>
      </c>
      <c r="D428">
        <v>1980</v>
      </c>
      <c r="E428" t="s">
        <v>5</v>
      </c>
      <c r="F428" t="s">
        <v>42</v>
      </c>
      <c r="H428" t="s">
        <v>22</v>
      </c>
      <c r="I428" t="s">
        <v>43</v>
      </c>
      <c r="K428">
        <v>2855589.7850262001</v>
      </c>
      <c r="L428">
        <v>0.702666042230087</v>
      </c>
      <c r="M428">
        <v>3932790.9060549801</v>
      </c>
      <c r="N428">
        <v>2160.6365376587701</v>
      </c>
      <c r="O428">
        <v>0.69368218070603205</v>
      </c>
      <c r="P428">
        <v>2937.6383277062801</v>
      </c>
      <c r="Q428">
        <v>4763388.1885155998</v>
      </c>
      <c r="R428">
        <v>0.69368218070603205</v>
      </c>
      <c r="S428">
        <v>6476383.9120713603</v>
      </c>
    </row>
    <row r="429" spans="1:19">
      <c r="A429">
        <v>69323</v>
      </c>
      <c r="B429" t="s">
        <v>19</v>
      </c>
      <c r="C429" t="s">
        <v>20</v>
      </c>
      <c r="D429">
        <v>1982</v>
      </c>
      <c r="E429" t="s">
        <v>5</v>
      </c>
      <c r="F429" t="s">
        <v>42</v>
      </c>
      <c r="H429" t="s">
        <v>22</v>
      </c>
      <c r="I429" t="s">
        <v>43</v>
      </c>
      <c r="K429">
        <v>1668712.7401668199</v>
      </c>
      <c r="L429">
        <v>0.78656981151292804</v>
      </c>
      <c r="M429">
        <v>2572615.76838439</v>
      </c>
      <c r="N429">
        <v>1287.55217792756</v>
      </c>
      <c r="O429">
        <v>0.78019081678306001</v>
      </c>
      <c r="P429">
        <v>1968.89131528231</v>
      </c>
      <c r="Q429">
        <v>2838566.65826981</v>
      </c>
      <c r="R429">
        <v>0.78019081678306001</v>
      </c>
      <c r="S429">
        <v>4340662.3336330196</v>
      </c>
    </row>
    <row r="430" spans="1:19">
      <c r="A430">
        <v>69323</v>
      </c>
      <c r="B430" t="s">
        <v>19</v>
      </c>
      <c r="C430" t="s">
        <v>20</v>
      </c>
      <c r="D430">
        <v>1986</v>
      </c>
      <c r="E430" t="s">
        <v>5</v>
      </c>
      <c r="F430" t="s">
        <v>42</v>
      </c>
      <c r="H430" t="s">
        <v>22</v>
      </c>
      <c r="I430" t="s">
        <v>43</v>
      </c>
      <c r="K430">
        <v>203414.609141111</v>
      </c>
      <c r="L430">
        <v>0.41875738319507799</v>
      </c>
      <c r="M430">
        <v>166955.48407805999</v>
      </c>
      <c r="N430">
        <v>149.41737405808601</v>
      </c>
      <c r="O430">
        <v>0.43384951245034997</v>
      </c>
      <c r="P430">
        <v>127.05632357795599</v>
      </c>
      <c r="Q430">
        <v>329408.92294570099</v>
      </c>
      <c r="R430">
        <v>0.43384951245034997</v>
      </c>
      <c r="S430">
        <v>280111.24520890397</v>
      </c>
    </row>
    <row r="431" spans="1:19">
      <c r="A431">
        <v>69323</v>
      </c>
      <c r="B431" t="s">
        <v>19</v>
      </c>
      <c r="C431" t="s">
        <v>20</v>
      </c>
      <c r="D431">
        <v>2015</v>
      </c>
      <c r="E431" t="s">
        <v>5</v>
      </c>
      <c r="F431" t="s">
        <v>42</v>
      </c>
      <c r="H431" t="s">
        <v>22</v>
      </c>
      <c r="I431" t="s">
        <v>43</v>
      </c>
      <c r="K431">
        <v>992202.08847341</v>
      </c>
      <c r="L431">
        <v>0.81859379496698004</v>
      </c>
      <c r="M431">
        <v>1591932.52703612</v>
      </c>
      <c r="N431">
        <v>743.61930485570997</v>
      </c>
      <c r="O431">
        <v>0.83494281940427695</v>
      </c>
      <c r="P431">
        <v>1216.9240139609601</v>
      </c>
      <c r="Q431">
        <v>1639399.9415283699</v>
      </c>
      <c r="R431">
        <v>0.83494281940427695</v>
      </c>
      <c r="S431">
        <v>2682858.2102493802</v>
      </c>
    </row>
    <row r="432" spans="1:19">
      <c r="A432">
        <v>69323</v>
      </c>
      <c r="B432" t="s">
        <v>19</v>
      </c>
      <c r="C432" t="s">
        <v>20</v>
      </c>
      <c r="D432">
        <v>2005</v>
      </c>
      <c r="E432" t="s">
        <v>5</v>
      </c>
      <c r="F432" t="s">
        <v>42</v>
      </c>
      <c r="H432" t="s">
        <v>22</v>
      </c>
      <c r="I432" t="s">
        <v>43</v>
      </c>
      <c r="K432">
        <v>319330.53280125099</v>
      </c>
      <c r="L432">
        <v>0.45911283297363897</v>
      </c>
      <c r="M432">
        <v>287353.14131595299</v>
      </c>
      <c r="N432">
        <v>246.414156842257</v>
      </c>
      <c r="O432">
        <v>0.447864969544086</v>
      </c>
      <c r="P432">
        <v>216.306126944802</v>
      </c>
      <c r="Q432">
        <v>543250.22451823798</v>
      </c>
      <c r="R432">
        <v>0.447864969544086</v>
      </c>
      <c r="S432">
        <v>476873.38070700999</v>
      </c>
    </row>
    <row r="433" spans="1:19">
      <c r="A433">
        <v>69323</v>
      </c>
      <c r="B433" t="s">
        <v>19</v>
      </c>
      <c r="C433" t="s">
        <v>20</v>
      </c>
      <c r="D433">
        <v>1992</v>
      </c>
      <c r="E433" t="s">
        <v>5</v>
      </c>
      <c r="F433" t="s">
        <v>42</v>
      </c>
      <c r="H433" t="s">
        <v>22</v>
      </c>
      <c r="I433" t="s">
        <v>43</v>
      </c>
      <c r="K433">
        <v>1073974.02986947</v>
      </c>
      <c r="L433">
        <v>0.31867624551986001</v>
      </c>
      <c r="M433">
        <v>670810.02278429305</v>
      </c>
      <c r="N433">
        <v>814.44095891649204</v>
      </c>
      <c r="O433">
        <v>0.32132152794983798</v>
      </c>
      <c r="P433">
        <v>512.92693015419798</v>
      </c>
      <c r="Q433">
        <v>1795534.96218752</v>
      </c>
      <c r="R433">
        <v>0.32132152794983798</v>
      </c>
      <c r="S433">
        <v>1130810.3135734</v>
      </c>
    </row>
    <row r="434" spans="1:19">
      <c r="A434">
        <v>69323</v>
      </c>
      <c r="B434" t="s">
        <v>19</v>
      </c>
      <c r="C434" t="s">
        <v>20</v>
      </c>
      <c r="D434">
        <v>1985</v>
      </c>
      <c r="E434" t="s">
        <v>5</v>
      </c>
      <c r="F434" t="s">
        <v>42</v>
      </c>
      <c r="H434" t="s">
        <v>22</v>
      </c>
      <c r="I434" t="s">
        <v>43</v>
      </c>
      <c r="K434">
        <v>378667.34047564003</v>
      </c>
      <c r="L434">
        <v>0.304705467138151</v>
      </c>
      <c r="M434">
        <v>226148.73738439899</v>
      </c>
      <c r="N434">
        <v>279.47675763074699</v>
      </c>
      <c r="O434">
        <v>0.309187669519498</v>
      </c>
      <c r="P434">
        <v>169.36510405836401</v>
      </c>
      <c r="Q434">
        <v>616140.78215369896</v>
      </c>
      <c r="R434">
        <v>0.309187669519498</v>
      </c>
      <c r="S434">
        <v>373386.13975884602</v>
      </c>
    </row>
    <row r="435" spans="1:19">
      <c r="A435">
        <v>69323</v>
      </c>
      <c r="B435" t="s">
        <v>19</v>
      </c>
      <c r="C435" t="s">
        <v>20</v>
      </c>
      <c r="D435">
        <v>2014</v>
      </c>
      <c r="E435" t="s">
        <v>5</v>
      </c>
      <c r="F435" t="s">
        <v>42</v>
      </c>
      <c r="H435" t="s">
        <v>22</v>
      </c>
      <c r="I435" t="s">
        <v>43</v>
      </c>
      <c r="K435">
        <v>723025.91713207797</v>
      </c>
      <c r="L435">
        <v>0.53511667461953505</v>
      </c>
      <c r="M435">
        <v>758330.31990133703</v>
      </c>
      <c r="N435">
        <v>557.55738548162105</v>
      </c>
      <c r="O435">
        <v>0.52214814747114102</v>
      </c>
      <c r="P435">
        <v>570.61000963863899</v>
      </c>
      <c r="Q435">
        <v>1229203.6250116499</v>
      </c>
      <c r="R435">
        <v>0.52214814747114102</v>
      </c>
      <c r="S435">
        <v>1257979.7355027001</v>
      </c>
    </row>
    <row r="436" spans="1:19">
      <c r="A436">
        <v>69323</v>
      </c>
      <c r="B436" t="s">
        <v>19</v>
      </c>
      <c r="C436" t="s">
        <v>20</v>
      </c>
      <c r="D436">
        <v>2010</v>
      </c>
      <c r="E436" t="s">
        <v>5</v>
      </c>
      <c r="F436" t="s">
        <v>42</v>
      </c>
      <c r="H436" t="s">
        <v>22</v>
      </c>
      <c r="I436" t="s">
        <v>43</v>
      </c>
      <c r="K436">
        <v>3937464.3417149498</v>
      </c>
      <c r="L436">
        <v>0.755748163677744</v>
      </c>
      <c r="M436">
        <v>5832433.63376344</v>
      </c>
      <c r="N436">
        <v>2989.4168111799399</v>
      </c>
      <c r="O436">
        <v>0.74262478671747301</v>
      </c>
      <c r="P436">
        <v>4351.22944275179</v>
      </c>
      <c r="Q436">
        <v>6590535.9280624101</v>
      </c>
      <c r="R436">
        <v>0.74262478671747301</v>
      </c>
      <c r="S436">
        <v>9592818.8623451404</v>
      </c>
    </row>
    <row r="437" spans="1:19">
      <c r="A437">
        <v>69323</v>
      </c>
      <c r="B437" t="s">
        <v>19</v>
      </c>
      <c r="C437" t="s">
        <v>20</v>
      </c>
      <c r="D437">
        <v>1983</v>
      </c>
      <c r="E437" t="s">
        <v>5</v>
      </c>
      <c r="F437" t="s">
        <v>42</v>
      </c>
      <c r="H437" t="s">
        <v>22</v>
      </c>
      <c r="I437" t="s">
        <v>43</v>
      </c>
      <c r="K437">
        <v>1061174.6569955</v>
      </c>
      <c r="L437">
        <v>0.53132626000606298</v>
      </c>
      <c r="M437">
        <v>1105106.7249606799</v>
      </c>
      <c r="N437">
        <v>799.86004996680094</v>
      </c>
      <c r="O437">
        <v>0.525655093046689</v>
      </c>
      <c r="P437">
        <v>824.082997619671</v>
      </c>
      <c r="Q437">
        <v>1763389.56046992</v>
      </c>
      <c r="R437">
        <v>0.525655093046689</v>
      </c>
      <c r="S437">
        <v>1816792.0188332901</v>
      </c>
    </row>
    <row r="438" spans="1:19">
      <c r="A438">
        <v>69323</v>
      </c>
      <c r="B438" t="s">
        <v>19</v>
      </c>
      <c r="C438" t="s">
        <v>20</v>
      </c>
      <c r="D438">
        <v>1997</v>
      </c>
      <c r="E438" t="s">
        <v>5</v>
      </c>
      <c r="F438" t="s">
        <v>42</v>
      </c>
      <c r="H438" t="s">
        <v>22</v>
      </c>
      <c r="I438" t="s">
        <v>43</v>
      </c>
      <c r="K438">
        <v>1165176.7618954999</v>
      </c>
      <c r="L438">
        <v>0.44381078209005498</v>
      </c>
      <c r="M438">
        <v>1013551.2995412</v>
      </c>
      <c r="N438">
        <v>918.77141269845902</v>
      </c>
      <c r="O438">
        <v>0.45220641608364798</v>
      </c>
      <c r="P438">
        <v>814.329682363502</v>
      </c>
      <c r="Q438">
        <v>2025544.2407430001</v>
      </c>
      <c r="R438">
        <v>0.45220641608364798</v>
      </c>
      <c r="S438">
        <v>1795289.63938152</v>
      </c>
    </row>
    <row r="439" spans="1:19">
      <c r="A439">
        <v>69323</v>
      </c>
      <c r="B439" t="s">
        <v>19</v>
      </c>
      <c r="C439" t="s">
        <v>20</v>
      </c>
      <c r="D439">
        <v>2016</v>
      </c>
      <c r="E439" t="s">
        <v>5</v>
      </c>
      <c r="F439" t="s">
        <v>42</v>
      </c>
      <c r="H439" t="s">
        <v>22</v>
      </c>
      <c r="I439" t="s">
        <v>43</v>
      </c>
      <c r="K439">
        <v>535062.93106576602</v>
      </c>
      <c r="L439">
        <v>0.64304773446387997</v>
      </c>
      <c r="M439">
        <v>674379.17101019097</v>
      </c>
      <c r="N439">
        <v>413.82199820905601</v>
      </c>
      <c r="O439">
        <v>0.642735364655179</v>
      </c>
      <c r="P439">
        <v>521.31694452561703</v>
      </c>
      <c r="Q439">
        <v>912321.33867035899</v>
      </c>
      <c r="R439">
        <v>0.642735364655179</v>
      </c>
      <c r="S439">
        <v>1149307.12905427</v>
      </c>
    </row>
    <row r="440" spans="1:19">
      <c r="A440">
        <v>69323</v>
      </c>
      <c r="B440" t="s">
        <v>19</v>
      </c>
      <c r="C440" t="s">
        <v>20</v>
      </c>
      <c r="D440">
        <v>2012</v>
      </c>
      <c r="E440" t="s">
        <v>5</v>
      </c>
      <c r="F440" t="s">
        <v>42</v>
      </c>
      <c r="H440" t="s">
        <v>22</v>
      </c>
      <c r="I440" t="s">
        <v>43</v>
      </c>
      <c r="K440">
        <v>705425.08040266496</v>
      </c>
      <c r="L440">
        <v>0.44294482175816602</v>
      </c>
      <c r="M440">
        <v>612430.19754528895</v>
      </c>
      <c r="N440">
        <v>547.81321638657596</v>
      </c>
      <c r="O440">
        <v>0.44594533866266201</v>
      </c>
      <c r="P440">
        <v>478.81771059857198</v>
      </c>
      <c r="Q440">
        <v>1207721.4093935899</v>
      </c>
      <c r="R440">
        <v>0.44594533866266201</v>
      </c>
      <c r="S440">
        <v>1055612.35652746</v>
      </c>
    </row>
    <row r="441" spans="1:19">
      <c r="A441">
        <v>69323</v>
      </c>
      <c r="B441" t="s">
        <v>19</v>
      </c>
      <c r="C441" t="s">
        <v>20</v>
      </c>
      <c r="D441">
        <v>1978</v>
      </c>
      <c r="E441" t="s">
        <v>5</v>
      </c>
      <c r="F441" t="s">
        <v>42</v>
      </c>
      <c r="H441" t="s">
        <v>22</v>
      </c>
      <c r="I441" t="s">
        <v>43</v>
      </c>
      <c r="K441">
        <v>2213236.2270269301</v>
      </c>
      <c r="L441">
        <v>0.42797838099577401</v>
      </c>
      <c r="M441">
        <v>1856545.82412019</v>
      </c>
      <c r="N441">
        <v>1678.1011175036999</v>
      </c>
      <c r="O441">
        <v>0.42280339882683798</v>
      </c>
      <c r="P441">
        <v>1390.6334378691399</v>
      </c>
      <c r="Q441">
        <v>3699579.6853984199</v>
      </c>
      <c r="R441">
        <v>0.42280339882683798</v>
      </c>
      <c r="S441">
        <v>3065821.9358256701</v>
      </c>
    </row>
    <row r="442" spans="1:19">
      <c r="A442">
        <v>69323</v>
      </c>
      <c r="B442" t="s">
        <v>19</v>
      </c>
      <c r="C442" t="s">
        <v>20</v>
      </c>
      <c r="D442">
        <v>2006</v>
      </c>
      <c r="E442" t="s">
        <v>5</v>
      </c>
      <c r="F442" t="s">
        <v>42</v>
      </c>
      <c r="H442" t="s">
        <v>22</v>
      </c>
      <c r="I442" t="s">
        <v>43</v>
      </c>
      <c r="K442">
        <v>916711.432033955</v>
      </c>
      <c r="L442">
        <v>0.38962877375045502</v>
      </c>
      <c r="M442">
        <v>700067.21624697</v>
      </c>
      <c r="N442">
        <v>670.59045030641096</v>
      </c>
      <c r="O442">
        <v>0.38561173935649401</v>
      </c>
      <c r="P442">
        <v>506.83159787947898</v>
      </c>
      <c r="Q442">
        <v>1478398.8767412801</v>
      </c>
      <c r="R442">
        <v>0.38561173935649401</v>
      </c>
      <c r="S442">
        <v>1117372.40615287</v>
      </c>
    </row>
    <row r="443" spans="1:19">
      <c r="A443">
        <v>69323</v>
      </c>
      <c r="B443" t="s">
        <v>19</v>
      </c>
      <c r="C443" t="s">
        <v>20</v>
      </c>
      <c r="D443">
        <v>1996</v>
      </c>
      <c r="E443" t="s">
        <v>5</v>
      </c>
      <c r="F443" t="s">
        <v>42</v>
      </c>
      <c r="H443" t="s">
        <v>22</v>
      </c>
      <c r="I443" t="s">
        <v>43</v>
      </c>
      <c r="K443">
        <v>1237519.7086968899</v>
      </c>
      <c r="L443">
        <v>0.371594029033676</v>
      </c>
      <c r="M443">
        <v>901315.67174399295</v>
      </c>
      <c r="N443">
        <v>916.91013640493895</v>
      </c>
      <c r="O443">
        <v>0.367560418481789</v>
      </c>
      <c r="P443">
        <v>660.55895195649998</v>
      </c>
      <c r="Q443">
        <v>2021440.82892079</v>
      </c>
      <c r="R443">
        <v>0.367560418481789</v>
      </c>
      <c r="S443">
        <v>1456283.2085480299</v>
      </c>
    </row>
    <row r="444" spans="1:19">
      <c r="A444">
        <v>69323</v>
      </c>
      <c r="B444" t="s">
        <v>19</v>
      </c>
      <c r="C444" t="s">
        <v>20</v>
      </c>
      <c r="D444">
        <v>1981</v>
      </c>
      <c r="E444" t="s">
        <v>5</v>
      </c>
      <c r="F444" t="s">
        <v>42</v>
      </c>
      <c r="H444" t="s">
        <v>22</v>
      </c>
      <c r="I444" t="s">
        <v>43</v>
      </c>
      <c r="K444">
        <v>482704.578063133</v>
      </c>
      <c r="L444">
        <v>0.434307970766313</v>
      </c>
      <c r="M444">
        <v>410899.19372528902</v>
      </c>
      <c r="N444">
        <v>376.32523416598701</v>
      </c>
      <c r="O444">
        <v>0.42215893304548202</v>
      </c>
      <c r="P444">
        <v>311.38335629386398</v>
      </c>
      <c r="Q444">
        <v>829655.12441488297</v>
      </c>
      <c r="R444">
        <v>0.42215893304548202</v>
      </c>
      <c r="S444">
        <v>686482.791352659</v>
      </c>
    </row>
    <row r="445" spans="1:19">
      <c r="A445">
        <v>69323</v>
      </c>
      <c r="B445" t="s">
        <v>19</v>
      </c>
      <c r="C445" t="s">
        <v>20</v>
      </c>
      <c r="D445">
        <v>1984</v>
      </c>
      <c r="E445" t="s">
        <v>5</v>
      </c>
      <c r="F445" t="s">
        <v>42</v>
      </c>
      <c r="H445" t="s">
        <v>22</v>
      </c>
      <c r="I445" t="s">
        <v>43</v>
      </c>
      <c r="K445">
        <v>434562.619024852</v>
      </c>
      <c r="L445">
        <v>0.28595026730502598</v>
      </c>
      <c r="M445">
        <v>243556.06225901999</v>
      </c>
      <c r="N445">
        <v>333.82429413782501</v>
      </c>
      <c r="O445">
        <v>0.28244568705671402</v>
      </c>
      <c r="P445">
        <v>184.80297494340201</v>
      </c>
      <c r="Q445">
        <v>735956.59057895804</v>
      </c>
      <c r="R445">
        <v>0.28244568705671402</v>
      </c>
      <c r="S445">
        <v>407420.81914518197</v>
      </c>
    </row>
    <row r="446" spans="1:19">
      <c r="A446">
        <v>69323</v>
      </c>
      <c r="B446" t="s">
        <v>19</v>
      </c>
      <c r="C446" t="s">
        <v>20</v>
      </c>
      <c r="D446">
        <v>2017</v>
      </c>
      <c r="E446" t="s">
        <v>5</v>
      </c>
      <c r="F446" t="s">
        <v>42</v>
      </c>
      <c r="H446" t="s">
        <v>22</v>
      </c>
      <c r="I446" t="s">
        <v>43</v>
      </c>
      <c r="K446">
        <v>91435.941534362297</v>
      </c>
      <c r="L446">
        <v>1</v>
      </c>
      <c r="M446">
        <v>179214.44540734999</v>
      </c>
      <c r="N446">
        <v>72.939229534585706</v>
      </c>
      <c r="O446">
        <v>1</v>
      </c>
      <c r="P446">
        <v>142.960889887788</v>
      </c>
      <c r="Q446">
        <v>160803.47545216899</v>
      </c>
      <c r="R446">
        <v>0.999999999999999</v>
      </c>
      <c r="S446">
        <v>315174.81188625202</v>
      </c>
    </row>
    <row r="447" spans="1:19">
      <c r="A447">
        <v>69323</v>
      </c>
      <c r="B447" t="s">
        <v>19</v>
      </c>
      <c r="C447" t="s">
        <v>20</v>
      </c>
      <c r="D447">
        <v>2018</v>
      </c>
      <c r="E447" t="s">
        <v>5</v>
      </c>
      <c r="F447" t="s">
        <v>42</v>
      </c>
      <c r="H447" t="s">
        <v>22</v>
      </c>
      <c r="I447" t="s">
        <v>43</v>
      </c>
      <c r="K447">
        <v>154421.00904378999</v>
      </c>
      <c r="L447">
        <v>0.56585888081025204</v>
      </c>
      <c r="M447">
        <v>171265.778728173</v>
      </c>
      <c r="N447">
        <v>118.332330396571</v>
      </c>
      <c r="O447">
        <v>0.54211999562475299</v>
      </c>
      <c r="P447">
        <v>125.73463197623801</v>
      </c>
      <c r="Q447">
        <v>260878.13248836799</v>
      </c>
      <c r="R447">
        <v>0.54211999562475299</v>
      </c>
      <c r="S447">
        <v>277197.41400464898</v>
      </c>
    </row>
    <row r="448" spans="1:19">
      <c r="A448">
        <v>69323</v>
      </c>
      <c r="B448" t="s">
        <v>19</v>
      </c>
      <c r="C448" t="s">
        <v>20</v>
      </c>
      <c r="D448">
        <v>1994</v>
      </c>
      <c r="E448" t="s">
        <v>5</v>
      </c>
      <c r="F448" t="s">
        <v>42</v>
      </c>
      <c r="H448" t="s">
        <v>22</v>
      </c>
      <c r="I448" t="s">
        <v>43</v>
      </c>
      <c r="K448">
        <v>882630.80216274795</v>
      </c>
      <c r="L448">
        <v>0.23947797166609699</v>
      </c>
      <c r="M448">
        <v>414286.44309463201</v>
      </c>
      <c r="N448">
        <v>726.93741055594705</v>
      </c>
      <c r="O448">
        <v>0.245538635710944</v>
      </c>
      <c r="P448">
        <v>349.84279126890198</v>
      </c>
      <c r="Q448">
        <v>1602622.65997983</v>
      </c>
      <c r="R448">
        <v>0.245538635710944</v>
      </c>
      <c r="S448">
        <v>771271.33172214904</v>
      </c>
    </row>
    <row r="449" spans="1:19">
      <c r="A449">
        <v>69323</v>
      </c>
      <c r="B449" t="s">
        <v>19</v>
      </c>
      <c r="C449" t="s">
        <v>20</v>
      </c>
      <c r="D449">
        <v>2009</v>
      </c>
      <c r="E449" t="s">
        <v>5</v>
      </c>
      <c r="F449" t="s">
        <v>42</v>
      </c>
      <c r="H449" t="s">
        <v>22</v>
      </c>
      <c r="I449" t="s">
        <v>43</v>
      </c>
      <c r="K449">
        <v>1572585.9190791401</v>
      </c>
      <c r="L449">
        <v>0.23842467767674899</v>
      </c>
      <c r="M449">
        <v>734888.85011586105</v>
      </c>
      <c r="N449">
        <v>1222.9644681427301</v>
      </c>
      <c r="O449">
        <v>0.241284215678224</v>
      </c>
      <c r="P449">
        <v>578.36076409638599</v>
      </c>
      <c r="Q449">
        <v>2696175.1321847499</v>
      </c>
      <c r="R449">
        <v>0.241284215678224</v>
      </c>
      <c r="S449">
        <v>1275067.2241166499</v>
      </c>
    </row>
    <row r="450" spans="1:19">
      <c r="A450">
        <v>69323</v>
      </c>
      <c r="B450" t="s">
        <v>19</v>
      </c>
      <c r="C450" t="s">
        <v>20</v>
      </c>
      <c r="D450">
        <v>2002</v>
      </c>
      <c r="E450" t="s">
        <v>5</v>
      </c>
      <c r="F450" t="s">
        <v>42</v>
      </c>
      <c r="H450" t="s">
        <v>22</v>
      </c>
      <c r="I450" t="s">
        <v>43</v>
      </c>
      <c r="K450">
        <v>110517.323518017</v>
      </c>
      <c r="L450">
        <v>0.72237020859253398</v>
      </c>
      <c r="M450">
        <v>156475.467203885</v>
      </c>
      <c r="N450">
        <v>92.574032190795606</v>
      </c>
      <c r="O450">
        <v>0.74003937618356896</v>
      </c>
      <c r="P450">
        <v>134.27652090521701</v>
      </c>
      <c r="Q450">
        <v>204090.805563587</v>
      </c>
      <c r="R450">
        <v>0.74003937618356896</v>
      </c>
      <c r="S450">
        <v>296029.05557079503</v>
      </c>
    </row>
    <row r="451" spans="1:19">
      <c r="A451">
        <v>69323</v>
      </c>
      <c r="B451" t="s">
        <v>19</v>
      </c>
      <c r="C451" t="s">
        <v>20</v>
      </c>
      <c r="D451">
        <v>1987</v>
      </c>
      <c r="E451" t="s">
        <v>5</v>
      </c>
      <c r="F451" t="s">
        <v>42</v>
      </c>
      <c r="H451" t="s">
        <v>22</v>
      </c>
      <c r="I451" t="s">
        <v>43</v>
      </c>
      <c r="K451">
        <v>324853.27684007701</v>
      </c>
      <c r="L451">
        <v>0.40929084871961102</v>
      </c>
      <c r="M451">
        <v>260600.567838955</v>
      </c>
      <c r="N451">
        <v>257.339888971221</v>
      </c>
      <c r="O451">
        <v>0.391478506716958</v>
      </c>
      <c r="P451">
        <v>197.456349488196</v>
      </c>
      <c r="Q451">
        <v>567337.34073001205</v>
      </c>
      <c r="R451">
        <v>0.391478506716958</v>
      </c>
      <c r="S451">
        <v>435316.734909361</v>
      </c>
    </row>
    <row r="452" spans="1:19">
      <c r="A452">
        <v>69323</v>
      </c>
      <c r="B452" t="s">
        <v>19</v>
      </c>
      <c r="C452" t="s">
        <v>20</v>
      </c>
      <c r="D452">
        <v>1990</v>
      </c>
      <c r="E452" t="s">
        <v>5</v>
      </c>
      <c r="F452" t="s">
        <v>42</v>
      </c>
      <c r="H452" t="s">
        <v>22</v>
      </c>
      <c r="I452" t="s">
        <v>43</v>
      </c>
      <c r="K452">
        <v>1052504.89348227</v>
      </c>
      <c r="L452">
        <v>0.54392480615218997</v>
      </c>
      <c r="M452">
        <v>1122067.6995166901</v>
      </c>
      <c r="N452">
        <v>799.52013856822305</v>
      </c>
      <c r="O452">
        <v>0.54430597985024598</v>
      </c>
      <c r="P452">
        <v>852.95984116942805</v>
      </c>
      <c r="Q452">
        <v>1762640.18411119</v>
      </c>
      <c r="R452">
        <v>0.54430597985024598</v>
      </c>
      <c r="S452">
        <v>1880454.5613706801</v>
      </c>
    </row>
    <row r="453" spans="1:19">
      <c r="A453">
        <v>69323</v>
      </c>
      <c r="B453" t="s">
        <v>19</v>
      </c>
      <c r="C453" t="s">
        <v>20</v>
      </c>
      <c r="D453">
        <v>1998</v>
      </c>
      <c r="E453" t="s">
        <v>5</v>
      </c>
      <c r="F453" t="s">
        <v>42</v>
      </c>
      <c r="H453" t="s">
        <v>22</v>
      </c>
      <c r="I453" t="s">
        <v>43</v>
      </c>
      <c r="K453">
        <v>659734.84381522401</v>
      </c>
      <c r="L453">
        <v>0.34934035023971299</v>
      </c>
      <c r="M453">
        <v>451725.12275135698</v>
      </c>
      <c r="N453">
        <v>499.23046119192298</v>
      </c>
      <c r="O453">
        <v>0.34860434660720702</v>
      </c>
      <c r="P453">
        <v>341.106461111241</v>
      </c>
      <c r="Q453">
        <v>1100614.7682597199</v>
      </c>
      <c r="R453">
        <v>0.34860434660720702</v>
      </c>
      <c r="S453">
        <v>752011.02062463097</v>
      </c>
    </row>
    <row r="454" spans="1:19">
      <c r="A454">
        <v>69323</v>
      </c>
      <c r="B454" t="s">
        <v>19</v>
      </c>
      <c r="C454" t="s">
        <v>20</v>
      </c>
      <c r="D454">
        <v>1979</v>
      </c>
      <c r="E454" t="s">
        <v>5</v>
      </c>
      <c r="F454" t="s">
        <v>42</v>
      </c>
      <c r="H454" t="s">
        <v>22</v>
      </c>
      <c r="I454" t="s">
        <v>43</v>
      </c>
      <c r="K454">
        <v>3060672.2843645099</v>
      </c>
      <c r="L454">
        <v>0.51428777398405601</v>
      </c>
      <c r="M454">
        <v>3085170.0186002199</v>
      </c>
      <c r="N454">
        <v>2282.81721966041</v>
      </c>
      <c r="O454">
        <v>0.51479104925269303</v>
      </c>
      <c r="P454">
        <v>2303.3407886517498</v>
      </c>
      <c r="Q454">
        <v>5032750.4840093302</v>
      </c>
      <c r="R454">
        <v>0.51479104925269303</v>
      </c>
      <c r="S454">
        <v>5077997.2084887195</v>
      </c>
    </row>
    <row r="455" spans="1:19">
      <c r="A455">
        <v>69323</v>
      </c>
      <c r="B455" t="s">
        <v>19</v>
      </c>
      <c r="C455" t="s">
        <v>20</v>
      </c>
      <c r="D455">
        <v>1999</v>
      </c>
      <c r="E455" t="s">
        <v>5</v>
      </c>
      <c r="F455" t="s">
        <v>42</v>
      </c>
      <c r="H455" t="s">
        <v>22</v>
      </c>
      <c r="I455" t="s">
        <v>43</v>
      </c>
      <c r="K455">
        <v>223110.22887279099</v>
      </c>
      <c r="L455">
        <v>0.41028062971120299</v>
      </c>
      <c r="M455">
        <v>179414.09818600101</v>
      </c>
      <c r="N455">
        <v>171.68023398698901</v>
      </c>
      <c r="O455">
        <v>0.40863536713595799</v>
      </c>
      <c r="P455">
        <v>137.50304627271001</v>
      </c>
      <c r="Q455">
        <v>378490.12757201202</v>
      </c>
      <c r="R455">
        <v>0.40863536713595799</v>
      </c>
      <c r="S455">
        <v>303142.32638594002</v>
      </c>
    </row>
    <row r="456" spans="1:19">
      <c r="A456">
        <v>69323</v>
      </c>
      <c r="B456" t="s">
        <v>19</v>
      </c>
      <c r="C456" t="s">
        <v>20</v>
      </c>
      <c r="D456">
        <v>1976</v>
      </c>
      <c r="E456" t="s">
        <v>5</v>
      </c>
      <c r="F456" t="s">
        <v>42</v>
      </c>
      <c r="H456" t="s">
        <v>22</v>
      </c>
      <c r="I456" t="s">
        <v>43</v>
      </c>
      <c r="K456">
        <v>93177.9727686681</v>
      </c>
      <c r="L456">
        <v>0.54246818618556703</v>
      </c>
      <c r="M456">
        <v>99070.328325324503</v>
      </c>
      <c r="N456">
        <v>79.366161499738396</v>
      </c>
      <c r="O456">
        <v>0.531175347563141</v>
      </c>
      <c r="P456">
        <v>82.628402901976898</v>
      </c>
      <c r="Q456">
        <v>174972.43505162801</v>
      </c>
      <c r="R456">
        <v>0.531175347563141</v>
      </c>
      <c r="S456">
        <v>182164.44624493501</v>
      </c>
    </row>
    <row r="457" spans="1:19">
      <c r="A457">
        <v>69323</v>
      </c>
      <c r="B457" t="s">
        <v>19</v>
      </c>
      <c r="C457" t="s">
        <v>20</v>
      </c>
      <c r="D457">
        <v>2011</v>
      </c>
      <c r="E457" t="s">
        <v>5</v>
      </c>
      <c r="F457" t="s">
        <v>42</v>
      </c>
      <c r="H457" t="s">
        <v>22</v>
      </c>
      <c r="I457" t="s">
        <v>43</v>
      </c>
      <c r="K457">
        <v>1800109.4079183899</v>
      </c>
      <c r="L457">
        <v>0.65324823816837896</v>
      </c>
      <c r="M457">
        <v>2304799.8664967101</v>
      </c>
      <c r="N457">
        <v>1414.90467935588</v>
      </c>
      <c r="O457">
        <v>0.65921497167933796</v>
      </c>
      <c r="P457">
        <v>1828.14364233588</v>
      </c>
      <c r="Q457">
        <v>3119330.8638677001</v>
      </c>
      <c r="R457">
        <v>0.65921497167933796</v>
      </c>
      <c r="S457">
        <v>4030366.8298827498</v>
      </c>
    </row>
    <row r="458" spans="1:19">
      <c r="A458">
        <v>69323</v>
      </c>
      <c r="B458" t="s">
        <v>19</v>
      </c>
      <c r="C458" t="s">
        <v>20</v>
      </c>
      <c r="D458">
        <v>2003</v>
      </c>
      <c r="E458" t="s">
        <v>5</v>
      </c>
      <c r="F458" t="s">
        <v>42</v>
      </c>
      <c r="H458" t="s">
        <v>22</v>
      </c>
      <c r="I458" t="s">
        <v>43</v>
      </c>
      <c r="K458">
        <v>449168.62099387898</v>
      </c>
      <c r="L458">
        <v>0.52509929258520105</v>
      </c>
      <c r="M458">
        <v>462281.92526529799</v>
      </c>
      <c r="N458">
        <v>333.43878038379398</v>
      </c>
      <c r="O458">
        <v>0.51996777350546897</v>
      </c>
      <c r="P458">
        <v>339.81974366361999</v>
      </c>
      <c r="Q458">
        <v>735106.67823578801</v>
      </c>
      <c r="R458">
        <v>0.51996777350546897</v>
      </c>
      <c r="S458">
        <v>749174.29423167801</v>
      </c>
    </row>
    <row r="459" spans="1:19">
      <c r="A459">
        <v>69323</v>
      </c>
      <c r="B459" t="s">
        <v>19</v>
      </c>
      <c r="C459" t="s">
        <v>20</v>
      </c>
      <c r="D459">
        <v>2004</v>
      </c>
      <c r="E459" t="s">
        <v>5</v>
      </c>
      <c r="F459" t="s">
        <v>42</v>
      </c>
      <c r="H459" t="s">
        <v>22</v>
      </c>
      <c r="I459" t="s">
        <v>43</v>
      </c>
      <c r="K459">
        <v>247092.158770293</v>
      </c>
      <c r="L459">
        <v>0.56818964273236405</v>
      </c>
      <c r="M459">
        <v>275174.60261077603</v>
      </c>
      <c r="N459">
        <v>183.16517034923899</v>
      </c>
      <c r="O459">
        <v>0.59618121679177905</v>
      </c>
      <c r="P459">
        <v>214.03128290005901</v>
      </c>
      <c r="Q459">
        <v>403810.07808672299</v>
      </c>
      <c r="R459">
        <v>0.59618121679177905</v>
      </c>
      <c r="S459">
        <v>471858.20806479099</v>
      </c>
    </row>
    <row r="460" spans="1:19">
      <c r="A460">
        <v>69323</v>
      </c>
      <c r="B460" t="s">
        <v>19</v>
      </c>
      <c r="C460" t="s">
        <v>20</v>
      </c>
      <c r="D460">
        <v>1993</v>
      </c>
      <c r="E460" t="s">
        <v>5</v>
      </c>
      <c r="F460" t="s">
        <v>42</v>
      </c>
      <c r="H460" t="s">
        <v>22</v>
      </c>
      <c r="I460" t="s">
        <v>43</v>
      </c>
      <c r="K460">
        <v>1521091.4283731801</v>
      </c>
      <c r="L460">
        <v>0.31976299214333398</v>
      </c>
      <c r="M460">
        <v>953321.94306197099</v>
      </c>
      <c r="N460">
        <v>1123.1309645424501</v>
      </c>
      <c r="O460">
        <v>0.31103507705546701</v>
      </c>
      <c r="P460">
        <v>684.69292715569395</v>
      </c>
      <c r="Q460">
        <v>2476079.9317291598</v>
      </c>
      <c r="R460">
        <v>0.31103507705546701</v>
      </c>
      <c r="S460">
        <v>1509489.5162273101</v>
      </c>
    </row>
    <row r="461" spans="1:19">
      <c r="A461">
        <v>69323</v>
      </c>
      <c r="B461" t="s">
        <v>19</v>
      </c>
      <c r="C461" t="s">
        <v>20</v>
      </c>
      <c r="D461">
        <v>1995</v>
      </c>
      <c r="E461" t="s">
        <v>5</v>
      </c>
      <c r="F461" t="s">
        <v>42</v>
      </c>
      <c r="H461" t="s">
        <v>22</v>
      </c>
      <c r="I461" t="s">
        <v>43</v>
      </c>
      <c r="K461">
        <v>1024931.65494642</v>
      </c>
      <c r="L461">
        <v>0.30199274463727599</v>
      </c>
      <c r="M461">
        <v>606662.97014407697</v>
      </c>
      <c r="N461">
        <v>814.72227066094297</v>
      </c>
      <c r="O461">
        <v>0.299699013643698</v>
      </c>
      <c r="P461">
        <v>478.57606338485198</v>
      </c>
      <c r="Q461">
        <v>1796155.1484231299</v>
      </c>
      <c r="R461">
        <v>0.299699013643698</v>
      </c>
      <c r="S461">
        <v>1055079.61561359</v>
      </c>
    </row>
    <row r="462" spans="1:19">
      <c r="A462">
        <v>69323</v>
      </c>
      <c r="B462" t="s">
        <v>19</v>
      </c>
      <c r="C462" t="s">
        <v>20</v>
      </c>
      <c r="D462">
        <v>2001</v>
      </c>
      <c r="E462" t="s">
        <v>5</v>
      </c>
      <c r="F462" t="s">
        <v>42</v>
      </c>
      <c r="H462" t="s">
        <v>22</v>
      </c>
      <c r="I462" t="s">
        <v>43</v>
      </c>
      <c r="K462">
        <v>418787.43381661002</v>
      </c>
      <c r="L462">
        <v>0.33405122964825301</v>
      </c>
      <c r="M462">
        <v>274197.05616624298</v>
      </c>
      <c r="N462">
        <v>319.23276657552901</v>
      </c>
      <c r="O462">
        <v>0.33304317269508399</v>
      </c>
      <c r="P462">
        <v>208.38385508074501</v>
      </c>
      <c r="Q462">
        <v>703787.77882779005</v>
      </c>
      <c r="R462">
        <v>0.33304317269508399</v>
      </c>
      <c r="S462">
        <v>459407.76093907398</v>
      </c>
    </row>
    <row r="463" spans="1:19">
      <c r="A463">
        <v>69323</v>
      </c>
      <c r="B463" t="s">
        <v>19</v>
      </c>
      <c r="C463" t="s">
        <v>20</v>
      </c>
      <c r="D463">
        <v>2000</v>
      </c>
      <c r="E463" t="s">
        <v>5</v>
      </c>
      <c r="F463" t="s">
        <v>42</v>
      </c>
      <c r="H463" t="s">
        <v>22</v>
      </c>
      <c r="I463" t="s">
        <v>43</v>
      </c>
      <c r="K463">
        <v>281517.218258059</v>
      </c>
      <c r="L463">
        <v>0.41964947619597098</v>
      </c>
      <c r="M463">
        <v>231551.56423699699</v>
      </c>
      <c r="N463">
        <v>216.642506996994</v>
      </c>
      <c r="O463">
        <v>0.40738920192219102</v>
      </c>
      <c r="P463">
        <v>172.98532333473901</v>
      </c>
      <c r="Q463">
        <v>477614.97177961102</v>
      </c>
      <c r="R463">
        <v>0.40738920192219102</v>
      </c>
      <c r="S463">
        <v>381367.35707159602</v>
      </c>
    </row>
    <row r="464" spans="1:19">
      <c r="A464">
        <v>69323</v>
      </c>
      <c r="B464" t="s">
        <v>19</v>
      </c>
      <c r="C464" t="s">
        <v>20</v>
      </c>
      <c r="D464">
        <v>2012</v>
      </c>
      <c r="E464" t="s">
        <v>5</v>
      </c>
      <c r="F464" t="s">
        <v>44</v>
      </c>
      <c r="H464" t="s">
        <v>22</v>
      </c>
      <c r="I464" t="s">
        <v>45</v>
      </c>
      <c r="K464">
        <v>1969556.1649531799</v>
      </c>
      <c r="L464">
        <v>0.42680748364471099</v>
      </c>
      <c r="M464">
        <v>1647617.7688947699</v>
      </c>
      <c r="N464">
        <v>2339.9066262163901</v>
      </c>
      <c r="O464">
        <v>0.41855240390896697</v>
      </c>
      <c r="P464">
        <v>1919.5721449177699</v>
      </c>
      <c r="Q464">
        <v>5158611.0811705701</v>
      </c>
      <c r="R464">
        <v>0.41855240390896697</v>
      </c>
      <c r="S464">
        <v>4231932.1749565396</v>
      </c>
    </row>
    <row r="465" spans="1:19">
      <c r="A465">
        <v>69323</v>
      </c>
      <c r="B465" t="s">
        <v>19</v>
      </c>
      <c r="C465" t="s">
        <v>20</v>
      </c>
      <c r="D465">
        <v>1998</v>
      </c>
      <c r="E465" t="s">
        <v>5</v>
      </c>
      <c r="F465" t="s">
        <v>44</v>
      </c>
      <c r="H465" t="s">
        <v>22</v>
      </c>
      <c r="I465" t="s">
        <v>45</v>
      </c>
      <c r="K465">
        <v>1660707.7386380101</v>
      </c>
      <c r="L465">
        <v>0.44947582011562898</v>
      </c>
      <c r="M465">
        <v>1463038.02668152</v>
      </c>
      <c r="N465">
        <v>1990.1329666229699</v>
      </c>
      <c r="O465">
        <v>0.44922007248027601</v>
      </c>
      <c r="P465">
        <v>1752.25504400305</v>
      </c>
      <c r="Q465">
        <v>4387492.1587040797</v>
      </c>
      <c r="R465">
        <v>0.44922007248027601</v>
      </c>
      <c r="S465">
        <v>3863061.1092577898</v>
      </c>
    </row>
    <row r="466" spans="1:19">
      <c r="A466">
        <v>69323</v>
      </c>
      <c r="B466" t="s">
        <v>19</v>
      </c>
      <c r="C466" t="s">
        <v>20</v>
      </c>
      <c r="D466">
        <v>2016</v>
      </c>
      <c r="E466" t="s">
        <v>5</v>
      </c>
      <c r="F466" t="s">
        <v>44</v>
      </c>
      <c r="H466" t="s">
        <v>22</v>
      </c>
      <c r="I466" t="s">
        <v>45</v>
      </c>
      <c r="K466">
        <v>659670.35328571696</v>
      </c>
      <c r="L466">
        <v>0.57840841920838904</v>
      </c>
      <c r="M466">
        <v>747855.41703555698</v>
      </c>
      <c r="N466">
        <v>767.34324129578795</v>
      </c>
      <c r="O466">
        <v>0.56434180242351195</v>
      </c>
      <c r="P466">
        <v>848.76598102591504</v>
      </c>
      <c r="Q466">
        <v>1691702.26848347</v>
      </c>
      <c r="R466">
        <v>0.56434180242351195</v>
      </c>
      <c r="S466">
        <v>1871208.68242542</v>
      </c>
    </row>
    <row r="467" spans="1:19">
      <c r="A467">
        <v>69323</v>
      </c>
      <c r="B467" t="s">
        <v>19</v>
      </c>
      <c r="C467" t="s">
        <v>20</v>
      </c>
      <c r="D467">
        <v>1981</v>
      </c>
      <c r="E467" t="s">
        <v>5</v>
      </c>
      <c r="F467" t="s">
        <v>44</v>
      </c>
      <c r="H467" t="s">
        <v>22</v>
      </c>
      <c r="I467" t="s">
        <v>45</v>
      </c>
      <c r="K467">
        <v>1213498.1963973199</v>
      </c>
      <c r="L467">
        <v>0.284216617498599</v>
      </c>
      <c r="M467">
        <v>675996.85133256996</v>
      </c>
      <c r="N467">
        <v>1460.19799519156</v>
      </c>
      <c r="O467">
        <v>0.28482073331024599</v>
      </c>
      <c r="P467">
        <v>815.15354098648095</v>
      </c>
      <c r="Q467">
        <v>3219185.5325775798</v>
      </c>
      <c r="R467">
        <v>0.28482073331024599</v>
      </c>
      <c r="S467">
        <v>1797105.93673894</v>
      </c>
    </row>
    <row r="468" spans="1:19">
      <c r="A468">
        <v>69323</v>
      </c>
      <c r="B468" t="s">
        <v>19</v>
      </c>
      <c r="C468" t="s">
        <v>20</v>
      </c>
      <c r="D468">
        <v>2018</v>
      </c>
      <c r="E468" t="s">
        <v>5</v>
      </c>
      <c r="F468" t="s">
        <v>44</v>
      </c>
      <c r="H468" t="s">
        <v>22</v>
      </c>
      <c r="I468" t="s">
        <v>45</v>
      </c>
      <c r="K468">
        <v>232287.97305089401</v>
      </c>
      <c r="L468">
        <v>0.44542817756814301</v>
      </c>
      <c r="M468">
        <v>202796.512673833</v>
      </c>
      <c r="N468">
        <v>254.18603268403501</v>
      </c>
      <c r="O468">
        <v>0.43843561008753401</v>
      </c>
      <c r="P468">
        <v>218.43064829848799</v>
      </c>
      <c r="Q468">
        <v>560384.27781322296</v>
      </c>
      <c r="R468">
        <v>0.43843561008753401</v>
      </c>
      <c r="S468">
        <v>481557.14854394598</v>
      </c>
    </row>
    <row r="469" spans="1:19">
      <c r="A469">
        <v>69323</v>
      </c>
      <c r="B469" t="s">
        <v>19</v>
      </c>
      <c r="C469" t="s">
        <v>20</v>
      </c>
      <c r="D469">
        <v>2015</v>
      </c>
      <c r="E469" t="s">
        <v>5</v>
      </c>
      <c r="F469" t="s">
        <v>44</v>
      </c>
      <c r="H469" t="s">
        <v>22</v>
      </c>
      <c r="I469" t="s">
        <v>45</v>
      </c>
      <c r="K469">
        <v>1269442.7095127299</v>
      </c>
      <c r="L469">
        <v>0.71242537122147598</v>
      </c>
      <c r="M469">
        <v>1772591.0593952499</v>
      </c>
      <c r="N469">
        <v>1542.01453717649</v>
      </c>
      <c r="O469">
        <v>0.72843226997926402</v>
      </c>
      <c r="P469">
        <v>2201.57617332674</v>
      </c>
      <c r="Q469">
        <v>3399560.1318790098</v>
      </c>
      <c r="R469">
        <v>0.72843226997926402</v>
      </c>
      <c r="S469">
        <v>4853644.6354394499</v>
      </c>
    </row>
    <row r="470" spans="1:19">
      <c r="A470">
        <v>69323</v>
      </c>
      <c r="B470" t="s">
        <v>19</v>
      </c>
      <c r="C470" t="s">
        <v>20</v>
      </c>
      <c r="D470">
        <v>1989</v>
      </c>
      <c r="E470" t="s">
        <v>5</v>
      </c>
      <c r="F470" t="s">
        <v>44</v>
      </c>
      <c r="H470" t="s">
        <v>22</v>
      </c>
      <c r="I470" t="s">
        <v>45</v>
      </c>
      <c r="K470">
        <v>1153835.4557087999</v>
      </c>
      <c r="L470">
        <v>0.29917210900938501</v>
      </c>
      <c r="M470">
        <v>676582.95799904596</v>
      </c>
      <c r="N470">
        <v>1375.8533508942901</v>
      </c>
      <c r="O470">
        <v>0.29555794921296002</v>
      </c>
      <c r="P470">
        <v>797.023013823871</v>
      </c>
      <c r="Q470">
        <v>3033237.4217280401</v>
      </c>
      <c r="R470">
        <v>0.29555794921296002</v>
      </c>
      <c r="S470">
        <v>1757134.9664102099</v>
      </c>
    </row>
    <row r="471" spans="1:19">
      <c r="A471">
        <v>69323</v>
      </c>
      <c r="B471" t="s">
        <v>19</v>
      </c>
      <c r="C471" t="s">
        <v>20</v>
      </c>
      <c r="D471">
        <v>2002</v>
      </c>
      <c r="E471" t="s">
        <v>5</v>
      </c>
      <c r="F471" t="s">
        <v>44</v>
      </c>
      <c r="H471" t="s">
        <v>22</v>
      </c>
      <c r="I471" t="s">
        <v>45</v>
      </c>
      <c r="K471">
        <v>230058.96379685201</v>
      </c>
      <c r="L471">
        <v>0.41706629799317502</v>
      </c>
      <c r="M471">
        <v>188061.68708776199</v>
      </c>
      <c r="N471">
        <v>269.22754069087102</v>
      </c>
      <c r="O471">
        <v>0.43524127229929999</v>
      </c>
      <c r="P471">
        <v>229.67071720268001</v>
      </c>
      <c r="Q471">
        <v>593545.12663181196</v>
      </c>
      <c r="R471">
        <v>0.43524127229929999</v>
      </c>
      <c r="S471">
        <v>506337.25872126699</v>
      </c>
    </row>
    <row r="472" spans="1:19">
      <c r="A472">
        <v>69323</v>
      </c>
      <c r="B472" t="s">
        <v>19</v>
      </c>
      <c r="C472" t="s">
        <v>20</v>
      </c>
      <c r="D472">
        <v>2008</v>
      </c>
      <c r="E472" t="s">
        <v>5</v>
      </c>
      <c r="F472" t="s">
        <v>44</v>
      </c>
      <c r="H472" t="s">
        <v>22</v>
      </c>
      <c r="I472" t="s">
        <v>45</v>
      </c>
      <c r="K472">
        <v>800761.12045275199</v>
      </c>
      <c r="L472">
        <v>0.33307888252593099</v>
      </c>
      <c r="M472">
        <v>522764.57357440598</v>
      </c>
      <c r="N472">
        <v>954.17830181637999</v>
      </c>
      <c r="O472">
        <v>0.33639425911078702</v>
      </c>
      <c r="P472">
        <v>629.12100168225595</v>
      </c>
      <c r="Q472">
        <v>2103603.06946166</v>
      </c>
      <c r="R472">
        <v>0.33639425911078702</v>
      </c>
      <c r="S472">
        <v>1386974.3921888701</v>
      </c>
    </row>
    <row r="473" spans="1:19">
      <c r="A473">
        <v>69323</v>
      </c>
      <c r="B473" t="s">
        <v>19</v>
      </c>
      <c r="C473" t="s">
        <v>20</v>
      </c>
      <c r="D473">
        <v>2011</v>
      </c>
      <c r="E473" t="s">
        <v>5</v>
      </c>
      <c r="F473" t="s">
        <v>44</v>
      </c>
      <c r="H473" t="s">
        <v>22</v>
      </c>
      <c r="I473" t="s">
        <v>45</v>
      </c>
      <c r="K473">
        <v>3255376.4853820601</v>
      </c>
      <c r="L473">
        <v>0.63628795312965203</v>
      </c>
      <c r="M473">
        <v>4059859.4074782999</v>
      </c>
      <c r="N473">
        <v>3815.5512321862898</v>
      </c>
      <c r="O473">
        <v>0.630531506008839</v>
      </c>
      <c r="P473">
        <v>4715.4175187812398</v>
      </c>
      <c r="Q473">
        <v>8411850.5613009706</v>
      </c>
      <c r="R473">
        <v>0.630531506008839</v>
      </c>
      <c r="S473">
        <v>10395716.133367199</v>
      </c>
    </row>
    <row r="474" spans="1:19">
      <c r="A474">
        <v>69323</v>
      </c>
      <c r="B474" t="s">
        <v>19</v>
      </c>
      <c r="C474" t="s">
        <v>20</v>
      </c>
      <c r="D474">
        <v>1996</v>
      </c>
      <c r="E474" t="s">
        <v>5</v>
      </c>
      <c r="F474" t="s">
        <v>44</v>
      </c>
      <c r="H474" t="s">
        <v>22</v>
      </c>
      <c r="I474" t="s">
        <v>45</v>
      </c>
      <c r="K474">
        <v>1891224.5519240799</v>
      </c>
      <c r="L474">
        <v>0.35237404052397198</v>
      </c>
      <c r="M474">
        <v>1306180.1363232699</v>
      </c>
      <c r="N474">
        <v>2275.6793743743201</v>
      </c>
      <c r="O474">
        <v>0.35073008361057101</v>
      </c>
      <c r="P474">
        <v>1564.3724658005101</v>
      </c>
      <c r="Q474">
        <v>5017014.2288203603</v>
      </c>
      <c r="R474">
        <v>0.35073008361057101</v>
      </c>
      <c r="S474">
        <v>3448850.9271012</v>
      </c>
    </row>
    <row r="475" spans="1:19">
      <c r="A475">
        <v>69323</v>
      </c>
      <c r="B475" t="s">
        <v>19</v>
      </c>
      <c r="C475" t="s">
        <v>20</v>
      </c>
      <c r="D475">
        <v>1982</v>
      </c>
      <c r="E475" t="s">
        <v>5</v>
      </c>
      <c r="F475" t="s">
        <v>44</v>
      </c>
      <c r="H475" t="s">
        <v>22</v>
      </c>
      <c r="I475" t="s">
        <v>45</v>
      </c>
      <c r="K475">
        <v>2431230.4524321398</v>
      </c>
      <c r="L475">
        <v>0.51192501077598795</v>
      </c>
      <c r="M475">
        <v>2439431.0440980601</v>
      </c>
      <c r="N475">
        <v>2869.4108745598</v>
      </c>
      <c r="O475">
        <v>0.51906622503661803</v>
      </c>
      <c r="P475">
        <v>2919.2519706440899</v>
      </c>
      <c r="Q475">
        <v>6325968.1254334897</v>
      </c>
      <c r="R475">
        <v>0.51906622503661803</v>
      </c>
      <c r="S475">
        <v>6435848.9333586497</v>
      </c>
    </row>
    <row r="476" spans="1:19">
      <c r="A476">
        <v>69323</v>
      </c>
      <c r="B476" t="s">
        <v>19</v>
      </c>
      <c r="C476" t="s">
        <v>20</v>
      </c>
      <c r="D476">
        <v>2000</v>
      </c>
      <c r="E476" t="s">
        <v>5</v>
      </c>
      <c r="F476" t="s">
        <v>44</v>
      </c>
      <c r="H476" t="s">
        <v>22</v>
      </c>
      <c r="I476" t="s">
        <v>45</v>
      </c>
      <c r="K476">
        <v>284921.83441661397</v>
      </c>
      <c r="L476">
        <v>0.35511706458237502</v>
      </c>
      <c r="M476">
        <v>198313.98672796899</v>
      </c>
      <c r="N476">
        <v>346.60723414631002</v>
      </c>
      <c r="O476">
        <v>0.36988096680721499</v>
      </c>
      <c r="P476">
        <v>251.278700982088</v>
      </c>
      <c r="Q476">
        <v>764138.14929540001</v>
      </c>
      <c r="R476">
        <v>0.36988096680721499</v>
      </c>
      <c r="S476">
        <v>553974.70857389097</v>
      </c>
    </row>
    <row r="477" spans="1:19">
      <c r="A477">
        <v>69323</v>
      </c>
      <c r="B477" t="s">
        <v>19</v>
      </c>
      <c r="C477" t="s">
        <v>20</v>
      </c>
      <c r="D477">
        <v>1991</v>
      </c>
      <c r="E477" t="s">
        <v>5</v>
      </c>
      <c r="F477" t="s">
        <v>44</v>
      </c>
      <c r="H477" t="s">
        <v>22</v>
      </c>
      <c r="I477" t="s">
        <v>45</v>
      </c>
      <c r="K477">
        <v>1665158.0243842599</v>
      </c>
      <c r="L477">
        <v>0.29297803896496599</v>
      </c>
      <c r="M477">
        <v>956195.27579972404</v>
      </c>
      <c r="N477">
        <v>1974.6594777123501</v>
      </c>
      <c r="O477">
        <v>0.29032753684349399</v>
      </c>
      <c r="P477">
        <v>1123.66412364702</v>
      </c>
      <c r="Q477">
        <v>4353378.9550127797</v>
      </c>
      <c r="R477">
        <v>0.29032753684349399</v>
      </c>
      <c r="S477">
        <v>2477255.3463521302</v>
      </c>
    </row>
    <row r="478" spans="1:19">
      <c r="A478">
        <v>69323</v>
      </c>
      <c r="B478" t="s">
        <v>19</v>
      </c>
      <c r="C478" t="s">
        <v>20</v>
      </c>
      <c r="D478">
        <v>2013</v>
      </c>
      <c r="E478" t="s">
        <v>5</v>
      </c>
      <c r="F478" t="s">
        <v>44</v>
      </c>
      <c r="H478" t="s">
        <v>22</v>
      </c>
      <c r="I478" t="s">
        <v>45</v>
      </c>
      <c r="K478">
        <v>451517.37123562</v>
      </c>
      <c r="L478">
        <v>0.264057272465063</v>
      </c>
      <c r="M478">
        <v>233683.833217384</v>
      </c>
      <c r="N478">
        <v>537.11730611270605</v>
      </c>
      <c r="O478">
        <v>0.26208347733335502</v>
      </c>
      <c r="P478">
        <v>275.90835979100598</v>
      </c>
      <c r="Q478">
        <v>1184140.9636425499</v>
      </c>
      <c r="R478">
        <v>0.26208347733335502</v>
      </c>
      <c r="S478">
        <v>608273.81155245099</v>
      </c>
    </row>
    <row r="479" spans="1:19">
      <c r="A479">
        <v>69323</v>
      </c>
      <c r="B479" t="s">
        <v>19</v>
      </c>
      <c r="C479" t="s">
        <v>20</v>
      </c>
      <c r="D479">
        <v>2006</v>
      </c>
      <c r="E479" t="s">
        <v>5</v>
      </c>
      <c r="F479" t="s">
        <v>44</v>
      </c>
      <c r="H479" t="s">
        <v>22</v>
      </c>
      <c r="I479" t="s">
        <v>45</v>
      </c>
      <c r="K479">
        <v>641736.77845477394</v>
      </c>
      <c r="L479">
        <v>0.57005364484702203</v>
      </c>
      <c r="M479">
        <v>717015.80359743896</v>
      </c>
      <c r="N479">
        <v>763.03038790867595</v>
      </c>
      <c r="O479">
        <v>0.58002169283786797</v>
      </c>
      <c r="P479">
        <v>867.44538747179001</v>
      </c>
      <c r="Q479">
        <v>1682194.05434153</v>
      </c>
      <c r="R479">
        <v>0.58002169283786797</v>
      </c>
      <c r="S479">
        <v>1912389.7244386999</v>
      </c>
    </row>
    <row r="480" spans="1:19">
      <c r="A480">
        <v>69323</v>
      </c>
      <c r="B480" t="s">
        <v>19</v>
      </c>
      <c r="C480" t="s">
        <v>20</v>
      </c>
      <c r="D480">
        <v>2009</v>
      </c>
      <c r="E480" t="s">
        <v>5</v>
      </c>
      <c r="F480" t="s">
        <v>44</v>
      </c>
      <c r="H480" t="s">
        <v>22</v>
      </c>
      <c r="I480" t="s">
        <v>45</v>
      </c>
      <c r="K480">
        <v>2161294.8874932998</v>
      </c>
      <c r="L480">
        <v>0.34732478866747901</v>
      </c>
      <c r="M480">
        <v>1471315.7284915601</v>
      </c>
      <c r="N480">
        <v>2507.6250085367101</v>
      </c>
      <c r="O480">
        <v>0.34850813943104197</v>
      </c>
      <c r="P480">
        <v>1712.89834318713</v>
      </c>
      <c r="Q480">
        <v>5528366.82093383</v>
      </c>
      <c r="R480">
        <v>0.34850813943104197</v>
      </c>
      <c r="S480">
        <v>3776294.4363176702</v>
      </c>
    </row>
    <row r="481" spans="1:19">
      <c r="A481">
        <v>69323</v>
      </c>
      <c r="B481" t="s">
        <v>19</v>
      </c>
      <c r="C481" t="s">
        <v>20</v>
      </c>
      <c r="D481">
        <v>1999</v>
      </c>
      <c r="E481" t="s">
        <v>5</v>
      </c>
      <c r="F481" t="s">
        <v>44</v>
      </c>
      <c r="H481" t="s">
        <v>22</v>
      </c>
      <c r="I481" t="s">
        <v>45</v>
      </c>
      <c r="K481">
        <v>222053.72896898899</v>
      </c>
      <c r="L481">
        <v>0.29222513187632498</v>
      </c>
      <c r="M481">
        <v>127183.773253921</v>
      </c>
      <c r="N481">
        <v>259.44805274385197</v>
      </c>
      <c r="O481">
        <v>0.28702379339449602</v>
      </c>
      <c r="P481">
        <v>145.95681800321699</v>
      </c>
      <c r="Q481">
        <v>571985.04627371603</v>
      </c>
      <c r="R481">
        <v>0.28702379339449602</v>
      </c>
      <c r="S481">
        <v>321779.70278296102</v>
      </c>
    </row>
    <row r="482" spans="1:19">
      <c r="A482">
        <v>69323</v>
      </c>
      <c r="B482" t="s">
        <v>19</v>
      </c>
      <c r="C482" t="s">
        <v>20</v>
      </c>
      <c r="D482">
        <v>1979</v>
      </c>
      <c r="E482" t="s">
        <v>5</v>
      </c>
      <c r="F482" t="s">
        <v>44</v>
      </c>
      <c r="H482" t="s">
        <v>22</v>
      </c>
      <c r="I482" t="s">
        <v>45</v>
      </c>
      <c r="K482">
        <v>2280962.3591612699</v>
      </c>
      <c r="L482">
        <v>0.47604147833527199</v>
      </c>
      <c r="M482">
        <v>2128232.07922519</v>
      </c>
      <c r="N482">
        <v>2653.44970498067</v>
      </c>
      <c r="O482">
        <v>0.475243576998645</v>
      </c>
      <c r="P482">
        <v>2471.6284611947899</v>
      </c>
      <c r="Q482">
        <v>5849855.2455384098</v>
      </c>
      <c r="R482">
        <v>0.475243576998645</v>
      </c>
      <c r="S482">
        <v>5449008.0183553696</v>
      </c>
    </row>
    <row r="483" spans="1:19">
      <c r="A483">
        <v>69323</v>
      </c>
      <c r="B483" t="s">
        <v>19</v>
      </c>
      <c r="C483" t="s">
        <v>20</v>
      </c>
      <c r="D483">
        <v>2017</v>
      </c>
      <c r="E483" t="s">
        <v>5</v>
      </c>
      <c r="F483" t="s">
        <v>44</v>
      </c>
      <c r="H483" t="s">
        <v>22</v>
      </c>
      <c r="I483" t="s">
        <v>45</v>
      </c>
      <c r="K483">
        <v>322544.18678647699</v>
      </c>
      <c r="L483">
        <v>0.67458024711973397</v>
      </c>
      <c r="M483">
        <v>426460.59696973301</v>
      </c>
      <c r="N483">
        <v>388.04781723442801</v>
      </c>
      <c r="O483">
        <v>0.671974914347375</v>
      </c>
      <c r="P483">
        <v>511.08646154762999</v>
      </c>
      <c r="Q483">
        <v>855498.99623407004</v>
      </c>
      <c r="R483">
        <v>0.671974914347375</v>
      </c>
      <c r="S483">
        <v>1126752.7748485601</v>
      </c>
    </row>
    <row r="484" spans="1:19">
      <c r="A484">
        <v>69323</v>
      </c>
      <c r="B484" t="s">
        <v>19</v>
      </c>
      <c r="C484" t="s">
        <v>20</v>
      </c>
      <c r="D484">
        <v>2003</v>
      </c>
      <c r="E484" t="s">
        <v>5</v>
      </c>
      <c r="F484" t="s">
        <v>44</v>
      </c>
      <c r="H484" t="s">
        <v>22</v>
      </c>
      <c r="I484" t="s">
        <v>45</v>
      </c>
      <c r="K484">
        <v>280004.10828906001</v>
      </c>
      <c r="L484">
        <v>0.56597513636732799</v>
      </c>
      <c r="M484">
        <v>310611.71220973303</v>
      </c>
      <c r="N484">
        <v>315.37732334082301</v>
      </c>
      <c r="O484">
        <v>0.56263985079665002</v>
      </c>
      <c r="P484">
        <v>347.78994629229101</v>
      </c>
      <c r="Q484">
        <v>695287.98145530303</v>
      </c>
      <c r="R484">
        <v>0.56263985079665002</v>
      </c>
      <c r="S484">
        <v>766745.58324756403</v>
      </c>
    </row>
    <row r="485" spans="1:19">
      <c r="A485">
        <v>69323</v>
      </c>
      <c r="B485" t="s">
        <v>19</v>
      </c>
      <c r="C485" t="s">
        <v>20</v>
      </c>
      <c r="D485">
        <v>1997</v>
      </c>
      <c r="E485" t="s">
        <v>5</v>
      </c>
      <c r="F485" t="s">
        <v>44</v>
      </c>
      <c r="H485" t="s">
        <v>22</v>
      </c>
      <c r="I485" t="s">
        <v>45</v>
      </c>
      <c r="K485">
        <v>2228020.9179286701</v>
      </c>
      <c r="L485">
        <v>0.48943557613639799</v>
      </c>
      <c r="M485">
        <v>2137326.4951563198</v>
      </c>
      <c r="N485">
        <v>2664.5239250352001</v>
      </c>
      <c r="O485">
        <v>0.48577919943743098</v>
      </c>
      <c r="P485">
        <v>2536.9657864035398</v>
      </c>
      <c r="Q485">
        <v>5874269.7215899499</v>
      </c>
      <c r="R485">
        <v>0.48577919943743098</v>
      </c>
      <c r="S485">
        <v>5593052.1635616804</v>
      </c>
    </row>
    <row r="486" spans="1:19">
      <c r="A486">
        <v>69323</v>
      </c>
      <c r="B486" t="s">
        <v>19</v>
      </c>
      <c r="C486" t="s">
        <v>20</v>
      </c>
      <c r="D486">
        <v>2005</v>
      </c>
      <c r="E486" t="s">
        <v>5</v>
      </c>
      <c r="F486" t="s">
        <v>44</v>
      </c>
      <c r="H486" t="s">
        <v>22</v>
      </c>
      <c r="I486" t="s">
        <v>45</v>
      </c>
      <c r="K486">
        <v>310199.71981980797</v>
      </c>
      <c r="L486">
        <v>0.47903752000255001</v>
      </c>
      <c r="M486">
        <v>291250.71679641498</v>
      </c>
      <c r="N486">
        <v>379.46473268063198</v>
      </c>
      <c r="O486">
        <v>0.48903127843914401</v>
      </c>
      <c r="P486">
        <v>363.71744175693999</v>
      </c>
      <c r="Q486">
        <v>836576.53386152897</v>
      </c>
      <c r="R486">
        <v>0.48903127843914401</v>
      </c>
      <c r="S486">
        <v>801859.70005832496</v>
      </c>
    </row>
    <row r="487" spans="1:19">
      <c r="A487">
        <v>69323</v>
      </c>
      <c r="B487" t="s">
        <v>19</v>
      </c>
      <c r="C487" t="s">
        <v>20</v>
      </c>
      <c r="D487">
        <v>1990</v>
      </c>
      <c r="E487" t="s">
        <v>5</v>
      </c>
      <c r="F487" t="s">
        <v>44</v>
      </c>
      <c r="H487" t="s">
        <v>22</v>
      </c>
      <c r="I487" t="s">
        <v>45</v>
      </c>
      <c r="K487">
        <v>1031311.94657677</v>
      </c>
      <c r="L487">
        <v>0.39276460048150602</v>
      </c>
      <c r="M487">
        <v>793923.13635130494</v>
      </c>
      <c r="N487">
        <v>1223.7738541648</v>
      </c>
      <c r="O487">
        <v>0.39057514652147002</v>
      </c>
      <c r="P487">
        <v>936.83227870314295</v>
      </c>
      <c r="Q487">
        <v>2697959.5229188101</v>
      </c>
      <c r="R487">
        <v>0.39057514652147002</v>
      </c>
      <c r="S487">
        <v>2065361.6345071001</v>
      </c>
    </row>
    <row r="488" spans="1:19">
      <c r="A488">
        <v>69323</v>
      </c>
      <c r="B488" t="s">
        <v>19</v>
      </c>
      <c r="C488" t="s">
        <v>20</v>
      </c>
      <c r="D488">
        <v>1983</v>
      </c>
      <c r="E488" t="s">
        <v>5</v>
      </c>
      <c r="F488" t="s">
        <v>44</v>
      </c>
      <c r="H488" t="s">
        <v>22</v>
      </c>
      <c r="I488" t="s">
        <v>45</v>
      </c>
      <c r="K488">
        <v>1651343.23295009</v>
      </c>
      <c r="L488">
        <v>0.45108065468273101</v>
      </c>
      <c r="M488">
        <v>1459982.4137850499</v>
      </c>
      <c r="N488">
        <v>1915.2096497539501</v>
      </c>
      <c r="O488">
        <v>0.43745315461315398</v>
      </c>
      <c r="P488">
        <v>1642.1164259396201</v>
      </c>
      <c r="Q488">
        <v>4222314.5194306802</v>
      </c>
      <c r="R488">
        <v>0.43745315461315398</v>
      </c>
      <c r="S488">
        <v>3620247.0203359998</v>
      </c>
    </row>
    <row r="489" spans="1:19">
      <c r="A489">
        <v>69323</v>
      </c>
      <c r="B489" t="s">
        <v>19</v>
      </c>
      <c r="C489" t="s">
        <v>20</v>
      </c>
      <c r="D489">
        <v>1978</v>
      </c>
      <c r="E489" t="s">
        <v>5</v>
      </c>
      <c r="F489" t="s">
        <v>44</v>
      </c>
      <c r="H489" t="s">
        <v>22</v>
      </c>
      <c r="I489" t="s">
        <v>45</v>
      </c>
      <c r="K489">
        <v>1991267.2962336701</v>
      </c>
      <c r="L489">
        <v>0.48554091189436399</v>
      </c>
      <c r="M489">
        <v>1895009.8081238901</v>
      </c>
      <c r="N489">
        <v>2320.9579207511401</v>
      </c>
      <c r="O489">
        <v>0.49519316257701701</v>
      </c>
      <c r="P489">
        <v>2252.6720862504699</v>
      </c>
      <c r="Q489">
        <v>5116836.3364471104</v>
      </c>
      <c r="R489">
        <v>0.49519316257701701</v>
      </c>
      <c r="S489">
        <v>4966291.8409551196</v>
      </c>
    </row>
    <row r="490" spans="1:19">
      <c r="A490">
        <v>69323</v>
      </c>
      <c r="B490" t="s">
        <v>19</v>
      </c>
      <c r="C490" t="s">
        <v>20</v>
      </c>
      <c r="D490">
        <v>2004</v>
      </c>
      <c r="E490" t="s">
        <v>5</v>
      </c>
      <c r="F490" t="s">
        <v>44</v>
      </c>
      <c r="H490" t="s">
        <v>22</v>
      </c>
      <c r="I490" t="s">
        <v>45</v>
      </c>
      <c r="K490">
        <v>183531.037588504</v>
      </c>
      <c r="L490">
        <v>0.70136221945130595</v>
      </c>
      <c r="M490">
        <v>252294.602288097</v>
      </c>
      <c r="N490">
        <v>202.01582448940499</v>
      </c>
      <c r="O490">
        <v>0.68333706871439204</v>
      </c>
      <c r="P490">
        <v>270.56800662740199</v>
      </c>
      <c r="Q490">
        <v>445368.65664077998</v>
      </c>
      <c r="R490">
        <v>0.68333706871439204</v>
      </c>
      <c r="S490">
        <v>596500.34815930796</v>
      </c>
    </row>
    <row r="491" spans="1:19">
      <c r="A491">
        <v>69323</v>
      </c>
      <c r="B491" t="s">
        <v>19</v>
      </c>
      <c r="C491" t="s">
        <v>20</v>
      </c>
      <c r="D491">
        <v>1993</v>
      </c>
      <c r="E491" t="s">
        <v>5</v>
      </c>
      <c r="F491" t="s">
        <v>44</v>
      </c>
      <c r="H491" t="s">
        <v>22</v>
      </c>
      <c r="I491" t="s">
        <v>45</v>
      </c>
      <c r="K491">
        <v>1827940.4579939099</v>
      </c>
      <c r="L491">
        <v>0.208887937805072</v>
      </c>
      <c r="M491">
        <v>748396.036893585</v>
      </c>
      <c r="N491">
        <v>2167.8148822919202</v>
      </c>
      <c r="O491">
        <v>0.208324383358966</v>
      </c>
      <c r="P491">
        <v>885.15304923611495</v>
      </c>
      <c r="Q491">
        <v>4779213.7294812603</v>
      </c>
      <c r="R491">
        <v>0.208324383358966</v>
      </c>
      <c r="S491">
        <v>1951428.4361443799</v>
      </c>
    </row>
    <row r="492" spans="1:19">
      <c r="A492">
        <v>69323</v>
      </c>
      <c r="B492" t="s">
        <v>19</v>
      </c>
      <c r="C492" t="s">
        <v>20</v>
      </c>
      <c r="D492">
        <v>2001</v>
      </c>
      <c r="E492" t="s">
        <v>5</v>
      </c>
      <c r="F492" t="s">
        <v>44</v>
      </c>
      <c r="H492" t="s">
        <v>22</v>
      </c>
      <c r="I492" t="s">
        <v>45</v>
      </c>
      <c r="K492">
        <v>501602.544852569</v>
      </c>
      <c r="L492">
        <v>0.33796061419273199</v>
      </c>
      <c r="M492">
        <v>332262.93211246299</v>
      </c>
      <c r="N492">
        <v>575.68516460992498</v>
      </c>
      <c r="O492">
        <v>0.33972602483279202</v>
      </c>
      <c r="P492">
        <v>383.32745575515798</v>
      </c>
      <c r="Q492">
        <v>1269168.5369617899</v>
      </c>
      <c r="R492">
        <v>0.33972602483279202</v>
      </c>
      <c r="S492">
        <v>845092.380533566</v>
      </c>
    </row>
    <row r="493" spans="1:19">
      <c r="A493">
        <v>69323</v>
      </c>
      <c r="B493" t="s">
        <v>19</v>
      </c>
      <c r="C493" t="s">
        <v>20</v>
      </c>
      <c r="D493">
        <v>1976</v>
      </c>
      <c r="E493" t="s">
        <v>5</v>
      </c>
      <c r="F493" t="s">
        <v>44</v>
      </c>
      <c r="H493" t="s">
        <v>22</v>
      </c>
      <c r="I493" t="s">
        <v>45</v>
      </c>
      <c r="K493">
        <v>101931.052636425</v>
      </c>
      <c r="L493">
        <v>0.53115000233835796</v>
      </c>
      <c r="M493">
        <v>106115.73053852899</v>
      </c>
      <c r="N493">
        <v>119.17334955829899</v>
      </c>
      <c r="O493">
        <v>0.54561997106729798</v>
      </c>
      <c r="P493">
        <v>127.445784694465</v>
      </c>
      <c r="Q493">
        <v>262732.26235772198</v>
      </c>
      <c r="R493">
        <v>0.54561997106729798</v>
      </c>
      <c r="S493">
        <v>280969.85999669001</v>
      </c>
    </row>
    <row r="494" spans="1:19">
      <c r="A494">
        <v>69323</v>
      </c>
      <c r="B494" t="s">
        <v>19</v>
      </c>
      <c r="C494" t="s">
        <v>20</v>
      </c>
      <c r="D494">
        <v>2014</v>
      </c>
      <c r="E494" t="s">
        <v>5</v>
      </c>
      <c r="F494" t="s">
        <v>44</v>
      </c>
      <c r="H494" t="s">
        <v>22</v>
      </c>
      <c r="I494" t="s">
        <v>45</v>
      </c>
      <c r="K494">
        <v>1627130.8597898199</v>
      </c>
      <c r="L494">
        <v>0.64361550931654299</v>
      </c>
      <c r="M494">
        <v>2052603.4478146499</v>
      </c>
      <c r="N494">
        <v>1903.2736705800201</v>
      </c>
      <c r="O494">
        <v>0.637783139307745</v>
      </c>
      <c r="P494">
        <v>2379.1966789052299</v>
      </c>
      <c r="Q494">
        <v>4196000.1897299197</v>
      </c>
      <c r="R494">
        <v>0.637783139307745</v>
      </c>
      <c r="S494">
        <v>5245230.8201420195</v>
      </c>
    </row>
    <row r="495" spans="1:19">
      <c r="A495">
        <v>69323</v>
      </c>
      <c r="B495" t="s">
        <v>19</v>
      </c>
      <c r="C495" t="s">
        <v>20</v>
      </c>
      <c r="D495">
        <v>1994</v>
      </c>
      <c r="E495" t="s">
        <v>5</v>
      </c>
      <c r="F495" t="s">
        <v>44</v>
      </c>
      <c r="H495" t="s">
        <v>22</v>
      </c>
      <c r="I495" t="s">
        <v>45</v>
      </c>
      <c r="K495">
        <v>1298458.0956657601</v>
      </c>
      <c r="L495">
        <v>0.27816321594002202</v>
      </c>
      <c r="M495">
        <v>707919.22812134295</v>
      </c>
      <c r="N495">
        <v>1566.60575662628</v>
      </c>
      <c r="O495">
        <v>0.27617550402767599</v>
      </c>
      <c r="P495">
        <v>848.00994351989095</v>
      </c>
      <c r="Q495">
        <v>3453774.4905768698</v>
      </c>
      <c r="R495">
        <v>0.27617550402767599</v>
      </c>
      <c r="S495">
        <v>1869541.9050366699</v>
      </c>
    </row>
    <row r="496" spans="1:19">
      <c r="A496">
        <v>69323</v>
      </c>
      <c r="B496" t="s">
        <v>19</v>
      </c>
      <c r="C496" t="s">
        <v>20</v>
      </c>
      <c r="D496">
        <v>1992</v>
      </c>
      <c r="E496" t="s">
        <v>5</v>
      </c>
      <c r="F496" t="s">
        <v>44</v>
      </c>
      <c r="H496" t="s">
        <v>22</v>
      </c>
      <c r="I496" t="s">
        <v>45</v>
      </c>
      <c r="K496">
        <v>1381760.9134225801</v>
      </c>
      <c r="L496">
        <v>0.292318463191515</v>
      </c>
      <c r="M496">
        <v>791671.884351196</v>
      </c>
      <c r="N496">
        <v>1670.9933314387799</v>
      </c>
      <c r="O496">
        <v>0.299692634143083</v>
      </c>
      <c r="P496">
        <v>981.53741054345801</v>
      </c>
      <c r="Q496">
        <v>3683909.6994484402</v>
      </c>
      <c r="R496">
        <v>0.299692634143083</v>
      </c>
      <c r="S496">
        <v>2163919.579475</v>
      </c>
    </row>
    <row r="497" spans="1:19">
      <c r="A497">
        <v>69323</v>
      </c>
      <c r="B497" t="s">
        <v>19</v>
      </c>
      <c r="C497" t="s">
        <v>20</v>
      </c>
      <c r="D497">
        <v>1985</v>
      </c>
      <c r="E497" t="s">
        <v>5</v>
      </c>
      <c r="F497" t="s">
        <v>44</v>
      </c>
      <c r="H497" t="s">
        <v>22</v>
      </c>
      <c r="I497" t="s">
        <v>45</v>
      </c>
      <c r="K497">
        <v>376362.220417706</v>
      </c>
      <c r="L497">
        <v>0.33175789965436298</v>
      </c>
      <c r="M497">
        <v>244727.83391985999</v>
      </c>
      <c r="N497">
        <v>426.06658374113698</v>
      </c>
      <c r="O497">
        <v>0.32961572942655998</v>
      </c>
      <c r="P497">
        <v>275.25896565686998</v>
      </c>
      <c r="Q497">
        <v>939316.02892954799</v>
      </c>
      <c r="R497">
        <v>0.32961572942655998</v>
      </c>
      <c r="S497">
        <v>606842.14255383902</v>
      </c>
    </row>
    <row r="498" spans="1:19">
      <c r="A498">
        <v>69323</v>
      </c>
      <c r="B498" t="s">
        <v>19</v>
      </c>
      <c r="C498" t="s">
        <v>20</v>
      </c>
      <c r="D498">
        <v>1986</v>
      </c>
      <c r="E498" t="s">
        <v>5</v>
      </c>
      <c r="F498" t="s">
        <v>44</v>
      </c>
      <c r="H498" t="s">
        <v>22</v>
      </c>
      <c r="I498" t="s">
        <v>45</v>
      </c>
      <c r="K498">
        <v>447340.78156509</v>
      </c>
      <c r="L498">
        <v>0.67123711044921097</v>
      </c>
      <c r="M498">
        <v>588532.59786353202</v>
      </c>
      <c r="N498">
        <v>542.52824258559599</v>
      </c>
      <c r="O498">
        <v>0.66521690128876598</v>
      </c>
      <c r="P498">
        <v>707.36195453308505</v>
      </c>
      <c r="Q498">
        <v>1196070.0365960801</v>
      </c>
      <c r="R498">
        <v>0.66521690128876598</v>
      </c>
      <c r="S498">
        <v>1559466.16679882</v>
      </c>
    </row>
    <row r="499" spans="1:19">
      <c r="A499">
        <v>69323</v>
      </c>
      <c r="B499" t="s">
        <v>19</v>
      </c>
      <c r="C499" t="s">
        <v>20</v>
      </c>
      <c r="D499">
        <v>1987</v>
      </c>
      <c r="E499" t="s">
        <v>5</v>
      </c>
      <c r="F499" t="s">
        <v>44</v>
      </c>
      <c r="H499" t="s">
        <v>22</v>
      </c>
      <c r="I499" t="s">
        <v>45</v>
      </c>
      <c r="K499">
        <v>631446.38111404597</v>
      </c>
      <c r="L499">
        <v>0.33189219163653599</v>
      </c>
      <c r="M499">
        <v>410761.36172464502</v>
      </c>
      <c r="N499">
        <v>737.37100621982904</v>
      </c>
      <c r="O499">
        <v>0.33676081779050598</v>
      </c>
      <c r="P499">
        <v>486.70261961641199</v>
      </c>
      <c r="Q499">
        <v>1625624.8010076401</v>
      </c>
      <c r="R499">
        <v>0.33676081779050598</v>
      </c>
      <c r="S499">
        <v>1072995.6053194101</v>
      </c>
    </row>
    <row r="500" spans="1:19">
      <c r="A500">
        <v>69323</v>
      </c>
      <c r="B500" t="s">
        <v>19</v>
      </c>
      <c r="C500" t="s">
        <v>20</v>
      </c>
      <c r="D500">
        <v>2010</v>
      </c>
      <c r="E500" t="s">
        <v>5</v>
      </c>
      <c r="F500" t="s">
        <v>44</v>
      </c>
      <c r="H500" t="s">
        <v>22</v>
      </c>
      <c r="I500" t="s">
        <v>45</v>
      </c>
      <c r="K500">
        <v>3252942.3410421</v>
      </c>
      <c r="L500">
        <v>0.54082704113573798</v>
      </c>
      <c r="M500">
        <v>3448187.1953302799</v>
      </c>
      <c r="N500">
        <v>3824.1128495578</v>
      </c>
      <c r="O500">
        <v>0.54199277799902101</v>
      </c>
      <c r="P500">
        <v>4062.3774315586302</v>
      </c>
      <c r="Q500">
        <v>8430725.6966378093</v>
      </c>
      <c r="R500">
        <v>0.54199277799902101</v>
      </c>
      <c r="S500">
        <v>8956009.1841021795</v>
      </c>
    </row>
    <row r="501" spans="1:19">
      <c r="A501">
        <v>69323</v>
      </c>
      <c r="B501" t="s">
        <v>19</v>
      </c>
      <c r="C501" t="s">
        <v>20</v>
      </c>
      <c r="D501">
        <v>1980</v>
      </c>
      <c r="E501" t="s">
        <v>5</v>
      </c>
      <c r="F501" t="s">
        <v>44</v>
      </c>
      <c r="H501" t="s">
        <v>22</v>
      </c>
      <c r="I501" t="s">
        <v>45</v>
      </c>
      <c r="K501">
        <v>2562874.9023285001</v>
      </c>
      <c r="L501">
        <v>0.654999241486934</v>
      </c>
      <c r="M501">
        <v>3290214.9894201001</v>
      </c>
      <c r="N501">
        <v>3040.6338141842698</v>
      </c>
      <c r="O501">
        <v>0.64168892071816097</v>
      </c>
      <c r="P501">
        <v>3824.2364198251898</v>
      </c>
      <c r="Q501">
        <v>6703450.09150906</v>
      </c>
      <c r="R501">
        <v>0.64168892071816097</v>
      </c>
      <c r="S501">
        <v>8430998.12244468</v>
      </c>
    </row>
    <row r="502" spans="1:19">
      <c r="A502">
        <v>69323</v>
      </c>
      <c r="B502" t="s">
        <v>19</v>
      </c>
      <c r="C502" t="s">
        <v>20</v>
      </c>
      <c r="D502">
        <v>1995</v>
      </c>
      <c r="E502" t="s">
        <v>5</v>
      </c>
      <c r="F502" t="s">
        <v>44</v>
      </c>
      <c r="H502" t="s">
        <v>22</v>
      </c>
      <c r="I502" t="s">
        <v>45</v>
      </c>
      <c r="K502">
        <v>1187953.80217492</v>
      </c>
      <c r="L502">
        <v>0.25294281091522602</v>
      </c>
      <c r="M502">
        <v>588949.37296072696</v>
      </c>
      <c r="N502">
        <v>1440.8383794143899</v>
      </c>
      <c r="O502">
        <v>0.24512922392094999</v>
      </c>
      <c r="P502">
        <v>692.25552373308801</v>
      </c>
      <c r="Q502">
        <v>3176504.88568494</v>
      </c>
      <c r="R502">
        <v>0.24512922392094999</v>
      </c>
      <c r="S502">
        <v>1526162.18772175</v>
      </c>
    </row>
    <row r="503" spans="1:19">
      <c r="A503">
        <v>69323</v>
      </c>
      <c r="B503" t="s">
        <v>19</v>
      </c>
      <c r="C503" t="s">
        <v>20</v>
      </c>
      <c r="D503">
        <v>1988</v>
      </c>
      <c r="E503" t="s">
        <v>5</v>
      </c>
      <c r="F503" t="s">
        <v>44</v>
      </c>
      <c r="H503" t="s">
        <v>22</v>
      </c>
      <c r="I503" t="s">
        <v>45</v>
      </c>
      <c r="K503">
        <v>815615.06138638803</v>
      </c>
      <c r="L503">
        <v>0.33336163988725598</v>
      </c>
      <c r="M503">
        <v>532913.75778580201</v>
      </c>
      <c r="N503">
        <v>950.13478724635399</v>
      </c>
      <c r="O503">
        <v>0.33432637833830098</v>
      </c>
      <c r="P503">
        <v>622.60403981247896</v>
      </c>
      <c r="Q503">
        <v>2094688.6457688001</v>
      </c>
      <c r="R503">
        <v>0.33432637833830098</v>
      </c>
      <c r="S503">
        <v>1372606.9506250401</v>
      </c>
    </row>
    <row r="504" spans="1:19">
      <c r="A504">
        <v>69323</v>
      </c>
      <c r="B504" t="s">
        <v>19</v>
      </c>
      <c r="C504" t="s">
        <v>20</v>
      </c>
      <c r="D504">
        <v>2007</v>
      </c>
      <c r="E504" t="s">
        <v>5</v>
      </c>
      <c r="F504" t="s">
        <v>44</v>
      </c>
      <c r="H504" t="s">
        <v>22</v>
      </c>
      <c r="I504" t="s">
        <v>45</v>
      </c>
      <c r="K504">
        <v>2019883.5261916399</v>
      </c>
      <c r="L504">
        <v>0.42181400832414201</v>
      </c>
      <c r="M504">
        <v>1669949.72640036</v>
      </c>
      <c r="N504">
        <v>2347.1099211945698</v>
      </c>
      <c r="O504">
        <v>0.41490947215818202</v>
      </c>
      <c r="P504">
        <v>1908.72275146014</v>
      </c>
      <c r="Q504">
        <v>5174491.6282313103</v>
      </c>
      <c r="R504">
        <v>0.41490947215818202</v>
      </c>
      <c r="S504">
        <v>4208013.3567065103</v>
      </c>
    </row>
    <row r="505" spans="1:19">
      <c r="A505">
        <v>69323</v>
      </c>
      <c r="B505" t="s">
        <v>19</v>
      </c>
      <c r="C505" t="s">
        <v>20</v>
      </c>
      <c r="D505">
        <v>1984</v>
      </c>
      <c r="E505" t="s">
        <v>5</v>
      </c>
      <c r="F505" t="s">
        <v>44</v>
      </c>
      <c r="H505" t="s">
        <v>22</v>
      </c>
      <c r="I505" t="s">
        <v>45</v>
      </c>
      <c r="K505">
        <v>496794.502282759</v>
      </c>
      <c r="L505">
        <v>0.27736898405703497</v>
      </c>
      <c r="M505">
        <v>270078.957311248</v>
      </c>
      <c r="N505">
        <v>592.31250370544103</v>
      </c>
      <c r="O505">
        <v>0.282192927789012</v>
      </c>
      <c r="P505">
        <v>327.60694318988999</v>
      </c>
      <c r="Q505">
        <v>1305825.54487291</v>
      </c>
      <c r="R505">
        <v>0.282192927789012</v>
      </c>
      <c r="S505">
        <v>722249.67803116597</v>
      </c>
    </row>
    <row r="506" spans="1:19">
      <c r="A506">
        <v>69323</v>
      </c>
      <c r="B506" t="s">
        <v>19</v>
      </c>
      <c r="C506" t="s">
        <v>20</v>
      </c>
      <c r="D506">
        <v>1986</v>
      </c>
      <c r="E506" t="s">
        <v>5</v>
      </c>
      <c r="F506" t="s">
        <v>46</v>
      </c>
      <c r="H506" t="s">
        <v>33</v>
      </c>
      <c r="I506" t="s">
        <v>47</v>
      </c>
      <c r="K506">
        <v>60880.1674725825</v>
      </c>
      <c r="L506">
        <v>1</v>
      </c>
      <c r="M506">
        <v>119325.128246261</v>
      </c>
      <c r="N506">
        <v>33.814560390656503</v>
      </c>
      <c r="O506">
        <v>0.999999999999999</v>
      </c>
      <c r="P506">
        <v>66.276538365686704</v>
      </c>
      <c r="Q506">
        <v>74548.344785113703</v>
      </c>
      <c r="R506">
        <v>1</v>
      </c>
      <c r="S506">
        <v>146114.755778822</v>
      </c>
    </row>
    <row r="507" spans="1:19">
      <c r="A507">
        <v>69323</v>
      </c>
      <c r="B507" t="s">
        <v>19</v>
      </c>
      <c r="C507" t="s">
        <v>20</v>
      </c>
      <c r="D507">
        <v>1982</v>
      </c>
      <c r="E507" t="s">
        <v>5</v>
      </c>
      <c r="F507" t="s">
        <v>46</v>
      </c>
      <c r="H507" t="s">
        <v>33</v>
      </c>
      <c r="I507" t="s">
        <v>47</v>
      </c>
      <c r="K507">
        <v>520330.61102809699</v>
      </c>
      <c r="L507">
        <v>0.778028285260561</v>
      </c>
      <c r="M507">
        <v>793470.58881087101</v>
      </c>
      <c r="N507">
        <v>288.39785162801297</v>
      </c>
      <c r="O507">
        <v>0.81252868603998496</v>
      </c>
      <c r="P507">
        <v>459.28979378252501</v>
      </c>
      <c r="Q507">
        <v>635808.42779171094</v>
      </c>
      <c r="R507">
        <v>0.81252868603998496</v>
      </c>
      <c r="S507">
        <v>1012560.6693572199</v>
      </c>
    </row>
    <row r="508" spans="1:19">
      <c r="A508">
        <v>69323</v>
      </c>
      <c r="B508" t="s">
        <v>19</v>
      </c>
      <c r="C508" t="s">
        <v>20</v>
      </c>
      <c r="D508">
        <v>1991</v>
      </c>
      <c r="E508" t="s">
        <v>5</v>
      </c>
      <c r="F508" t="s">
        <v>46</v>
      </c>
      <c r="H508" t="s">
        <v>33</v>
      </c>
      <c r="I508" t="s">
        <v>47</v>
      </c>
      <c r="K508">
        <v>791914.28156312904</v>
      </c>
      <c r="L508">
        <v>0.80739809667138895</v>
      </c>
      <c r="M508">
        <v>1253204.5639754799</v>
      </c>
      <c r="N508">
        <v>447.24185237811201</v>
      </c>
      <c r="O508">
        <v>0.823805941685397</v>
      </c>
      <c r="P508">
        <v>722.14337090456604</v>
      </c>
      <c r="Q508">
        <v>985999.50519034802</v>
      </c>
      <c r="R508">
        <v>0.823805941685397</v>
      </c>
      <c r="S508">
        <v>1592053.6117143501</v>
      </c>
    </row>
    <row r="509" spans="1:19">
      <c r="A509">
        <v>69323</v>
      </c>
      <c r="B509" t="s">
        <v>19</v>
      </c>
      <c r="C509" t="s">
        <v>20</v>
      </c>
      <c r="D509">
        <v>1980</v>
      </c>
      <c r="E509" t="s">
        <v>5</v>
      </c>
      <c r="F509" t="s">
        <v>46</v>
      </c>
      <c r="H509" t="s">
        <v>33</v>
      </c>
      <c r="I509" t="s">
        <v>47</v>
      </c>
      <c r="K509">
        <v>1638227.09061648</v>
      </c>
      <c r="L509">
        <v>0.87964886440544998</v>
      </c>
      <c r="M509">
        <v>2824486.6158020999</v>
      </c>
      <c r="N509">
        <v>926.77346495009897</v>
      </c>
      <c r="O509">
        <v>0.86960520371922001</v>
      </c>
      <c r="P509">
        <v>1579.61697446741</v>
      </c>
      <c r="Q509">
        <v>2043185.7461581801</v>
      </c>
      <c r="R509">
        <v>0.86960520371922001</v>
      </c>
      <c r="S509">
        <v>3482459.3157672202</v>
      </c>
    </row>
    <row r="510" spans="1:19">
      <c r="A510">
        <v>69323</v>
      </c>
      <c r="B510" t="s">
        <v>19</v>
      </c>
      <c r="C510" t="s">
        <v>20</v>
      </c>
      <c r="D510">
        <v>1981</v>
      </c>
      <c r="E510" t="s">
        <v>5</v>
      </c>
      <c r="F510" t="s">
        <v>46</v>
      </c>
      <c r="H510" t="s">
        <v>33</v>
      </c>
      <c r="I510" t="s">
        <v>47</v>
      </c>
      <c r="K510">
        <v>246330.187465316</v>
      </c>
      <c r="L510">
        <v>0.46003284355549201</v>
      </c>
      <c r="M510">
        <v>222107.15412272399</v>
      </c>
      <c r="N510">
        <v>126.62974928106701</v>
      </c>
      <c r="O510">
        <v>0.45125982463516601</v>
      </c>
      <c r="P510">
        <v>112.000120170172</v>
      </c>
      <c r="Q510">
        <v>279170.80986408202</v>
      </c>
      <c r="R510">
        <v>0.45125982463516601</v>
      </c>
      <c r="S510">
        <v>246917.99857694501</v>
      </c>
    </row>
    <row r="511" spans="1:19">
      <c r="A511">
        <v>69323</v>
      </c>
      <c r="B511" t="s">
        <v>19</v>
      </c>
      <c r="C511" t="s">
        <v>20</v>
      </c>
      <c r="D511">
        <v>1996</v>
      </c>
      <c r="E511" t="s">
        <v>5</v>
      </c>
      <c r="F511" t="s">
        <v>46</v>
      </c>
      <c r="H511" t="s">
        <v>33</v>
      </c>
      <c r="I511" t="s">
        <v>47</v>
      </c>
      <c r="K511">
        <v>786344.75567717198</v>
      </c>
      <c r="L511">
        <v>0.79375297289492597</v>
      </c>
      <c r="M511">
        <v>1223360.43557661</v>
      </c>
      <c r="N511">
        <v>486.47106346445003</v>
      </c>
      <c r="O511">
        <v>0.81581796236892401</v>
      </c>
      <c r="P511">
        <v>777.86879022414303</v>
      </c>
      <c r="Q511">
        <v>1072485.1113885699</v>
      </c>
      <c r="R511">
        <v>0.81581796236892401</v>
      </c>
      <c r="S511">
        <v>1714907.1317582999</v>
      </c>
    </row>
    <row r="512" spans="1:19">
      <c r="A512">
        <v>69323</v>
      </c>
      <c r="B512" t="s">
        <v>19</v>
      </c>
      <c r="C512" t="s">
        <v>20</v>
      </c>
      <c r="D512">
        <v>2004</v>
      </c>
      <c r="E512" t="s">
        <v>5</v>
      </c>
      <c r="F512" t="s">
        <v>46</v>
      </c>
      <c r="H512" t="s">
        <v>33</v>
      </c>
      <c r="I512" t="s">
        <v>47</v>
      </c>
      <c r="K512">
        <v>182467.18455668501</v>
      </c>
      <c r="L512">
        <v>0.49705989314149401</v>
      </c>
      <c r="M512">
        <v>177766.353744847</v>
      </c>
      <c r="N512">
        <v>117.05475842890699</v>
      </c>
      <c r="O512">
        <v>0.47874454843667003</v>
      </c>
      <c r="P512">
        <v>109.837081834164</v>
      </c>
      <c r="Q512">
        <v>258061.56842741501</v>
      </c>
      <c r="R512">
        <v>0.47874454843667003</v>
      </c>
      <c r="S512">
        <v>242149.31532945699</v>
      </c>
    </row>
    <row r="513" spans="1:19">
      <c r="A513">
        <v>69323</v>
      </c>
      <c r="B513" t="s">
        <v>19</v>
      </c>
      <c r="C513" t="s">
        <v>20</v>
      </c>
      <c r="D513">
        <v>2001</v>
      </c>
      <c r="E513" t="s">
        <v>5</v>
      </c>
      <c r="F513" t="s">
        <v>46</v>
      </c>
      <c r="H513" t="s">
        <v>33</v>
      </c>
      <c r="I513" t="s">
        <v>47</v>
      </c>
      <c r="K513">
        <v>162981.13652991099</v>
      </c>
      <c r="L513">
        <v>0.63239565961968902</v>
      </c>
      <c r="M513">
        <v>202014.384149144</v>
      </c>
      <c r="N513">
        <v>88.891289290512006</v>
      </c>
      <c r="O513">
        <v>0.57294827889911504</v>
      </c>
      <c r="P513">
        <v>99.823017967919597</v>
      </c>
      <c r="Q513">
        <v>195971.74725516801</v>
      </c>
      <c r="R513">
        <v>0.57294827889911504</v>
      </c>
      <c r="S513">
        <v>220072.083593294</v>
      </c>
    </row>
    <row r="514" spans="1:19">
      <c r="A514">
        <v>69323</v>
      </c>
      <c r="B514" t="s">
        <v>19</v>
      </c>
      <c r="C514" t="s">
        <v>20</v>
      </c>
      <c r="D514">
        <v>1992</v>
      </c>
      <c r="E514" t="s">
        <v>5</v>
      </c>
      <c r="F514" t="s">
        <v>46</v>
      </c>
      <c r="H514" t="s">
        <v>33</v>
      </c>
      <c r="I514" t="s">
        <v>47</v>
      </c>
      <c r="K514">
        <v>375447.282942841</v>
      </c>
      <c r="L514">
        <v>0.67829007686705201</v>
      </c>
      <c r="M514">
        <v>499137.84615737799</v>
      </c>
      <c r="N514">
        <v>197.978977622076</v>
      </c>
      <c r="O514">
        <v>0.67563479201548005</v>
      </c>
      <c r="P514">
        <v>262.17251132349202</v>
      </c>
      <c r="Q514">
        <v>436468.93271612597</v>
      </c>
      <c r="R514">
        <v>0.67563479201548005</v>
      </c>
      <c r="S514">
        <v>577991.44929068198</v>
      </c>
    </row>
    <row r="515" spans="1:19">
      <c r="A515">
        <v>69323</v>
      </c>
      <c r="B515" t="s">
        <v>19</v>
      </c>
      <c r="C515" t="s">
        <v>20</v>
      </c>
      <c r="D515">
        <v>1997</v>
      </c>
      <c r="E515" t="s">
        <v>5</v>
      </c>
      <c r="F515" t="s">
        <v>46</v>
      </c>
      <c r="H515" t="s">
        <v>33</v>
      </c>
      <c r="I515" t="s">
        <v>47</v>
      </c>
      <c r="K515">
        <v>810861.38172559999</v>
      </c>
      <c r="L515">
        <v>0.77326094709436399</v>
      </c>
      <c r="M515">
        <v>1228934.5823909501</v>
      </c>
      <c r="N515">
        <v>497.887182544719</v>
      </c>
      <c r="O515">
        <v>0.78631871185052105</v>
      </c>
      <c r="P515">
        <v>767.33609572987905</v>
      </c>
      <c r="Q515">
        <v>1097653.34576665</v>
      </c>
      <c r="R515">
        <v>0.78631871185052105</v>
      </c>
      <c r="S515">
        <v>1691686.5152072201</v>
      </c>
    </row>
    <row r="516" spans="1:19">
      <c r="A516">
        <v>69323</v>
      </c>
      <c r="B516" t="s">
        <v>19</v>
      </c>
      <c r="C516" t="s">
        <v>20</v>
      </c>
      <c r="D516">
        <v>1983</v>
      </c>
      <c r="E516" t="s">
        <v>5</v>
      </c>
      <c r="F516" t="s">
        <v>46</v>
      </c>
      <c r="H516" t="s">
        <v>33</v>
      </c>
      <c r="I516" t="s">
        <v>47</v>
      </c>
      <c r="K516">
        <v>2663642.8076661001</v>
      </c>
      <c r="L516">
        <v>0.67037821547534504</v>
      </c>
      <c r="M516">
        <v>3499870.2996512102</v>
      </c>
      <c r="N516">
        <v>1641.68691146531</v>
      </c>
      <c r="O516">
        <v>0.68164017227939999</v>
      </c>
      <c r="P516">
        <v>2193.3179083537002</v>
      </c>
      <c r="Q516">
        <v>3619300.1030095201</v>
      </c>
      <c r="R516">
        <v>0.68164017227939999</v>
      </c>
      <c r="S516">
        <v>4835438.2776626702</v>
      </c>
    </row>
    <row r="517" spans="1:19">
      <c r="A517">
        <v>69323</v>
      </c>
      <c r="B517" t="s">
        <v>19</v>
      </c>
      <c r="C517" t="s">
        <v>20</v>
      </c>
      <c r="D517">
        <v>2014</v>
      </c>
      <c r="E517" t="s">
        <v>5</v>
      </c>
      <c r="F517" t="s">
        <v>46</v>
      </c>
      <c r="H517" t="s">
        <v>33</v>
      </c>
      <c r="I517" t="s">
        <v>47</v>
      </c>
      <c r="K517">
        <v>122433.565792856</v>
      </c>
      <c r="L517">
        <v>0.65998239401389802</v>
      </c>
      <c r="M517">
        <v>158375.83580486901</v>
      </c>
      <c r="N517">
        <v>73.731184189063796</v>
      </c>
      <c r="O517">
        <v>0.65799174910240998</v>
      </c>
      <c r="P517">
        <v>95.088441261990098</v>
      </c>
      <c r="Q517">
        <v>162549.43659890999</v>
      </c>
      <c r="R517">
        <v>0.65799174910240998</v>
      </c>
      <c r="S517">
        <v>209634.12868252399</v>
      </c>
    </row>
    <row r="518" spans="1:19">
      <c r="A518">
        <v>69323</v>
      </c>
      <c r="B518" t="s">
        <v>19</v>
      </c>
      <c r="C518" t="s">
        <v>20</v>
      </c>
      <c r="D518">
        <v>2005</v>
      </c>
      <c r="E518" t="s">
        <v>5</v>
      </c>
      <c r="F518" t="s">
        <v>46</v>
      </c>
      <c r="H518" t="s">
        <v>33</v>
      </c>
      <c r="I518" t="s">
        <v>47</v>
      </c>
      <c r="K518">
        <v>178134.38403324899</v>
      </c>
      <c r="L518">
        <v>0.54597462371610395</v>
      </c>
      <c r="M518">
        <v>190623.43245516799</v>
      </c>
      <c r="N518">
        <v>103.27960544801699</v>
      </c>
      <c r="O518">
        <v>0.55619899073693602</v>
      </c>
      <c r="P518">
        <v>112.59026413523701</v>
      </c>
      <c r="Q518">
        <v>227692.55454631799</v>
      </c>
      <c r="R518">
        <v>0.55619899073693602</v>
      </c>
      <c r="S518">
        <v>248219.043312475</v>
      </c>
    </row>
    <row r="519" spans="1:19">
      <c r="A519">
        <v>69323</v>
      </c>
      <c r="B519" t="s">
        <v>19</v>
      </c>
      <c r="C519" t="s">
        <v>20</v>
      </c>
      <c r="D519">
        <v>2009</v>
      </c>
      <c r="E519" t="s">
        <v>5</v>
      </c>
      <c r="F519" t="s">
        <v>46</v>
      </c>
      <c r="H519" t="s">
        <v>33</v>
      </c>
      <c r="I519" t="s">
        <v>47</v>
      </c>
      <c r="K519">
        <v>388165.06090438698</v>
      </c>
      <c r="L519">
        <v>0.44537833269702698</v>
      </c>
      <c r="M519">
        <v>338845.402968198</v>
      </c>
      <c r="N519">
        <v>201.627750103533</v>
      </c>
      <c r="O519">
        <v>0.450751507842508</v>
      </c>
      <c r="P519">
        <v>178.132664268838</v>
      </c>
      <c r="Q519">
        <v>444513.09907072602</v>
      </c>
      <c r="R519">
        <v>0.450751507842508</v>
      </c>
      <c r="S519">
        <v>392715.30133727798</v>
      </c>
    </row>
    <row r="520" spans="1:19">
      <c r="A520">
        <v>69323</v>
      </c>
      <c r="B520" t="s">
        <v>19</v>
      </c>
      <c r="C520" t="s">
        <v>20</v>
      </c>
      <c r="D520">
        <v>1978</v>
      </c>
      <c r="E520" t="s">
        <v>5</v>
      </c>
      <c r="F520" t="s">
        <v>46</v>
      </c>
      <c r="H520" t="s">
        <v>33</v>
      </c>
      <c r="I520" t="s">
        <v>47</v>
      </c>
      <c r="K520">
        <v>309021.90705712198</v>
      </c>
      <c r="L520">
        <v>0.44265012386290198</v>
      </c>
      <c r="M520">
        <v>268105.62745296297</v>
      </c>
      <c r="N520">
        <v>164.95614346333599</v>
      </c>
      <c r="O520">
        <v>0.44011333439233202</v>
      </c>
      <c r="P520">
        <v>142.29482072317199</v>
      </c>
      <c r="Q520">
        <v>363666.04549220798</v>
      </c>
      <c r="R520">
        <v>0.44011333439233202</v>
      </c>
      <c r="S520">
        <v>313706.38073822501</v>
      </c>
    </row>
    <row r="521" spans="1:19">
      <c r="A521">
        <v>69323</v>
      </c>
      <c r="B521" t="s">
        <v>19</v>
      </c>
      <c r="C521" t="s">
        <v>20</v>
      </c>
      <c r="D521">
        <v>2016</v>
      </c>
      <c r="E521" t="s">
        <v>5</v>
      </c>
      <c r="F521" t="s">
        <v>46</v>
      </c>
      <c r="H521" t="s">
        <v>33</v>
      </c>
      <c r="I521" t="s">
        <v>47</v>
      </c>
      <c r="K521">
        <v>119518.014005955</v>
      </c>
      <c r="L521">
        <v>0.55747242116519502</v>
      </c>
      <c r="M521">
        <v>130590.873415881</v>
      </c>
      <c r="N521">
        <v>77.655038821768102</v>
      </c>
      <c r="O521">
        <v>0.51976592868228799</v>
      </c>
      <c r="P521">
        <v>79.110389005308704</v>
      </c>
      <c r="Q521">
        <v>171200.055287016</v>
      </c>
      <c r="R521">
        <v>0.51976592868228799</v>
      </c>
      <c r="S521">
        <v>174408.553224362</v>
      </c>
    </row>
    <row r="522" spans="1:19">
      <c r="A522">
        <v>69323</v>
      </c>
      <c r="B522" t="s">
        <v>19</v>
      </c>
      <c r="C522" t="s">
        <v>20</v>
      </c>
      <c r="D522">
        <v>2007</v>
      </c>
      <c r="E522" t="s">
        <v>5</v>
      </c>
      <c r="F522" t="s">
        <v>46</v>
      </c>
      <c r="H522" t="s">
        <v>33</v>
      </c>
      <c r="I522" t="s">
        <v>47</v>
      </c>
      <c r="K522">
        <v>165268.09808347601</v>
      </c>
      <c r="L522">
        <v>0.53939937085983702</v>
      </c>
      <c r="M522">
        <v>174725.19593367999</v>
      </c>
      <c r="N522">
        <v>81.073355442071602</v>
      </c>
      <c r="O522">
        <v>0.50462099672595895</v>
      </c>
      <c r="P522">
        <v>80.186182164948505</v>
      </c>
      <c r="Q522">
        <v>178736.15343677899</v>
      </c>
      <c r="R522">
        <v>0.50462099672595895</v>
      </c>
      <c r="S522">
        <v>176780.271160534</v>
      </c>
    </row>
    <row r="523" spans="1:19">
      <c r="A523">
        <v>69323</v>
      </c>
      <c r="B523" t="s">
        <v>19</v>
      </c>
      <c r="C523" t="s">
        <v>20</v>
      </c>
      <c r="D523">
        <v>1984</v>
      </c>
      <c r="E523" t="s">
        <v>5</v>
      </c>
      <c r="F523" t="s">
        <v>46</v>
      </c>
      <c r="H523" t="s">
        <v>33</v>
      </c>
      <c r="I523" t="s">
        <v>47</v>
      </c>
      <c r="K523">
        <v>361641.265077263</v>
      </c>
      <c r="L523">
        <v>0.67083510476377795</v>
      </c>
      <c r="M523">
        <v>475499.24565222202</v>
      </c>
      <c r="N523">
        <v>226.203587177072</v>
      </c>
      <c r="O523">
        <v>0.68714469710514303</v>
      </c>
      <c r="P523">
        <v>304.65180697397699</v>
      </c>
      <c r="Q523">
        <v>498693.54543391999</v>
      </c>
      <c r="R523">
        <v>0.68714469710514303</v>
      </c>
      <c r="S523">
        <v>671642.26544194296</v>
      </c>
    </row>
    <row r="524" spans="1:19">
      <c r="A524">
        <v>69323</v>
      </c>
      <c r="B524" t="s">
        <v>19</v>
      </c>
      <c r="C524" t="s">
        <v>20</v>
      </c>
      <c r="D524">
        <v>2012</v>
      </c>
      <c r="E524" t="s">
        <v>5</v>
      </c>
      <c r="F524" t="s">
        <v>46</v>
      </c>
      <c r="H524" t="s">
        <v>33</v>
      </c>
      <c r="I524" t="s">
        <v>47</v>
      </c>
      <c r="K524">
        <v>122700.229870052</v>
      </c>
      <c r="L524">
        <v>0.43823959491011799</v>
      </c>
      <c r="M524">
        <v>105393.31410591499</v>
      </c>
      <c r="N524">
        <v>74.475808565143893</v>
      </c>
      <c r="O524">
        <v>0.43655859833738903</v>
      </c>
      <c r="P524">
        <v>63.7255870105962</v>
      </c>
      <c r="Q524">
        <v>164191.05234319699</v>
      </c>
      <c r="R524">
        <v>0.43655859833738903</v>
      </c>
      <c r="S524">
        <v>140490.87071415401</v>
      </c>
    </row>
    <row r="525" spans="1:19">
      <c r="A525">
        <v>69323</v>
      </c>
      <c r="B525" t="s">
        <v>19</v>
      </c>
      <c r="C525" t="s">
        <v>20</v>
      </c>
      <c r="D525">
        <v>2003</v>
      </c>
      <c r="E525" t="s">
        <v>5</v>
      </c>
      <c r="F525" t="s">
        <v>46</v>
      </c>
      <c r="H525" t="s">
        <v>33</v>
      </c>
      <c r="I525" t="s">
        <v>47</v>
      </c>
      <c r="K525">
        <v>634029.33912950498</v>
      </c>
      <c r="L525">
        <v>0.65982925566804196</v>
      </c>
      <c r="M525">
        <v>819968.16954266396</v>
      </c>
      <c r="N525">
        <v>364.890753039147</v>
      </c>
      <c r="O525">
        <v>0.65305013606401796</v>
      </c>
      <c r="P525">
        <v>467.05223360460599</v>
      </c>
      <c r="Q525">
        <v>804446.40865354799</v>
      </c>
      <c r="R525">
        <v>0.65305013606401796</v>
      </c>
      <c r="S525">
        <v>1029673.91978972</v>
      </c>
    </row>
    <row r="526" spans="1:19">
      <c r="A526">
        <v>69323</v>
      </c>
      <c r="B526" t="s">
        <v>19</v>
      </c>
      <c r="C526" t="s">
        <v>20</v>
      </c>
      <c r="D526">
        <v>1976</v>
      </c>
      <c r="E526" t="s">
        <v>5</v>
      </c>
      <c r="F526" t="s">
        <v>46</v>
      </c>
      <c r="H526" t="s">
        <v>33</v>
      </c>
      <c r="I526" t="s">
        <v>47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>
        <v>69323</v>
      </c>
      <c r="B527" t="s">
        <v>19</v>
      </c>
      <c r="C527" t="s">
        <v>20</v>
      </c>
      <c r="D527">
        <v>1998</v>
      </c>
      <c r="E527" t="s">
        <v>5</v>
      </c>
      <c r="F527" t="s">
        <v>46</v>
      </c>
      <c r="H527" t="s">
        <v>33</v>
      </c>
      <c r="I527" t="s">
        <v>47</v>
      </c>
      <c r="K527">
        <v>468725.55620479002</v>
      </c>
      <c r="L527">
        <v>0.48759237055376398</v>
      </c>
      <c r="M527">
        <v>447952.12997448997</v>
      </c>
      <c r="N527">
        <v>280.36538941780901</v>
      </c>
      <c r="O527">
        <v>0.495772864741718</v>
      </c>
      <c r="P527">
        <v>272.435202480746</v>
      </c>
      <c r="Q527">
        <v>618099.879893951</v>
      </c>
      <c r="R527">
        <v>0.495772864741718</v>
      </c>
      <c r="S527">
        <v>600616.81037701201</v>
      </c>
    </row>
    <row r="528" spans="1:19">
      <c r="A528">
        <v>69323</v>
      </c>
      <c r="B528" t="s">
        <v>19</v>
      </c>
      <c r="C528" t="s">
        <v>20</v>
      </c>
      <c r="D528">
        <v>1999</v>
      </c>
      <c r="E528" t="s">
        <v>5</v>
      </c>
      <c r="F528" t="s">
        <v>46</v>
      </c>
      <c r="H528" t="s">
        <v>33</v>
      </c>
      <c r="I528" t="s">
        <v>47</v>
      </c>
      <c r="K528">
        <v>44431.065968763804</v>
      </c>
      <c r="L528">
        <v>0.71017443458641105</v>
      </c>
      <c r="M528">
        <v>61845.462018779202</v>
      </c>
      <c r="N528">
        <v>24.3645682908782</v>
      </c>
      <c r="O528">
        <v>0.71863589682376705</v>
      </c>
      <c r="P528">
        <v>34.318136633500799</v>
      </c>
      <c r="Q528">
        <v>53714.678425650098</v>
      </c>
      <c r="R528">
        <v>0.71863589682376705</v>
      </c>
      <c r="S528">
        <v>75658.540361913998</v>
      </c>
    </row>
    <row r="529" spans="1:19">
      <c r="A529">
        <v>69323</v>
      </c>
      <c r="B529" t="s">
        <v>19</v>
      </c>
      <c r="C529" t="s">
        <v>20</v>
      </c>
      <c r="D529">
        <v>2011</v>
      </c>
      <c r="E529" t="s">
        <v>5</v>
      </c>
      <c r="F529" t="s">
        <v>46</v>
      </c>
      <c r="H529" t="s">
        <v>33</v>
      </c>
      <c r="I529" t="s">
        <v>47</v>
      </c>
      <c r="K529">
        <v>88987.663698758101</v>
      </c>
      <c r="L529">
        <v>0.50132351362975203</v>
      </c>
      <c r="M529">
        <v>87438.752140921802</v>
      </c>
      <c r="N529">
        <v>51.066144306635699</v>
      </c>
      <c r="O529">
        <v>0.51769337338163401</v>
      </c>
      <c r="P529">
        <v>51.815744842923401</v>
      </c>
      <c r="Q529">
        <v>112581.576949004</v>
      </c>
      <c r="R529">
        <v>0.51769337338163401</v>
      </c>
      <c r="S529">
        <v>114234.163248654</v>
      </c>
    </row>
    <row r="530" spans="1:19">
      <c r="A530">
        <v>69323</v>
      </c>
      <c r="B530" t="s">
        <v>19</v>
      </c>
      <c r="C530" t="s">
        <v>20</v>
      </c>
      <c r="D530">
        <v>2018</v>
      </c>
      <c r="E530" t="s">
        <v>5</v>
      </c>
      <c r="F530" t="s">
        <v>46</v>
      </c>
      <c r="H530" t="s">
        <v>33</v>
      </c>
      <c r="I530" t="s">
        <v>47</v>
      </c>
      <c r="K530">
        <v>485686.02899608301</v>
      </c>
      <c r="L530">
        <v>0.41937246969250003</v>
      </c>
      <c r="M530">
        <v>399219.36497145199</v>
      </c>
      <c r="N530">
        <v>284.06417992398701</v>
      </c>
      <c r="O530">
        <v>0.43230233298072401</v>
      </c>
      <c r="P530">
        <v>240.69115108689601</v>
      </c>
      <c r="Q530">
        <v>626254.31711734994</v>
      </c>
      <c r="R530">
        <v>0.43230233298072401</v>
      </c>
      <c r="S530">
        <v>530633.15656499797</v>
      </c>
    </row>
    <row r="531" spans="1:19">
      <c r="A531">
        <v>69323</v>
      </c>
      <c r="B531" t="s">
        <v>19</v>
      </c>
      <c r="C531" t="s">
        <v>20</v>
      </c>
      <c r="D531">
        <v>1989</v>
      </c>
      <c r="E531" t="s">
        <v>5</v>
      </c>
      <c r="F531" t="s">
        <v>46</v>
      </c>
      <c r="H531" t="s">
        <v>33</v>
      </c>
      <c r="I531" t="s">
        <v>47</v>
      </c>
      <c r="K531">
        <v>2020211.3846565499</v>
      </c>
      <c r="L531">
        <v>0.40234314271552801</v>
      </c>
      <c r="M531">
        <v>1593123.6670067101</v>
      </c>
      <c r="N531">
        <v>1036.6897002133101</v>
      </c>
      <c r="O531">
        <v>0.407991551293371</v>
      </c>
      <c r="P531">
        <v>829.00285243978306</v>
      </c>
      <c r="Q531">
        <v>2285509.56492791</v>
      </c>
      <c r="R531">
        <v>0.407991551293371</v>
      </c>
      <c r="S531">
        <v>1827638.44206592</v>
      </c>
    </row>
    <row r="532" spans="1:19">
      <c r="A532">
        <v>69323</v>
      </c>
      <c r="B532" t="s">
        <v>19</v>
      </c>
      <c r="C532" t="s">
        <v>20</v>
      </c>
      <c r="D532">
        <v>2008</v>
      </c>
      <c r="E532" t="s">
        <v>5</v>
      </c>
      <c r="F532" t="s">
        <v>46</v>
      </c>
      <c r="H532" t="s">
        <v>33</v>
      </c>
      <c r="I532" t="s">
        <v>47</v>
      </c>
      <c r="K532">
        <v>201273.795156637</v>
      </c>
      <c r="L532">
        <v>0.68584311098483397</v>
      </c>
      <c r="M532">
        <v>270562.80182670697</v>
      </c>
      <c r="N532">
        <v>102.68510586860501</v>
      </c>
      <c r="O532">
        <v>0.638793803088889</v>
      </c>
      <c r="P532">
        <v>128.565434224847</v>
      </c>
      <c r="Q532">
        <v>226381.90732486601</v>
      </c>
      <c r="R532">
        <v>0.638793803088889</v>
      </c>
      <c r="S532">
        <v>283438.264679913</v>
      </c>
    </row>
    <row r="533" spans="1:19">
      <c r="A533">
        <v>69323</v>
      </c>
      <c r="B533" t="s">
        <v>19</v>
      </c>
      <c r="C533" t="s">
        <v>20</v>
      </c>
      <c r="D533">
        <v>1988</v>
      </c>
      <c r="E533" t="s">
        <v>5</v>
      </c>
      <c r="F533" t="s">
        <v>46</v>
      </c>
      <c r="H533" t="s">
        <v>33</v>
      </c>
      <c r="I533" t="s">
        <v>47</v>
      </c>
      <c r="K533">
        <v>861650.30136823806</v>
      </c>
      <c r="L533">
        <v>0.46853079790538499</v>
      </c>
      <c r="M533">
        <v>791271.01830233296</v>
      </c>
      <c r="N533">
        <v>443.23881607927098</v>
      </c>
      <c r="O533">
        <v>0.47706781580837199</v>
      </c>
      <c r="P533">
        <v>414.45174878211702</v>
      </c>
      <c r="Q533">
        <v>977174.32080984197</v>
      </c>
      <c r="R533">
        <v>0.47706781580837199</v>
      </c>
      <c r="S533">
        <v>913709.70102985098</v>
      </c>
    </row>
    <row r="534" spans="1:19">
      <c r="A534">
        <v>69323</v>
      </c>
      <c r="B534" t="s">
        <v>19</v>
      </c>
      <c r="C534" t="s">
        <v>20</v>
      </c>
      <c r="D534">
        <v>1993</v>
      </c>
      <c r="E534" t="s">
        <v>5</v>
      </c>
      <c r="F534" t="s">
        <v>46</v>
      </c>
      <c r="H534" t="s">
        <v>33</v>
      </c>
      <c r="I534" t="s">
        <v>47</v>
      </c>
      <c r="K534">
        <v>2737731.8250676501</v>
      </c>
      <c r="L534">
        <v>0.90631544006600395</v>
      </c>
      <c r="M534">
        <v>4863247.3026850298</v>
      </c>
      <c r="N534">
        <v>1830.95268833107</v>
      </c>
      <c r="O534">
        <v>0.91316838189473004</v>
      </c>
      <c r="P534">
        <v>3277.05748330902</v>
      </c>
      <c r="Q534">
        <v>4036559.7162295501</v>
      </c>
      <c r="R534">
        <v>0.91316838189473004</v>
      </c>
      <c r="S534">
        <v>7224675.0608019596</v>
      </c>
    </row>
    <row r="535" spans="1:19">
      <c r="A535">
        <v>69323</v>
      </c>
      <c r="B535" t="s">
        <v>19</v>
      </c>
      <c r="C535" t="s">
        <v>20</v>
      </c>
      <c r="D535">
        <v>1995</v>
      </c>
      <c r="E535" t="s">
        <v>5</v>
      </c>
      <c r="F535" t="s">
        <v>46</v>
      </c>
      <c r="H535" t="s">
        <v>33</v>
      </c>
      <c r="I535" t="s">
        <v>47</v>
      </c>
      <c r="K535">
        <v>125531.992050538</v>
      </c>
      <c r="L535">
        <v>0.44918332034539299</v>
      </c>
      <c r="M535">
        <v>110518.278917711</v>
      </c>
      <c r="N535">
        <v>63.801869272686801</v>
      </c>
      <c r="O535">
        <v>0.43314902787540999</v>
      </c>
      <c r="P535">
        <v>54.166006598112602</v>
      </c>
      <c r="Q535">
        <v>140659.04431480501</v>
      </c>
      <c r="R535">
        <v>0.43314902787540999</v>
      </c>
      <c r="S535">
        <v>119415.60348141</v>
      </c>
    </row>
    <row r="536" spans="1:19">
      <c r="A536">
        <v>69323</v>
      </c>
      <c r="B536" t="s">
        <v>19</v>
      </c>
      <c r="C536" t="s">
        <v>20</v>
      </c>
      <c r="D536">
        <v>2000</v>
      </c>
      <c r="E536" t="s">
        <v>5</v>
      </c>
      <c r="F536" t="s">
        <v>46</v>
      </c>
      <c r="H536" t="s">
        <v>33</v>
      </c>
      <c r="I536" t="s">
        <v>47</v>
      </c>
      <c r="K536">
        <v>136722.831252175</v>
      </c>
      <c r="L536">
        <v>0.44714555482992402</v>
      </c>
      <c r="M536">
        <v>119824.612226817</v>
      </c>
      <c r="N536">
        <v>74.693981627339696</v>
      </c>
      <c r="O536">
        <v>0.44885644597364499</v>
      </c>
      <c r="P536">
        <v>65.712675252582102</v>
      </c>
      <c r="Q536">
        <v>164672.041611591</v>
      </c>
      <c r="R536">
        <v>0.44885644597364499</v>
      </c>
      <c r="S536">
        <v>144871.650404046</v>
      </c>
    </row>
    <row r="537" spans="1:19">
      <c r="A537">
        <v>69323</v>
      </c>
      <c r="B537" t="s">
        <v>19</v>
      </c>
      <c r="C537" t="s">
        <v>20</v>
      </c>
      <c r="D537">
        <v>1994</v>
      </c>
      <c r="E537" t="s">
        <v>5</v>
      </c>
      <c r="F537" t="s">
        <v>46</v>
      </c>
      <c r="H537" t="s">
        <v>33</v>
      </c>
      <c r="I537" t="s">
        <v>47</v>
      </c>
      <c r="K537">
        <v>342681.65722800302</v>
      </c>
      <c r="L537">
        <v>0.395090350921462</v>
      </c>
      <c r="M537">
        <v>265364.82376877801</v>
      </c>
      <c r="N537">
        <v>196.620114292171</v>
      </c>
      <c r="O537">
        <v>0.40346861056318201</v>
      </c>
      <c r="P537">
        <v>155.48688687158401</v>
      </c>
      <c r="Q537">
        <v>433473.151879018</v>
      </c>
      <c r="R537">
        <v>0.40346861056318201</v>
      </c>
      <c r="S537">
        <v>342789.90819793899</v>
      </c>
    </row>
    <row r="538" spans="1:19">
      <c r="A538">
        <v>69323</v>
      </c>
      <c r="B538" t="s">
        <v>19</v>
      </c>
      <c r="C538" t="s">
        <v>20</v>
      </c>
      <c r="D538">
        <v>2017</v>
      </c>
      <c r="E538" t="s">
        <v>5</v>
      </c>
      <c r="F538" t="s">
        <v>46</v>
      </c>
      <c r="H538" t="s">
        <v>33</v>
      </c>
      <c r="I538" t="s">
        <v>47</v>
      </c>
      <c r="K538">
        <v>60957.294356241502</v>
      </c>
      <c r="L538">
        <v>0.999999999999999</v>
      </c>
      <c r="M538">
        <v>119476.296938233</v>
      </c>
      <c r="N538">
        <v>34.3679409309593</v>
      </c>
      <c r="O538">
        <v>0.999999999999999</v>
      </c>
      <c r="P538">
        <v>67.361164224680195</v>
      </c>
      <c r="Q538">
        <v>75768.340042756099</v>
      </c>
      <c r="R538">
        <v>1</v>
      </c>
      <c r="S538">
        <v>148505.94648380199</v>
      </c>
    </row>
    <row r="539" spans="1:19">
      <c r="A539">
        <v>69323</v>
      </c>
      <c r="B539" t="s">
        <v>19</v>
      </c>
      <c r="C539" t="s">
        <v>20</v>
      </c>
      <c r="D539">
        <v>2015</v>
      </c>
      <c r="E539" t="s">
        <v>5</v>
      </c>
      <c r="F539" t="s">
        <v>46</v>
      </c>
      <c r="H539" t="s">
        <v>33</v>
      </c>
      <c r="I539" t="s">
        <v>47</v>
      </c>
      <c r="K539">
        <v>50270.561397493802</v>
      </c>
      <c r="L539">
        <v>0.72481964989908498</v>
      </c>
      <c r="M539">
        <v>71416.697796229404</v>
      </c>
      <c r="N539">
        <v>24.134195293302799</v>
      </c>
      <c r="O539">
        <v>0.73125498552362</v>
      </c>
      <c r="P539">
        <v>34.590571234463702</v>
      </c>
      <c r="Q539">
        <v>53206.792903732297</v>
      </c>
      <c r="R539">
        <v>0.73125498552362</v>
      </c>
      <c r="S539">
        <v>76259.155846171096</v>
      </c>
    </row>
    <row r="540" spans="1:19">
      <c r="A540">
        <v>69323</v>
      </c>
      <c r="B540" t="s">
        <v>19</v>
      </c>
      <c r="C540" t="s">
        <v>20</v>
      </c>
      <c r="D540">
        <v>1985</v>
      </c>
      <c r="E540" t="s">
        <v>5</v>
      </c>
      <c r="F540" t="s">
        <v>46</v>
      </c>
      <c r="H540" t="s">
        <v>33</v>
      </c>
      <c r="I540" t="s">
        <v>47</v>
      </c>
      <c r="K540">
        <v>176251.52792388399</v>
      </c>
      <c r="L540">
        <v>0.47099368488168297</v>
      </c>
      <c r="M540">
        <v>162706.17894167799</v>
      </c>
      <c r="N540">
        <v>93.711205515647904</v>
      </c>
      <c r="O540">
        <v>0.50515872162141295</v>
      </c>
      <c r="P540">
        <v>92.784504248577093</v>
      </c>
      <c r="Q540">
        <v>206597.843600519</v>
      </c>
      <c r="R540">
        <v>0.50515872162141295</v>
      </c>
      <c r="S540">
        <v>204554.81702343901</v>
      </c>
    </row>
    <row r="541" spans="1:19">
      <c r="A541">
        <v>69323</v>
      </c>
      <c r="B541" t="s">
        <v>19</v>
      </c>
      <c r="C541" t="s">
        <v>20</v>
      </c>
      <c r="D541">
        <v>1990</v>
      </c>
      <c r="E541" t="s">
        <v>5</v>
      </c>
      <c r="F541" t="s">
        <v>46</v>
      </c>
      <c r="H541" t="s">
        <v>33</v>
      </c>
      <c r="I541" t="s">
        <v>47</v>
      </c>
      <c r="K541">
        <v>285972.67518900603</v>
      </c>
      <c r="L541">
        <v>0.59999905852728497</v>
      </c>
      <c r="M541">
        <v>336303.33832074801</v>
      </c>
      <c r="N541">
        <v>142.55275088777199</v>
      </c>
      <c r="O541">
        <v>0.59770829852020801</v>
      </c>
      <c r="P541">
        <v>167.00172587770999</v>
      </c>
      <c r="Q541">
        <v>314275.019413959</v>
      </c>
      <c r="R541">
        <v>0.59770829852020801</v>
      </c>
      <c r="S541">
        <v>368175.78275779297</v>
      </c>
    </row>
    <row r="542" spans="1:19">
      <c r="A542">
        <v>69323</v>
      </c>
      <c r="B542" t="s">
        <v>19</v>
      </c>
      <c r="C542" t="s">
        <v>20</v>
      </c>
      <c r="D542">
        <v>1987</v>
      </c>
      <c r="E542" t="s">
        <v>5</v>
      </c>
      <c r="F542" t="s">
        <v>46</v>
      </c>
      <c r="H542" t="s">
        <v>33</v>
      </c>
      <c r="I542" t="s">
        <v>47</v>
      </c>
      <c r="K542">
        <v>153838.24076453299</v>
      </c>
      <c r="L542">
        <v>0.44692933366413301</v>
      </c>
      <c r="M542">
        <v>134759.45197643299</v>
      </c>
      <c r="N542">
        <v>84.385593421667096</v>
      </c>
      <c r="O542">
        <v>0.441933422302768</v>
      </c>
      <c r="P542">
        <v>73.093915624019203</v>
      </c>
      <c r="Q542">
        <v>186038.38821554201</v>
      </c>
      <c r="R542">
        <v>0.441933422302768</v>
      </c>
      <c r="S542">
        <v>161144.49990421999</v>
      </c>
    </row>
    <row r="543" spans="1:19">
      <c r="A543">
        <v>69323</v>
      </c>
      <c r="B543" t="s">
        <v>19</v>
      </c>
      <c r="C543" t="s">
        <v>20</v>
      </c>
      <c r="D543">
        <v>2006</v>
      </c>
      <c r="E543" t="s">
        <v>5</v>
      </c>
      <c r="F543" t="s">
        <v>46</v>
      </c>
      <c r="H543" t="s">
        <v>33</v>
      </c>
      <c r="I543" t="s">
        <v>47</v>
      </c>
      <c r="K543">
        <v>228127.71659344999</v>
      </c>
      <c r="L543">
        <v>0.46403174278675502</v>
      </c>
      <c r="M543">
        <v>207482.66374129101</v>
      </c>
      <c r="N543">
        <v>123.48297866454401</v>
      </c>
      <c r="O543">
        <v>0.47406805831272197</v>
      </c>
      <c r="P543">
        <v>114.737098423136</v>
      </c>
      <c r="Q543">
        <v>272233.36817712698</v>
      </c>
      <c r="R543">
        <v>0.47406805831272197</v>
      </c>
      <c r="S543">
        <v>252952.00274893999</v>
      </c>
    </row>
    <row r="544" spans="1:19">
      <c r="A544">
        <v>69323</v>
      </c>
      <c r="B544" t="s">
        <v>19</v>
      </c>
      <c r="C544" t="s">
        <v>20</v>
      </c>
      <c r="D544">
        <v>2002</v>
      </c>
      <c r="E544" t="s">
        <v>5</v>
      </c>
      <c r="F544" t="s">
        <v>46</v>
      </c>
      <c r="H544" t="s">
        <v>33</v>
      </c>
      <c r="I544" t="s">
        <v>47</v>
      </c>
      <c r="K544">
        <v>141385.08315363299</v>
      </c>
      <c r="L544">
        <v>0.64899972900870795</v>
      </c>
      <c r="M544">
        <v>179847.406079059</v>
      </c>
      <c r="N544">
        <v>88.535484304146806</v>
      </c>
      <c r="O544">
        <v>0.69027633172425795</v>
      </c>
      <c r="P544">
        <v>119.78334069247801</v>
      </c>
      <c r="Q544">
        <v>195187.33153326099</v>
      </c>
      <c r="R544">
        <v>0.69027633172425795</v>
      </c>
      <c r="S544">
        <v>264077.06261125999</v>
      </c>
    </row>
    <row r="545" spans="1:19">
      <c r="A545">
        <v>69323</v>
      </c>
      <c r="B545" t="s">
        <v>19</v>
      </c>
      <c r="C545" t="s">
        <v>20</v>
      </c>
      <c r="D545">
        <v>2013</v>
      </c>
      <c r="E545" t="s">
        <v>5</v>
      </c>
      <c r="F545" t="s">
        <v>46</v>
      </c>
      <c r="H545" t="s">
        <v>33</v>
      </c>
      <c r="I545" t="s">
        <v>47</v>
      </c>
      <c r="K545">
        <v>75331.679430591597</v>
      </c>
      <c r="L545">
        <v>0.58474207619519503</v>
      </c>
      <c r="M545">
        <v>86337.221161689493</v>
      </c>
      <c r="N545">
        <v>42.295572685376897</v>
      </c>
      <c r="O545">
        <v>0.57781695219565299</v>
      </c>
      <c r="P545">
        <v>47.9006338448511</v>
      </c>
      <c r="Q545">
        <v>93245.776346232204</v>
      </c>
      <c r="R545">
        <v>0.57781695219565299</v>
      </c>
      <c r="S545">
        <v>105602.820975255</v>
      </c>
    </row>
    <row r="546" spans="1:19">
      <c r="A546">
        <v>69323</v>
      </c>
      <c r="B546" t="s">
        <v>19</v>
      </c>
      <c r="C546" t="s">
        <v>20</v>
      </c>
      <c r="D546">
        <v>1979</v>
      </c>
      <c r="E546" t="s">
        <v>5</v>
      </c>
      <c r="F546" t="s">
        <v>46</v>
      </c>
      <c r="H546" t="s">
        <v>33</v>
      </c>
      <c r="I546" t="s">
        <v>47</v>
      </c>
      <c r="K546">
        <v>1755459.3735302901</v>
      </c>
      <c r="L546">
        <v>0.855467372147662</v>
      </c>
      <c r="M546">
        <v>2943406.9056844399</v>
      </c>
      <c r="N546">
        <v>1063.06300986828</v>
      </c>
      <c r="O546">
        <v>0.84307853426686297</v>
      </c>
      <c r="P546">
        <v>1756.6413842184199</v>
      </c>
      <c r="Q546">
        <v>2343652.7600063002</v>
      </c>
      <c r="R546">
        <v>0.84307853426686297</v>
      </c>
      <c r="S546">
        <v>3872731.3341237302</v>
      </c>
    </row>
    <row r="547" spans="1:19">
      <c r="A547">
        <v>69323</v>
      </c>
      <c r="B547" t="s">
        <v>19</v>
      </c>
      <c r="C547" t="s">
        <v>20</v>
      </c>
      <c r="D547">
        <v>2010</v>
      </c>
      <c r="E547" t="s">
        <v>5</v>
      </c>
      <c r="F547" t="s">
        <v>46</v>
      </c>
      <c r="H547" t="s">
        <v>33</v>
      </c>
      <c r="I547" t="s">
        <v>47</v>
      </c>
      <c r="K547">
        <v>765953.94386098103</v>
      </c>
      <c r="L547">
        <v>0.95073492593168396</v>
      </c>
      <c r="M547">
        <v>1427309.5655241499</v>
      </c>
      <c r="N547">
        <v>362.223087620044</v>
      </c>
      <c r="O547">
        <v>0.94714896612182098</v>
      </c>
      <c r="P547">
        <v>672.43527697176603</v>
      </c>
      <c r="Q547">
        <v>798565.21312306903</v>
      </c>
      <c r="R547">
        <v>0.94714896612182098</v>
      </c>
      <c r="S547">
        <v>1482466.02334112</v>
      </c>
    </row>
    <row r="548" spans="1:19">
      <c r="A548">
        <v>69323</v>
      </c>
      <c r="B548" t="s">
        <v>19</v>
      </c>
      <c r="C548" t="s">
        <v>20</v>
      </c>
      <c r="D548">
        <v>1993</v>
      </c>
      <c r="E548" t="s">
        <v>5</v>
      </c>
      <c r="F548" t="s">
        <v>48</v>
      </c>
      <c r="H548" t="s">
        <v>22</v>
      </c>
      <c r="I548" t="s">
        <v>49</v>
      </c>
      <c r="K548">
        <v>6625513.29065968</v>
      </c>
      <c r="L548">
        <v>0.18463226041480499</v>
      </c>
      <c r="M548">
        <v>2397635.6507151499</v>
      </c>
      <c r="N548">
        <v>9548.4663407545304</v>
      </c>
      <c r="O548">
        <v>0.16874536257733799</v>
      </c>
      <c r="P548">
        <v>3158.06845286714</v>
      </c>
      <c r="Q548">
        <v>21050764.898789201</v>
      </c>
      <c r="R548">
        <v>0.16874536257733799</v>
      </c>
      <c r="S548">
        <v>6962349.1525379401</v>
      </c>
    </row>
    <row r="549" spans="1:19">
      <c r="A549">
        <v>69323</v>
      </c>
      <c r="B549" t="s">
        <v>19</v>
      </c>
      <c r="C549" t="s">
        <v>20</v>
      </c>
      <c r="D549">
        <v>1996</v>
      </c>
      <c r="E549" t="s">
        <v>5</v>
      </c>
      <c r="F549" t="s">
        <v>48</v>
      </c>
      <c r="H549" t="s">
        <v>22</v>
      </c>
      <c r="I549" t="s">
        <v>49</v>
      </c>
      <c r="K549">
        <v>6193075.7138024103</v>
      </c>
      <c r="L549">
        <v>0.26265261075084201</v>
      </c>
      <c r="M549">
        <v>3188189.9094233601</v>
      </c>
      <c r="N549">
        <v>9410.4104671329696</v>
      </c>
      <c r="O549">
        <v>0.240886041340556</v>
      </c>
      <c r="P549">
        <v>4442.9995886420902</v>
      </c>
      <c r="Q549">
        <v>20746403.796723999</v>
      </c>
      <c r="R549">
        <v>0.240886041340556</v>
      </c>
      <c r="S549">
        <v>9795137.4019852802</v>
      </c>
    </row>
    <row r="550" spans="1:19">
      <c r="A550">
        <v>69323</v>
      </c>
      <c r="B550" t="s">
        <v>19</v>
      </c>
      <c r="C550" t="s">
        <v>20</v>
      </c>
      <c r="D550">
        <v>2007</v>
      </c>
      <c r="E550" t="s">
        <v>5</v>
      </c>
      <c r="F550" t="s">
        <v>48</v>
      </c>
      <c r="H550" t="s">
        <v>22</v>
      </c>
      <c r="I550" t="s">
        <v>49</v>
      </c>
      <c r="K550">
        <v>5729974.8849742301</v>
      </c>
      <c r="L550">
        <v>0.42016225055345302</v>
      </c>
      <c r="M550">
        <v>4718737.5208396502</v>
      </c>
      <c r="N550">
        <v>6470.7787857881503</v>
      </c>
      <c r="O550">
        <v>0.38458477463156499</v>
      </c>
      <c r="P550">
        <v>4877.5834820051796</v>
      </c>
      <c r="Q550">
        <v>14265625.292127799</v>
      </c>
      <c r="R550">
        <v>0.38458477463156499</v>
      </c>
      <c r="S550">
        <v>10753230.8843846</v>
      </c>
    </row>
    <row r="551" spans="1:19">
      <c r="A551">
        <v>69323</v>
      </c>
      <c r="B551" t="s">
        <v>19</v>
      </c>
      <c r="C551" t="s">
        <v>20</v>
      </c>
      <c r="D551">
        <v>1990</v>
      </c>
      <c r="E551" t="s">
        <v>5</v>
      </c>
      <c r="F551" t="s">
        <v>48</v>
      </c>
      <c r="H551" t="s">
        <v>22</v>
      </c>
      <c r="I551" t="s">
        <v>49</v>
      </c>
      <c r="K551">
        <v>4422056.7325272104</v>
      </c>
      <c r="L551">
        <v>0.30239670657108803</v>
      </c>
      <c r="M551">
        <v>2620942.1686860099</v>
      </c>
      <c r="N551">
        <v>6730.1357708093801</v>
      </c>
      <c r="O551">
        <v>0.27430159021717299</v>
      </c>
      <c r="P551">
        <v>3618.3304108485599</v>
      </c>
      <c r="Q551">
        <v>14837409.5684401</v>
      </c>
      <c r="R551">
        <v>0.27430159021717299</v>
      </c>
      <c r="S551">
        <v>7977053.0770802097</v>
      </c>
    </row>
    <row r="552" spans="1:19">
      <c r="A552">
        <v>69323</v>
      </c>
      <c r="B552" t="s">
        <v>19</v>
      </c>
      <c r="C552" t="s">
        <v>20</v>
      </c>
      <c r="D552">
        <v>1989</v>
      </c>
      <c r="E552" t="s">
        <v>5</v>
      </c>
      <c r="F552" t="s">
        <v>48</v>
      </c>
      <c r="H552" t="s">
        <v>22</v>
      </c>
      <c r="I552" t="s">
        <v>49</v>
      </c>
      <c r="K552">
        <v>5108537.72217583</v>
      </c>
      <c r="L552">
        <v>0.31377678426042999</v>
      </c>
      <c r="M552">
        <v>3141763.4559253701</v>
      </c>
      <c r="N552">
        <v>6338.6268017710199</v>
      </c>
      <c r="O552">
        <v>0.27115058642417</v>
      </c>
      <c r="P552">
        <v>3368.6958538713802</v>
      </c>
      <c r="Q552">
        <v>13974280.038641499</v>
      </c>
      <c r="R552">
        <v>0.27115058642417</v>
      </c>
      <c r="S552">
        <v>7426703.0855731098</v>
      </c>
    </row>
    <row r="553" spans="1:19">
      <c r="A553">
        <v>69323</v>
      </c>
      <c r="B553" t="s">
        <v>19</v>
      </c>
      <c r="C553" t="s">
        <v>20</v>
      </c>
      <c r="D553">
        <v>1981</v>
      </c>
      <c r="E553" t="s">
        <v>5</v>
      </c>
      <c r="F553" t="s">
        <v>48</v>
      </c>
      <c r="H553" t="s">
        <v>22</v>
      </c>
      <c r="I553" t="s">
        <v>49</v>
      </c>
      <c r="K553">
        <v>3959560.4779966599</v>
      </c>
      <c r="L553">
        <v>0.36809517016961302</v>
      </c>
      <c r="M553">
        <v>2856690.3723723101</v>
      </c>
      <c r="N553">
        <v>6551.1372875245797</v>
      </c>
      <c r="O553">
        <v>0.40169394114993201</v>
      </c>
      <c r="P553">
        <v>5157.8422258384599</v>
      </c>
      <c r="Q553">
        <v>14442785.4629138</v>
      </c>
      <c r="R553">
        <v>0.40169394114993201</v>
      </c>
      <c r="S553">
        <v>11371095.6510104</v>
      </c>
    </row>
    <row r="554" spans="1:19">
      <c r="A554">
        <v>69323</v>
      </c>
      <c r="B554" t="s">
        <v>19</v>
      </c>
      <c r="C554" t="s">
        <v>20</v>
      </c>
      <c r="D554">
        <v>1983</v>
      </c>
      <c r="E554" t="s">
        <v>5</v>
      </c>
      <c r="F554" t="s">
        <v>48</v>
      </c>
      <c r="H554" t="s">
        <v>22</v>
      </c>
      <c r="I554" t="s">
        <v>49</v>
      </c>
      <c r="K554">
        <v>6057494.1839864301</v>
      </c>
      <c r="L554">
        <v>0.33202345836798203</v>
      </c>
      <c r="M554">
        <v>3942011.1293017799</v>
      </c>
      <c r="N554">
        <v>9634.2573129353405</v>
      </c>
      <c r="O554">
        <v>0.29810867328476098</v>
      </c>
      <c r="P554">
        <v>5629.2291046605997</v>
      </c>
      <c r="Q554">
        <v>21239901.616809499</v>
      </c>
      <c r="R554">
        <v>0.29810867328476098</v>
      </c>
      <c r="S554">
        <v>12410325.8277044</v>
      </c>
    </row>
    <row r="555" spans="1:19">
      <c r="A555">
        <v>69323</v>
      </c>
      <c r="B555" t="s">
        <v>19</v>
      </c>
      <c r="C555" t="s">
        <v>20</v>
      </c>
      <c r="D555">
        <v>1986</v>
      </c>
      <c r="E555" t="s">
        <v>5</v>
      </c>
      <c r="F555" t="s">
        <v>48</v>
      </c>
      <c r="H555" t="s">
        <v>22</v>
      </c>
      <c r="I555" t="s">
        <v>49</v>
      </c>
      <c r="K555">
        <v>1025143.44573541</v>
      </c>
      <c r="L555">
        <v>0.428244415299675</v>
      </c>
      <c r="M555">
        <v>860463.432813828</v>
      </c>
      <c r="N555">
        <v>1416.85047153197</v>
      </c>
      <c r="O555">
        <v>0.387503059236259</v>
      </c>
      <c r="P555">
        <v>1076.10642870999</v>
      </c>
      <c r="Q555">
        <v>3123620.60131652</v>
      </c>
      <c r="R555">
        <v>0.387503059236259</v>
      </c>
      <c r="S555">
        <v>2372408.5762509699</v>
      </c>
    </row>
    <row r="556" spans="1:19">
      <c r="A556">
        <v>69323</v>
      </c>
      <c r="B556" t="s">
        <v>19</v>
      </c>
      <c r="C556" t="s">
        <v>20</v>
      </c>
      <c r="D556">
        <v>1992</v>
      </c>
      <c r="E556" t="s">
        <v>5</v>
      </c>
      <c r="F556" t="s">
        <v>48</v>
      </c>
      <c r="H556" t="s">
        <v>22</v>
      </c>
      <c r="I556" t="s">
        <v>49</v>
      </c>
      <c r="K556">
        <v>4746330.0510402899</v>
      </c>
      <c r="L556">
        <v>0.20616067324846801</v>
      </c>
      <c r="M556">
        <v>1917872.9336125299</v>
      </c>
      <c r="N556">
        <v>7093.27744813356</v>
      </c>
      <c r="O556">
        <v>0.20051012951490499</v>
      </c>
      <c r="P556">
        <v>2787.6570004284199</v>
      </c>
      <c r="Q556">
        <v>15637999.9252051</v>
      </c>
      <c r="R556">
        <v>0.20051012951490499</v>
      </c>
      <c r="S556">
        <v>6145731.68509968</v>
      </c>
    </row>
    <row r="557" spans="1:19">
      <c r="A557">
        <v>69323</v>
      </c>
      <c r="B557" t="s">
        <v>19</v>
      </c>
      <c r="C557" t="s">
        <v>20</v>
      </c>
      <c r="D557">
        <v>2016</v>
      </c>
      <c r="E557" t="s">
        <v>5</v>
      </c>
      <c r="F557" t="s">
        <v>48</v>
      </c>
      <c r="H557" t="s">
        <v>22</v>
      </c>
      <c r="I557" t="s">
        <v>49</v>
      </c>
      <c r="K557">
        <v>2372803.7241849401</v>
      </c>
      <c r="L557">
        <v>0.44666349576930903</v>
      </c>
      <c r="M557">
        <v>2077295.8201890001</v>
      </c>
      <c r="N557">
        <v>3485.9091317307798</v>
      </c>
      <c r="O557">
        <v>0.39276493983279398</v>
      </c>
      <c r="P557">
        <v>2683.5200651581899</v>
      </c>
      <c r="Q557">
        <v>7685114.1295229997</v>
      </c>
      <c r="R557">
        <v>0.39276493983279398</v>
      </c>
      <c r="S557">
        <v>5916149.0418329099</v>
      </c>
    </row>
    <row r="558" spans="1:19">
      <c r="A558">
        <v>69323</v>
      </c>
      <c r="B558" t="s">
        <v>19</v>
      </c>
      <c r="C558" t="s">
        <v>20</v>
      </c>
      <c r="D558">
        <v>2006</v>
      </c>
      <c r="E558" t="s">
        <v>5</v>
      </c>
      <c r="F558" t="s">
        <v>48</v>
      </c>
      <c r="H558" t="s">
        <v>22</v>
      </c>
      <c r="I558" t="s">
        <v>49</v>
      </c>
      <c r="K558">
        <v>2798330.28118322</v>
      </c>
      <c r="L558">
        <v>0.33946258266068902</v>
      </c>
      <c r="M558">
        <v>1861859.71180062</v>
      </c>
      <c r="N558">
        <v>3893.8786386675101</v>
      </c>
      <c r="O558">
        <v>0.33374210200188498</v>
      </c>
      <c r="P558">
        <v>2547.1204339459</v>
      </c>
      <c r="Q558">
        <v>8584532.9335402194</v>
      </c>
      <c r="R558">
        <v>0.33374210200188498</v>
      </c>
      <c r="S558">
        <v>5615439.32925048</v>
      </c>
    </row>
    <row r="559" spans="1:19">
      <c r="A559">
        <v>69323</v>
      </c>
      <c r="B559" t="s">
        <v>19</v>
      </c>
      <c r="C559" t="s">
        <v>20</v>
      </c>
      <c r="D559">
        <v>1999</v>
      </c>
      <c r="E559" t="s">
        <v>5</v>
      </c>
      <c r="F559" t="s">
        <v>48</v>
      </c>
      <c r="H559" t="s">
        <v>22</v>
      </c>
      <c r="I559" t="s">
        <v>49</v>
      </c>
      <c r="K559">
        <v>1003046.87769943</v>
      </c>
      <c r="L559">
        <v>0.19238807412430201</v>
      </c>
      <c r="M559">
        <v>378229.54383169801</v>
      </c>
      <c r="N559">
        <v>1594.5477836185401</v>
      </c>
      <c r="O559">
        <v>0.181901195900463</v>
      </c>
      <c r="P559">
        <v>568.49829157086594</v>
      </c>
      <c r="Q559">
        <v>3515376.11538431</v>
      </c>
      <c r="R559">
        <v>0.181901195900463</v>
      </c>
      <c r="S559">
        <v>1253324.1940795199</v>
      </c>
    </row>
    <row r="560" spans="1:19">
      <c r="A560">
        <v>69323</v>
      </c>
      <c r="B560" t="s">
        <v>19</v>
      </c>
      <c r="C560" t="s">
        <v>20</v>
      </c>
      <c r="D560">
        <v>1985</v>
      </c>
      <c r="E560" t="s">
        <v>5</v>
      </c>
      <c r="F560" t="s">
        <v>48</v>
      </c>
      <c r="H560" t="s">
        <v>22</v>
      </c>
      <c r="I560" t="s">
        <v>49</v>
      </c>
      <c r="K560">
        <v>1872067.5133018501</v>
      </c>
      <c r="L560">
        <v>0.21585962284358901</v>
      </c>
      <c r="M560">
        <v>792043.42322378699</v>
      </c>
      <c r="N560">
        <v>3110.5436112519001</v>
      </c>
      <c r="O560">
        <v>0.21046592097793401</v>
      </c>
      <c r="P560">
        <v>1283.1403147329499</v>
      </c>
      <c r="Q560">
        <v>6857574.81161319</v>
      </c>
      <c r="R560">
        <v>0.21046592097793401</v>
      </c>
      <c r="S560">
        <v>2828840.16486646</v>
      </c>
    </row>
    <row r="561" spans="1:19">
      <c r="A561">
        <v>69323</v>
      </c>
      <c r="B561" t="s">
        <v>19</v>
      </c>
      <c r="C561" t="s">
        <v>20</v>
      </c>
      <c r="D561">
        <v>2004</v>
      </c>
      <c r="E561" t="s">
        <v>5</v>
      </c>
      <c r="F561" t="s">
        <v>48</v>
      </c>
      <c r="H561" t="s">
        <v>22</v>
      </c>
      <c r="I561" t="s">
        <v>49</v>
      </c>
      <c r="K561">
        <v>992962.84834184102</v>
      </c>
      <c r="L561">
        <v>0.36867538935604299</v>
      </c>
      <c r="M561">
        <v>717518.69086788804</v>
      </c>
      <c r="N561">
        <v>1523.8702012946401</v>
      </c>
      <c r="O561">
        <v>0.304802296206097</v>
      </c>
      <c r="P561">
        <v>910.37910749032403</v>
      </c>
      <c r="Q561">
        <v>3359558.7185354498</v>
      </c>
      <c r="R561">
        <v>0.304802296206097</v>
      </c>
      <c r="S561">
        <v>2007042.37483169</v>
      </c>
    </row>
    <row r="562" spans="1:19">
      <c r="A562">
        <v>69323</v>
      </c>
      <c r="B562" t="s">
        <v>19</v>
      </c>
      <c r="C562" t="s">
        <v>20</v>
      </c>
      <c r="D562">
        <v>1994</v>
      </c>
      <c r="E562" t="s">
        <v>5</v>
      </c>
      <c r="F562" t="s">
        <v>48</v>
      </c>
      <c r="H562" t="s">
        <v>22</v>
      </c>
      <c r="I562" t="s">
        <v>49</v>
      </c>
      <c r="K562">
        <v>4437658.3049390102</v>
      </c>
      <c r="L562">
        <v>0.186876390129187</v>
      </c>
      <c r="M562">
        <v>1625415.3867214699</v>
      </c>
      <c r="N562">
        <v>6539.1386294848098</v>
      </c>
      <c r="O562">
        <v>0.17647300600845101</v>
      </c>
      <c r="P562">
        <v>2261.8036432762901</v>
      </c>
      <c r="Q562">
        <v>14416332.9499675</v>
      </c>
      <c r="R562">
        <v>0.17647300600845101</v>
      </c>
      <c r="S562">
        <v>4986423.47814696</v>
      </c>
    </row>
    <row r="563" spans="1:19">
      <c r="A563">
        <v>69323</v>
      </c>
      <c r="B563" t="s">
        <v>19</v>
      </c>
      <c r="C563" t="s">
        <v>20</v>
      </c>
      <c r="D563">
        <v>2000</v>
      </c>
      <c r="E563" t="s">
        <v>5</v>
      </c>
      <c r="F563" t="s">
        <v>48</v>
      </c>
      <c r="H563" t="s">
        <v>22</v>
      </c>
      <c r="I563" t="s">
        <v>49</v>
      </c>
      <c r="K563">
        <v>1306688.4182935699</v>
      </c>
      <c r="L563">
        <v>0.30268192915433001</v>
      </c>
      <c r="M563">
        <v>775201.503655329</v>
      </c>
      <c r="N563">
        <v>2096.7962771522198</v>
      </c>
      <c r="O563">
        <v>0.31017441139740298</v>
      </c>
      <c r="P563">
        <v>1274.73020012848</v>
      </c>
      <c r="Q563">
        <v>4622644.5060181497</v>
      </c>
      <c r="R563">
        <v>0.31017441139740298</v>
      </c>
      <c r="S563">
        <v>2810299.0359570901</v>
      </c>
    </row>
    <row r="564" spans="1:19">
      <c r="A564">
        <v>69323</v>
      </c>
      <c r="B564" t="s">
        <v>19</v>
      </c>
      <c r="C564" t="s">
        <v>20</v>
      </c>
      <c r="D564">
        <v>1979</v>
      </c>
      <c r="E564" t="s">
        <v>5</v>
      </c>
      <c r="F564" t="s">
        <v>48</v>
      </c>
      <c r="H564" t="s">
        <v>22</v>
      </c>
      <c r="I564" t="s">
        <v>49</v>
      </c>
      <c r="K564">
        <v>7149517.6861662799</v>
      </c>
      <c r="L564">
        <v>0.47189930569183203</v>
      </c>
      <c r="M564">
        <v>6612750.7669813503</v>
      </c>
      <c r="N564">
        <v>7989.8873881218797</v>
      </c>
      <c r="O564">
        <v>0.46341723233076598</v>
      </c>
      <c r="P564">
        <v>7257.1969400743601</v>
      </c>
      <c r="Q564">
        <v>17614686.481877901</v>
      </c>
      <c r="R564">
        <v>0.46341723233076598</v>
      </c>
      <c r="S564">
        <v>15999380.5452998</v>
      </c>
    </row>
    <row r="565" spans="1:19">
      <c r="A565">
        <v>69323</v>
      </c>
      <c r="B565" t="s">
        <v>19</v>
      </c>
      <c r="C565" t="s">
        <v>20</v>
      </c>
      <c r="D565">
        <v>1984</v>
      </c>
      <c r="E565" t="s">
        <v>5</v>
      </c>
      <c r="F565" t="s">
        <v>48</v>
      </c>
      <c r="H565" t="s">
        <v>22</v>
      </c>
      <c r="I565" t="s">
        <v>49</v>
      </c>
      <c r="K565">
        <v>2383236.5015355102</v>
      </c>
      <c r="L565">
        <v>0.17497078698934901</v>
      </c>
      <c r="M565">
        <v>817313.66186061106</v>
      </c>
      <c r="N565">
        <v>4071.2215762646401</v>
      </c>
      <c r="O565">
        <v>0.17943473380870301</v>
      </c>
      <c r="P565">
        <v>1431.8163772340599</v>
      </c>
      <c r="Q565">
        <v>8975507.1855919603</v>
      </c>
      <c r="R565">
        <v>0.17943473380870301</v>
      </c>
      <c r="S565">
        <v>3156614.7755838102</v>
      </c>
    </row>
    <row r="566" spans="1:19">
      <c r="A566">
        <v>69323</v>
      </c>
      <c r="B566" t="s">
        <v>19</v>
      </c>
      <c r="C566" t="s">
        <v>20</v>
      </c>
      <c r="D566">
        <v>1997</v>
      </c>
      <c r="E566" t="s">
        <v>5</v>
      </c>
      <c r="F566" t="s">
        <v>48</v>
      </c>
      <c r="H566" t="s">
        <v>22</v>
      </c>
      <c r="I566" t="s">
        <v>49</v>
      </c>
      <c r="K566">
        <v>7181845.6713340301</v>
      </c>
      <c r="L566">
        <v>0.36671825742596398</v>
      </c>
      <c r="M566">
        <v>5162079.3021998899</v>
      </c>
      <c r="N566">
        <v>10924.1159458394</v>
      </c>
      <c r="O566">
        <v>0.33745778631192502</v>
      </c>
      <c r="P566">
        <v>7225.3988496156499</v>
      </c>
      <c r="Q566">
        <v>24083553.137896799</v>
      </c>
      <c r="R566">
        <v>0.33745778631192502</v>
      </c>
      <c r="S566">
        <v>15929277.7557429</v>
      </c>
    </row>
    <row r="567" spans="1:19">
      <c r="A567">
        <v>69323</v>
      </c>
      <c r="B567" t="s">
        <v>19</v>
      </c>
      <c r="C567" t="s">
        <v>20</v>
      </c>
      <c r="D567">
        <v>1987</v>
      </c>
      <c r="E567" t="s">
        <v>5</v>
      </c>
      <c r="F567" t="s">
        <v>48</v>
      </c>
      <c r="H567" t="s">
        <v>22</v>
      </c>
      <c r="I567" t="s">
        <v>49</v>
      </c>
      <c r="K567">
        <v>1671029.8070954201</v>
      </c>
      <c r="L567">
        <v>0.30182344151089202</v>
      </c>
      <c r="M567">
        <v>988537.69579985598</v>
      </c>
      <c r="N567">
        <v>2278.9185357299202</v>
      </c>
      <c r="O567">
        <v>0.29065625519889199</v>
      </c>
      <c r="P567">
        <v>1298.26857789726</v>
      </c>
      <c r="Q567">
        <v>5024155.3572207298</v>
      </c>
      <c r="R567">
        <v>0.29065625519889199</v>
      </c>
      <c r="S567">
        <v>2862192.2760677701</v>
      </c>
    </row>
    <row r="568" spans="1:19">
      <c r="A568">
        <v>69323</v>
      </c>
      <c r="B568" t="s">
        <v>19</v>
      </c>
      <c r="C568" t="s">
        <v>20</v>
      </c>
      <c r="D568">
        <v>2005</v>
      </c>
      <c r="E568" t="s">
        <v>5</v>
      </c>
      <c r="F568" t="s">
        <v>48</v>
      </c>
      <c r="H568" t="s">
        <v>22</v>
      </c>
      <c r="I568" t="s">
        <v>49</v>
      </c>
      <c r="K568">
        <v>1130471.93112351</v>
      </c>
      <c r="L568">
        <v>0.40283515561480798</v>
      </c>
      <c r="M568">
        <v>892571.91913293197</v>
      </c>
      <c r="N568">
        <v>1642.0182713055599</v>
      </c>
      <c r="O568">
        <v>0.37082664414120797</v>
      </c>
      <c r="P568">
        <v>1193.45208532691</v>
      </c>
      <c r="Q568">
        <v>3620030.6264093099</v>
      </c>
      <c r="R568">
        <v>0.37082664414120797</v>
      </c>
      <c r="S568">
        <v>2631111.4654043298</v>
      </c>
    </row>
    <row r="569" spans="1:19">
      <c r="A569">
        <v>69323</v>
      </c>
      <c r="B569" t="s">
        <v>19</v>
      </c>
      <c r="C569" t="s">
        <v>20</v>
      </c>
      <c r="D569">
        <v>2001</v>
      </c>
      <c r="E569" t="s">
        <v>5</v>
      </c>
      <c r="F569" t="s">
        <v>48</v>
      </c>
      <c r="H569" t="s">
        <v>22</v>
      </c>
      <c r="I569" t="s">
        <v>49</v>
      </c>
      <c r="K569">
        <v>1858723.7884726</v>
      </c>
      <c r="L569">
        <v>0.24348005468349401</v>
      </c>
      <c r="M569">
        <v>887021.85253129003</v>
      </c>
      <c r="N569">
        <v>2831.4421520783098</v>
      </c>
      <c r="O569">
        <v>0.24538444570402901</v>
      </c>
      <c r="P569">
        <v>1361.79205154029</v>
      </c>
      <c r="Q569">
        <v>6242261.4209280899</v>
      </c>
      <c r="R569">
        <v>0.24538444570402901</v>
      </c>
      <c r="S569">
        <v>3002237.56307961</v>
      </c>
    </row>
    <row r="570" spans="1:19">
      <c r="A570">
        <v>69323</v>
      </c>
      <c r="B570" t="s">
        <v>19</v>
      </c>
      <c r="C570" t="s">
        <v>20</v>
      </c>
      <c r="D570">
        <v>2014</v>
      </c>
      <c r="E570" t="s">
        <v>5</v>
      </c>
      <c r="F570" t="s">
        <v>48</v>
      </c>
      <c r="H570" t="s">
        <v>22</v>
      </c>
      <c r="I570" t="s">
        <v>49</v>
      </c>
      <c r="K570">
        <v>4159521.6395365898</v>
      </c>
      <c r="L570">
        <v>0.50294804259437498</v>
      </c>
      <c r="M570">
        <v>4100365.6027983902</v>
      </c>
      <c r="N570">
        <v>6029.2246836555796</v>
      </c>
      <c r="O570">
        <v>0.44871413748994898</v>
      </c>
      <c r="P570">
        <v>5302.5807731728701</v>
      </c>
      <c r="Q570">
        <v>13292165.1297962</v>
      </c>
      <c r="R570">
        <v>0.44871413748994898</v>
      </c>
      <c r="S570">
        <v>11690189.5267174</v>
      </c>
    </row>
    <row r="571" spans="1:19">
      <c r="A571">
        <v>69323</v>
      </c>
      <c r="B571" t="s">
        <v>19</v>
      </c>
      <c r="C571" t="s">
        <v>20</v>
      </c>
      <c r="D571">
        <v>2008</v>
      </c>
      <c r="E571" t="s">
        <v>5</v>
      </c>
      <c r="F571" t="s">
        <v>48</v>
      </c>
      <c r="H571" t="s">
        <v>22</v>
      </c>
      <c r="I571" t="s">
        <v>49</v>
      </c>
      <c r="K571">
        <v>3608951.2279726001</v>
      </c>
      <c r="L571">
        <v>0.28926972496194803</v>
      </c>
      <c r="M571">
        <v>2046162.2450687699</v>
      </c>
      <c r="N571">
        <v>4654.4768672724604</v>
      </c>
      <c r="O571">
        <v>0.28403350920924703</v>
      </c>
      <c r="P571">
        <v>2591.1737003635299</v>
      </c>
      <c r="Q571">
        <v>10261364.994460801</v>
      </c>
      <c r="R571">
        <v>0.28403350920924703</v>
      </c>
      <c r="S571">
        <v>5712560.1569611197</v>
      </c>
    </row>
    <row r="572" spans="1:19">
      <c r="A572">
        <v>69323</v>
      </c>
      <c r="B572" t="s">
        <v>19</v>
      </c>
      <c r="C572" t="s">
        <v>20</v>
      </c>
      <c r="D572">
        <v>2015</v>
      </c>
      <c r="E572" t="s">
        <v>5</v>
      </c>
      <c r="F572" t="s">
        <v>48</v>
      </c>
      <c r="H572" t="s">
        <v>22</v>
      </c>
      <c r="I572" t="s">
        <v>49</v>
      </c>
      <c r="K572">
        <v>4240188.1689608898</v>
      </c>
      <c r="L572">
        <v>0.77372744841080698</v>
      </c>
      <c r="M572">
        <v>6430269.9465935295</v>
      </c>
      <c r="N572">
        <v>5877.4376131741401</v>
      </c>
      <c r="O572">
        <v>0.76971279239851997</v>
      </c>
      <c r="P572">
        <v>8866.9202780733394</v>
      </c>
      <c r="Q572">
        <v>12957531.920508699</v>
      </c>
      <c r="R572">
        <v>0.76971279239851997</v>
      </c>
      <c r="S572">
        <v>19548213.031170301</v>
      </c>
    </row>
    <row r="573" spans="1:19">
      <c r="A573">
        <v>69323</v>
      </c>
      <c r="B573" t="s">
        <v>19</v>
      </c>
      <c r="C573" t="s">
        <v>20</v>
      </c>
      <c r="D573">
        <v>1980</v>
      </c>
      <c r="E573" t="s">
        <v>5</v>
      </c>
      <c r="F573" t="s">
        <v>48</v>
      </c>
      <c r="H573" t="s">
        <v>22</v>
      </c>
      <c r="I573" t="s">
        <v>49</v>
      </c>
      <c r="K573">
        <v>7959164.2557663703</v>
      </c>
      <c r="L573">
        <v>0.571625807670883</v>
      </c>
      <c r="M573">
        <v>8917340.8443318401</v>
      </c>
      <c r="N573">
        <v>9986.8382487641993</v>
      </c>
      <c r="O573">
        <v>0.50691868584299704</v>
      </c>
      <c r="P573">
        <v>9922.5292447486499</v>
      </c>
      <c r="Q573">
        <v>22017209.523970399</v>
      </c>
      <c r="R573">
        <v>0.50691868584299704</v>
      </c>
      <c r="S573">
        <v>21875432.4389291</v>
      </c>
    </row>
    <row r="574" spans="1:19">
      <c r="A574">
        <v>69323</v>
      </c>
      <c r="B574" t="s">
        <v>19</v>
      </c>
      <c r="C574" t="s">
        <v>20</v>
      </c>
      <c r="D574">
        <v>2018</v>
      </c>
      <c r="E574" t="s">
        <v>5</v>
      </c>
      <c r="F574" t="s">
        <v>48</v>
      </c>
      <c r="H574" t="s">
        <v>22</v>
      </c>
      <c r="I574" t="s">
        <v>49</v>
      </c>
      <c r="K574">
        <v>1046736.52559201</v>
      </c>
      <c r="L574">
        <v>0.29763104874357099</v>
      </c>
      <c r="M574">
        <v>610620.92814550304</v>
      </c>
      <c r="N574">
        <v>1730.74230608828</v>
      </c>
      <c r="O574">
        <v>0.28108073571152098</v>
      </c>
      <c r="P574">
        <v>953.49750861580696</v>
      </c>
      <c r="Q574">
        <v>3815633.64059299</v>
      </c>
      <c r="R574">
        <v>0.28108073571152098</v>
      </c>
      <c r="S574">
        <v>2102102.17737087</v>
      </c>
    </row>
    <row r="575" spans="1:19">
      <c r="A575">
        <v>69323</v>
      </c>
      <c r="B575" t="s">
        <v>19</v>
      </c>
      <c r="C575" t="s">
        <v>20</v>
      </c>
      <c r="D575">
        <v>2002</v>
      </c>
      <c r="E575" t="s">
        <v>5</v>
      </c>
      <c r="F575" t="s">
        <v>48</v>
      </c>
      <c r="H575" t="s">
        <v>22</v>
      </c>
      <c r="I575" t="s">
        <v>49</v>
      </c>
      <c r="K575">
        <v>980519.59892916598</v>
      </c>
      <c r="L575">
        <v>0.310927092095165</v>
      </c>
      <c r="M575">
        <v>597545.41096923104</v>
      </c>
      <c r="N575">
        <v>1732.60078515243</v>
      </c>
      <c r="O575">
        <v>0.32013891219655399</v>
      </c>
      <c r="P575">
        <v>1087.1589440339999</v>
      </c>
      <c r="Q575">
        <v>3819730.88558004</v>
      </c>
      <c r="R575">
        <v>0.32013891219655399</v>
      </c>
      <c r="S575">
        <v>2396775.2015626198</v>
      </c>
    </row>
    <row r="576" spans="1:19">
      <c r="A576">
        <v>69323</v>
      </c>
      <c r="B576" t="s">
        <v>19</v>
      </c>
      <c r="C576" t="s">
        <v>20</v>
      </c>
      <c r="D576">
        <v>2010</v>
      </c>
      <c r="E576" t="s">
        <v>5</v>
      </c>
      <c r="F576" t="s">
        <v>48</v>
      </c>
      <c r="H576" t="s">
        <v>22</v>
      </c>
      <c r="I576" t="s">
        <v>49</v>
      </c>
      <c r="K576">
        <v>9648457.2891331501</v>
      </c>
      <c r="L576">
        <v>0.54431537854776302</v>
      </c>
      <c r="M576">
        <v>10293535.216203401</v>
      </c>
      <c r="N576">
        <v>11130.907347092199</v>
      </c>
      <c r="O576">
        <v>0.46615133110541401</v>
      </c>
      <c r="P576">
        <v>10169.827061465799</v>
      </c>
      <c r="Q576">
        <v>24539450.1391025</v>
      </c>
      <c r="R576">
        <v>0.46615133110541401</v>
      </c>
      <c r="S576">
        <v>22420630.799997602</v>
      </c>
    </row>
    <row r="577" spans="1:19">
      <c r="A577">
        <v>69323</v>
      </c>
      <c r="B577" t="s">
        <v>19</v>
      </c>
      <c r="C577" t="s">
        <v>20</v>
      </c>
      <c r="D577">
        <v>1995</v>
      </c>
      <c r="E577" t="s">
        <v>5</v>
      </c>
      <c r="F577" t="s">
        <v>48</v>
      </c>
      <c r="H577" t="s">
        <v>22</v>
      </c>
      <c r="I577" t="s">
        <v>49</v>
      </c>
      <c r="K577">
        <v>3953444.6407698998</v>
      </c>
      <c r="L577">
        <v>0.18720679729565401</v>
      </c>
      <c r="M577">
        <v>1450618.95058903</v>
      </c>
      <c r="N577">
        <v>5703.5954614345401</v>
      </c>
      <c r="O577">
        <v>0.17788413663846001</v>
      </c>
      <c r="P577">
        <v>1988.57514260895</v>
      </c>
      <c r="Q577">
        <v>12574275.5801527</v>
      </c>
      <c r="R577">
        <v>0.17788413663846001</v>
      </c>
      <c r="S577">
        <v>4384057.7446418898</v>
      </c>
    </row>
    <row r="578" spans="1:19">
      <c r="A578">
        <v>69323</v>
      </c>
      <c r="B578" t="s">
        <v>19</v>
      </c>
      <c r="C578" t="s">
        <v>20</v>
      </c>
      <c r="D578">
        <v>1991</v>
      </c>
      <c r="E578" t="s">
        <v>5</v>
      </c>
      <c r="F578" t="s">
        <v>48</v>
      </c>
      <c r="H578" t="s">
        <v>22</v>
      </c>
      <c r="I578" t="s">
        <v>49</v>
      </c>
      <c r="K578">
        <v>5045820.2375715496</v>
      </c>
      <c r="L578">
        <v>0.25850635872639499</v>
      </c>
      <c r="M578">
        <v>2556578.1681490499</v>
      </c>
      <c r="N578">
        <v>6948.1901400625602</v>
      </c>
      <c r="O578">
        <v>0.24826546124356699</v>
      </c>
      <c r="P578">
        <v>3380.9914346640498</v>
      </c>
      <c r="Q578">
        <v>15318137.163688701</v>
      </c>
      <c r="R578">
        <v>0.24826546124356699</v>
      </c>
      <c r="S578">
        <v>7453810.20113739</v>
      </c>
    </row>
    <row r="579" spans="1:19">
      <c r="A579">
        <v>69323</v>
      </c>
      <c r="B579" t="s">
        <v>19</v>
      </c>
      <c r="C579" t="s">
        <v>20</v>
      </c>
      <c r="D579">
        <v>1988</v>
      </c>
      <c r="E579" t="s">
        <v>5</v>
      </c>
      <c r="F579" t="s">
        <v>48</v>
      </c>
      <c r="H579" t="s">
        <v>22</v>
      </c>
      <c r="I579" t="s">
        <v>49</v>
      </c>
      <c r="K579">
        <v>2182505.2208652198</v>
      </c>
      <c r="L579">
        <v>0.28481099744237598</v>
      </c>
      <c r="M579">
        <v>1218338.9182005201</v>
      </c>
      <c r="N579">
        <v>3158.17164824885</v>
      </c>
      <c r="O579">
        <v>0.25194504655887001</v>
      </c>
      <c r="P579">
        <v>1559.54397779956</v>
      </c>
      <c r="Q579">
        <v>6962576.6594109302</v>
      </c>
      <c r="R579">
        <v>0.25194504655887001</v>
      </c>
      <c r="S579">
        <v>3438205.93322499</v>
      </c>
    </row>
    <row r="580" spans="1:19">
      <c r="A580">
        <v>69323</v>
      </c>
      <c r="B580" t="s">
        <v>19</v>
      </c>
      <c r="C580" t="s">
        <v>20</v>
      </c>
      <c r="D580">
        <v>2017</v>
      </c>
      <c r="E580" t="s">
        <v>5</v>
      </c>
      <c r="F580" t="s">
        <v>48</v>
      </c>
      <c r="H580" t="s">
        <v>22</v>
      </c>
      <c r="I580" t="s">
        <v>49</v>
      </c>
      <c r="K580">
        <v>1077131.1943333501</v>
      </c>
      <c r="L580">
        <v>0.65709318218864399</v>
      </c>
      <c r="M580">
        <v>1387240.1056735399</v>
      </c>
      <c r="N580">
        <v>1793.7598659461901</v>
      </c>
      <c r="O580">
        <v>0.59952907062746796</v>
      </c>
      <c r="P580">
        <v>2107.8059233047602</v>
      </c>
      <c r="Q580">
        <v>3954563.5786294402</v>
      </c>
      <c r="R580">
        <v>0.59952907062746796</v>
      </c>
      <c r="S580">
        <v>4646916.6209845701</v>
      </c>
    </row>
    <row r="581" spans="1:19">
      <c r="A581">
        <v>69323</v>
      </c>
      <c r="B581" t="s">
        <v>19</v>
      </c>
      <c r="C581" t="s">
        <v>20</v>
      </c>
      <c r="D581">
        <v>1998</v>
      </c>
      <c r="E581" t="s">
        <v>5</v>
      </c>
      <c r="F581" t="s">
        <v>48</v>
      </c>
      <c r="H581" t="s">
        <v>22</v>
      </c>
      <c r="I581" t="s">
        <v>49</v>
      </c>
      <c r="K581">
        <v>5169735.6162402201</v>
      </c>
      <c r="L581">
        <v>0.37300203145428101</v>
      </c>
      <c r="M581">
        <v>3779510.8984007402</v>
      </c>
      <c r="N581">
        <v>7976.8459258821304</v>
      </c>
      <c r="O581">
        <v>0.35520201480693298</v>
      </c>
      <c r="P581">
        <v>5553.4478195684997</v>
      </c>
      <c r="Q581">
        <v>17585934.979202099</v>
      </c>
      <c r="R581">
        <v>0.35520201480693298</v>
      </c>
      <c r="S581">
        <v>12243256.692277599</v>
      </c>
    </row>
    <row r="582" spans="1:19">
      <c r="A582">
        <v>69323</v>
      </c>
      <c r="B582" t="s">
        <v>19</v>
      </c>
      <c r="C582" t="s">
        <v>20</v>
      </c>
      <c r="D582">
        <v>2009</v>
      </c>
      <c r="E582" t="s">
        <v>5</v>
      </c>
      <c r="F582" t="s">
        <v>48</v>
      </c>
      <c r="H582" t="s">
        <v>22</v>
      </c>
      <c r="I582" t="s">
        <v>49</v>
      </c>
      <c r="K582">
        <v>5143942.99006298</v>
      </c>
      <c r="L582">
        <v>0.26346914142072902</v>
      </c>
      <c r="M582">
        <v>2656329.6764937802</v>
      </c>
      <c r="N582">
        <v>6301.4747183172904</v>
      </c>
      <c r="O582">
        <v>0.25610588475213902</v>
      </c>
      <c r="P582">
        <v>3163.13572563665</v>
      </c>
      <c r="Q582">
        <v>13892373.7150105</v>
      </c>
      <c r="R582">
        <v>0.25610588475213902</v>
      </c>
      <c r="S582">
        <v>6973520.5767166903</v>
      </c>
    </row>
    <row r="583" spans="1:19">
      <c r="A583">
        <v>69323</v>
      </c>
      <c r="B583" t="s">
        <v>19</v>
      </c>
      <c r="C583" t="s">
        <v>20</v>
      </c>
      <c r="D583">
        <v>1978</v>
      </c>
      <c r="E583" t="s">
        <v>5</v>
      </c>
      <c r="F583" t="s">
        <v>48</v>
      </c>
      <c r="H583" t="s">
        <v>22</v>
      </c>
      <c r="I583" t="s">
        <v>49</v>
      </c>
      <c r="K583">
        <v>5725920.9676402304</v>
      </c>
      <c r="L583">
        <v>0.411206520630025</v>
      </c>
      <c r="M583">
        <v>4614890.6354714604</v>
      </c>
      <c r="N583">
        <v>6832.8242978805501</v>
      </c>
      <c r="O583">
        <v>0.39399479227936202</v>
      </c>
      <c r="P583">
        <v>5276.5104922526598</v>
      </c>
      <c r="Q583">
        <v>15063799.018225599</v>
      </c>
      <c r="R583">
        <v>0.39399479227936202</v>
      </c>
      <c r="S583">
        <v>11632714.3956427</v>
      </c>
    </row>
    <row r="584" spans="1:19">
      <c r="A584">
        <v>69323</v>
      </c>
      <c r="B584" t="s">
        <v>19</v>
      </c>
      <c r="C584" t="s">
        <v>20</v>
      </c>
      <c r="D584">
        <v>2011</v>
      </c>
      <c r="E584" t="s">
        <v>5</v>
      </c>
      <c r="F584" t="s">
        <v>48</v>
      </c>
      <c r="H584" t="s">
        <v>22</v>
      </c>
      <c r="I584" t="s">
        <v>49</v>
      </c>
      <c r="K584">
        <v>8262560.9218397802</v>
      </c>
      <c r="L584">
        <v>0.58720933645010898</v>
      </c>
      <c r="M584">
        <v>9509631.7159326095</v>
      </c>
      <c r="N584">
        <v>10931.2409433824</v>
      </c>
      <c r="O584">
        <v>0.55820302313870196</v>
      </c>
      <c r="P584">
        <v>11959.629412857101</v>
      </c>
      <c r="Q584">
        <v>24099261.068660799</v>
      </c>
      <c r="R584">
        <v>0.55820302313870196</v>
      </c>
      <c r="S584">
        <v>26366469.552513201</v>
      </c>
    </row>
    <row r="585" spans="1:19">
      <c r="A585">
        <v>69323</v>
      </c>
      <c r="B585" t="s">
        <v>19</v>
      </c>
      <c r="C585" t="s">
        <v>20</v>
      </c>
      <c r="D585">
        <v>2003</v>
      </c>
      <c r="E585" t="s">
        <v>5</v>
      </c>
      <c r="F585" t="s">
        <v>48</v>
      </c>
      <c r="H585" t="s">
        <v>22</v>
      </c>
      <c r="I585" t="s">
        <v>49</v>
      </c>
      <c r="K585">
        <v>1194082.2218802699</v>
      </c>
      <c r="L585">
        <v>0.399009832092178</v>
      </c>
      <c r="M585">
        <v>933843.07183913898</v>
      </c>
      <c r="N585">
        <v>1566.6768894540701</v>
      </c>
      <c r="O585">
        <v>0.33610023155090402</v>
      </c>
      <c r="P585">
        <v>1032.05851200949</v>
      </c>
      <c r="Q585">
        <v>3453931.31161816</v>
      </c>
      <c r="R585">
        <v>0.33610023155090402</v>
      </c>
      <c r="S585">
        <v>2275299.5426477301</v>
      </c>
    </row>
    <row r="586" spans="1:19">
      <c r="A586">
        <v>69323</v>
      </c>
      <c r="B586" t="s">
        <v>19</v>
      </c>
      <c r="C586" t="s">
        <v>20</v>
      </c>
      <c r="D586">
        <v>2013</v>
      </c>
      <c r="E586" t="s">
        <v>5</v>
      </c>
      <c r="F586" t="s">
        <v>48</v>
      </c>
      <c r="H586" t="s">
        <v>22</v>
      </c>
      <c r="I586" t="s">
        <v>49</v>
      </c>
      <c r="K586">
        <v>1593032.63696119</v>
      </c>
      <c r="L586">
        <v>0.21528217926393201</v>
      </c>
      <c r="M586">
        <v>672185.01393820695</v>
      </c>
      <c r="N586">
        <v>2287.5594900404799</v>
      </c>
      <c r="O586">
        <v>0.21658228637403101</v>
      </c>
      <c r="P586">
        <v>971.07193455638105</v>
      </c>
      <c r="Q586">
        <v>5043205.40056815</v>
      </c>
      <c r="R586">
        <v>0.21658228637403101</v>
      </c>
      <c r="S586">
        <v>2140847.1543654702</v>
      </c>
    </row>
    <row r="587" spans="1:19">
      <c r="A587">
        <v>69323</v>
      </c>
      <c r="B587" t="s">
        <v>19</v>
      </c>
      <c r="C587" t="s">
        <v>20</v>
      </c>
      <c r="D587">
        <v>1982</v>
      </c>
      <c r="E587" t="s">
        <v>5</v>
      </c>
      <c r="F587" t="s">
        <v>48</v>
      </c>
      <c r="H587" t="s">
        <v>22</v>
      </c>
      <c r="I587" t="s">
        <v>49</v>
      </c>
      <c r="K587">
        <v>9983595.4831747394</v>
      </c>
      <c r="L587">
        <v>0.40138080225606099</v>
      </c>
      <c r="M587">
        <v>7854158.18629588</v>
      </c>
      <c r="N587">
        <v>16221.9461427396</v>
      </c>
      <c r="O587">
        <v>0.343958442113181</v>
      </c>
      <c r="P587">
        <v>10936.163633669201</v>
      </c>
      <c r="Q587">
        <v>35763269.436696596</v>
      </c>
      <c r="R587">
        <v>0.343958442113181</v>
      </c>
      <c r="S587">
        <v>24110113.7430274</v>
      </c>
    </row>
    <row r="588" spans="1:19">
      <c r="A588">
        <v>69323</v>
      </c>
      <c r="B588" t="s">
        <v>19</v>
      </c>
      <c r="C588" t="s">
        <v>20</v>
      </c>
      <c r="D588">
        <v>2012</v>
      </c>
      <c r="E588" t="s">
        <v>5</v>
      </c>
      <c r="F588" t="s">
        <v>48</v>
      </c>
      <c r="H588" t="s">
        <v>22</v>
      </c>
      <c r="I588" t="s">
        <v>49</v>
      </c>
      <c r="K588">
        <v>4483429.5118302098</v>
      </c>
      <c r="L588">
        <v>0.36082798254514697</v>
      </c>
      <c r="M588">
        <v>3170783.77824865</v>
      </c>
      <c r="N588">
        <v>6200.2240429077701</v>
      </c>
      <c r="O588">
        <v>0.33930442836424002</v>
      </c>
      <c r="P588">
        <v>4123.37641023372</v>
      </c>
      <c r="Q588">
        <v>13669154.1855253</v>
      </c>
      <c r="R588">
        <v>0.33930442836424002</v>
      </c>
      <c r="S588">
        <v>9090488.9123989698</v>
      </c>
    </row>
    <row r="589" spans="1:19">
      <c r="A589">
        <v>69323</v>
      </c>
      <c r="B589" t="s">
        <v>19</v>
      </c>
      <c r="C589" t="s">
        <v>20</v>
      </c>
      <c r="D589">
        <v>1976</v>
      </c>
      <c r="E589" t="s">
        <v>5</v>
      </c>
      <c r="F589" t="s">
        <v>48</v>
      </c>
      <c r="H589" t="s">
        <v>22</v>
      </c>
      <c r="I589" t="s">
        <v>49</v>
      </c>
      <c r="K589">
        <v>477308.629201142</v>
      </c>
      <c r="L589">
        <v>0.32024593505978799</v>
      </c>
      <c r="M589">
        <v>299598.050610426</v>
      </c>
      <c r="N589">
        <v>692.45768689950899</v>
      </c>
      <c r="O589">
        <v>0.36293892124073301</v>
      </c>
      <c r="P589">
        <v>492.58689794079601</v>
      </c>
      <c r="Q589">
        <v>1526607.88121175</v>
      </c>
      <c r="R589">
        <v>0.36293892124073301</v>
      </c>
      <c r="S589">
        <v>1085968.2184266001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EBSCrab_Abundance_Biomass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2018-08-26T16:59:13Z</dcterms:created>
  <dcterms:modified xsi:type="dcterms:W3CDTF">2018-08-26T19:36:21Z</dcterms:modified>
</cp:coreProperties>
</file>