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seacode/gmacs/examples/smbkc_18/doc/"/>
    </mc:Choice>
  </mc:AlternateContent>
  <xr:revisionPtr revIDLastSave="0" documentId="13_ncr:1_{192DB394-8770-704F-92A9-D548B793FC23}" xr6:coauthVersionLast="36" xr6:coauthVersionMax="36" xr10:uidLastSave="{00000000-0000-0000-0000-000000000000}"/>
  <bookViews>
    <workbookView xWindow="0" yWindow="460" windowWidth="28800" windowHeight="17540" activeTab="1" xr2:uid="{00000000-000D-0000-FFFF-FFFF00000000}"/>
  </bookViews>
  <sheets>
    <sheet name="Chart1" sheetId="3" r:id="rId1"/>
    <sheet name="Table_for_SS3" sheetId="1" r:id="rId2"/>
    <sheet name="Sheet1" sheetId="2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" i="1"/>
  <c r="D47" i="1"/>
  <c r="R9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2" i="1"/>
  <c r="C94" i="1"/>
  <c r="T53" i="1" s="1"/>
  <c r="D94" i="1"/>
  <c r="U54" i="1" s="1"/>
  <c r="E94" i="1"/>
  <c r="V52" i="1" s="1"/>
  <c r="F94" i="1"/>
  <c r="W57" i="1" s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92" i="1"/>
  <c r="B94" i="1"/>
  <c r="Y42" i="1"/>
  <c r="X42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44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26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44" i="1"/>
  <c r="U47" i="1"/>
  <c r="U4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" i="1"/>
  <c r="U52" i="1" l="1"/>
  <c r="W89" i="1"/>
  <c r="T80" i="1"/>
  <c r="T72" i="1"/>
  <c r="T64" i="1"/>
  <c r="V57" i="1"/>
  <c r="W92" i="1"/>
  <c r="U86" i="1"/>
  <c r="T83" i="1"/>
  <c r="U78" i="1"/>
  <c r="V73" i="1"/>
  <c r="W68" i="1"/>
  <c r="U62" i="1"/>
  <c r="U57" i="1"/>
  <c r="W63" i="1"/>
  <c r="U92" i="1"/>
  <c r="V87" i="1"/>
  <c r="W82" i="1"/>
  <c r="V79" i="1"/>
  <c r="U76" i="1"/>
  <c r="T73" i="1"/>
  <c r="U68" i="1"/>
  <c r="V63" i="1"/>
  <c r="T92" i="1"/>
  <c r="T84" i="1"/>
  <c r="W77" i="1"/>
  <c r="V74" i="1"/>
  <c r="U71" i="1"/>
  <c r="W69" i="1"/>
  <c r="U63" i="1"/>
  <c r="T60" i="1"/>
  <c r="U53" i="1"/>
  <c r="U90" i="1"/>
  <c r="W88" i="1"/>
  <c r="T87" i="1"/>
  <c r="V85" i="1"/>
  <c r="U82" i="1"/>
  <c r="W80" i="1"/>
  <c r="T79" i="1"/>
  <c r="V77" i="1"/>
  <c r="U74" i="1"/>
  <c r="W72" i="1"/>
  <c r="T71" i="1"/>
  <c r="V69" i="1"/>
  <c r="U66" i="1"/>
  <c r="W64" i="1"/>
  <c r="T63" i="1"/>
  <c r="V61" i="1"/>
  <c r="U58" i="1"/>
  <c r="V56" i="1"/>
  <c r="W54" i="1"/>
  <c r="U91" i="1"/>
  <c r="V86" i="1"/>
  <c r="W81" i="1"/>
  <c r="U75" i="1"/>
  <c r="V70" i="1"/>
  <c r="W65" i="1"/>
  <c r="T54" i="1"/>
  <c r="T91" i="1"/>
  <c r="V81" i="1"/>
  <c r="T75" i="1"/>
  <c r="T67" i="1"/>
  <c r="T59" i="1"/>
  <c r="U89" i="1"/>
  <c r="T86" i="1"/>
  <c r="W79" i="1"/>
  <c r="V76" i="1"/>
  <c r="U73" i="1"/>
  <c r="T70" i="1"/>
  <c r="U65" i="1"/>
  <c r="V60" i="1"/>
  <c r="W53" i="1"/>
  <c r="W90" i="1"/>
  <c r="U84" i="1"/>
  <c r="V71" i="1"/>
  <c r="T65" i="1"/>
  <c r="U60" i="1"/>
  <c r="U55" i="1"/>
  <c r="V90" i="1"/>
  <c r="W85" i="1"/>
  <c r="V82" i="1"/>
  <c r="T76" i="1"/>
  <c r="T68" i="1"/>
  <c r="W61" i="1"/>
  <c r="V58" i="1"/>
  <c r="W56" i="1"/>
  <c r="W91" i="1"/>
  <c r="T90" i="1"/>
  <c r="V88" i="1"/>
  <c r="U85" i="1"/>
  <c r="W83" i="1"/>
  <c r="T82" i="1"/>
  <c r="V80" i="1"/>
  <c r="U77" i="1"/>
  <c r="W75" i="1"/>
  <c r="T74" i="1"/>
  <c r="V72" i="1"/>
  <c r="U69" i="1"/>
  <c r="W67" i="1"/>
  <c r="T66" i="1"/>
  <c r="V64" i="1"/>
  <c r="U61" i="1"/>
  <c r="W59" i="1"/>
  <c r="U56" i="1"/>
  <c r="V54" i="1"/>
  <c r="W52" i="1"/>
  <c r="T88" i="1"/>
  <c r="U83" i="1"/>
  <c r="V78" i="1"/>
  <c r="W73" i="1"/>
  <c r="U67" i="1"/>
  <c r="V62" i="1"/>
  <c r="U59" i="1"/>
  <c r="V89" i="1"/>
  <c r="W84" i="1"/>
  <c r="W76" i="1"/>
  <c r="U70" i="1"/>
  <c r="V65" i="1"/>
  <c r="W60" i="1"/>
  <c r="W55" i="1"/>
  <c r="V92" i="1"/>
  <c r="W87" i="1"/>
  <c r="V84" i="1"/>
  <c r="U81" i="1"/>
  <c r="T78" i="1"/>
  <c r="W71" i="1"/>
  <c r="V68" i="1"/>
  <c r="T62" i="1"/>
  <c r="T57" i="1"/>
  <c r="V55" i="1"/>
  <c r="T89" i="1"/>
  <c r="T81" i="1"/>
  <c r="W74" i="1"/>
  <c r="W66" i="1"/>
  <c r="W58" i="1"/>
  <c r="V53" i="1"/>
  <c r="U87" i="1"/>
  <c r="U79" i="1"/>
  <c r="V66" i="1"/>
  <c r="V91" i="1"/>
  <c r="U88" i="1"/>
  <c r="W86" i="1"/>
  <c r="T85" i="1"/>
  <c r="V83" i="1"/>
  <c r="U80" i="1"/>
  <c r="W78" i="1"/>
  <c r="T77" i="1"/>
  <c r="V75" i="1"/>
  <c r="U72" i="1"/>
  <c r="W70" i="1"/>
  <c r="T69" i="1"/>
  <c r="V67" i="1"/>
  <c r="U64" i="1"/>
  <c r="W62" i="1"/>
  <c r="T61" i="1"/>
  <c r="V59" i="1"/>
  <c r="T56" i="1"/>
  <c r="T52" i="1"/>
  <c r="T55" i="1"/>
  <c r="T58" i="1"/>
  <c r="H47" i="1" l="1"/>
</calcChain>
</file>

<file path=xl/sharedStrings.xml><?xml version="1.0" encoding="utf-8"?>
<sst xmlns="http://schemas.openxmlformats.org/spreadsheetml/2006/main" count="581" uniqueCount="268">
  <si>
    <t>Year</t>
  </si>
  <si>
    <t>Unit</t>
  </si>
  <si>
    <t>Fleet</t>
  </si>
  <si>
    <t>Estimate_metric_tons</t>
  </si>
  <si>
    <t>SD_log</t>
  </si>
  <si>
    <t>SD_mt</t>
  </si>
  <si>
    <t>#========================================================================================================</t>
  </si>
  <si>
    <t>Vast 2017</t>
  </si>
  <si>
    <t>(90-104 mm)</t>
  </si>
  <si>
    <t>(105-119 mm)</t>
  </si>
  <si>
    <t>(120+ mm)</t>
  </si>
  <si>
    <t>Total</t>
  </si>
  <si>
    <t>CV</t>
  </si>
  <si>
    <t>(90+ mm CL)</t>
  </si>
  <si>
    <t>of crabs</t>
  </si>
  <si>
    <t>#</t>
  </si>
  <si>
    <t>Gmacs</t>
  </si>
  <si>
    <t>Main</t>
  </si>
  <si>
    <t>Data</t>
  </si>
  <si>
    <t>File</t>
  </si>
  <si>
    <t>Version</t>
  </si>
  <si>
    <t>1.1:</t>
  </si>
  <si>
    <t>SM18</t>
  </si>
  <si>
    <t>VAST</t>
  </si>
  <si>
    <t>example</t>
  </si>
  <si>
    <t>GEAR_INDEX</t>
  </si>
  <si>
    <t>DESCRIPTION</t>
  </si>
  <si>
    <t>:</t>
  </si>
  <si>
    <t>Pot</t>
  </si>
  <si>
    <t>fishery</t>
  </si>
  <si>
    <t>retained</t>
  </si>
  <si>
    <t>catch.</t>
  </si>
  <si>
    <t>with</t>
  </si>
  <si>
    <t>discarded</t>
  </si>
  <si>
    <t>Trawl</t>
  </si>
  <si>
    <t>bycatch</t>
  </si>
  <si>
    <t>Fixed</t>
  </si>
  <si>
    <t>survey</t>
  </si>
  <si>
    <t>Fisheries:</t>
  </si>
  <si>
    <t>Fishery,</t>
  </si>
  <si>
    <t>Discard,</t>
  </si>
  <si>
    <t>by-catch,</t>
  </si>
  <si>
    <t>by-catch</t>
  </si>
  <si>
    <t>Surveys:</t>
  </si>
  <si>
    <t>NMFS</t>
  </si>
  <si>
    <t>Survey,</t>
  </si>
  <si>
    <t>Survey</t>
  </si>
  <si>
    <t>Start</t>
  </si>
  <si>
    <t>year</t>
  </si>
  <si>
    <t>End</t>
  </si>
  <si>
    <t>Projection</t>
  </si>
  <si>
    <t>Number</t>
  </si>
  <si>
    <t>of</t>
  </si>
  <si>
    <t>seasons</t>
  </si>
  <si>
    <t>distinct</t>
  </si>
  <si>
    <t>data</t>
  </si>
  <si>
    <t>groups</t>
  </si>
  <si>
    <t>(among</t>
  </si>
  <si>
    <t>fishing</t>
  </si>
  <si>
    <t>fleets</t>
  </si>
  <si>
    <t>and</t>
  </si>
  <si>
    <t>surveys)</t>
  </si>
  <si>
    <t>sexes</t>
  </si>
  <si>
    <t>shell</t>
  </si>
  <si>
    <t>condition</t>
  </si>
  <si>
    <t>types</t>
  </si>
  <si>
    <t>maturity</t>
  </si>
  <si>
    <t>size-classes</t>
  </si>
  <si>
    <t>in</t>
  </si>
  <si>
    <t>the</t>
  </si>
  <si>
    <t>model</t>
  </si>
  <si>
    <t>Season</t>
  </si>
  <si>
    <t>recruitment</t>
  </si>
  <si>
    <t>occurs</t>
  </si>
  <si>
    <t>molting</t>
  </si>
  <si>
    <t>growth</t>
  </si>
  <si>
    <t>to</t>
  </si>
  <si>
    <t>calculate</t>
  </si>
  <si>
    <t>SSB</t>
  </si>
  <si>
    <t>for</t>
  </si>
  <si>
    <t>N</t>
  </si>
  <si>
    <t>output</t>
  </si>
  <si>
    <t>size_breaks</t>
  </si>
  <si>
    <t>(a</t>
  </si>
  <si>
    <t>vector</t>
  </si>
  <si>
    <t>giving</t>
  </si>
  <si>
    <t>break</t>
  </si>
  <si>
    <t>points</t>
  </si>
  <si>
    <t>between</t>
  </si>
  <si>
    <t>size</t>
  </si>
  <si>
    <t>intervals</t>
  </si>
  <si>
    <t>dimension</t>
  </si>
  <si>
    <t>nclass+1)</t>
  </si>
  <si>
    <t>weight-at-length</t>
  </si>
  <si>
    <t>input</t>
  </si>
  <si>
    <t>method</t>
  </si>
  <si>
    <t>(1</t>
  </si>
  <si>
    <t>=</t>
  </si>
  <si>
    <t>allometry</t>
  </si>
  <si>
    <t>i.e.</t>
  </si>
  <si>
    <t>w_l</t>
  </si>
  <si>
    <t>a*l^b,</t>
  </si>
  <si>
    <t>by</t>
  </si>
  <si>
    <t>sex,</t>
  </si>
  <si>
    <t>matrix</t>
  </si>
  <si>
    <t>sex)</t>
  </si>
  <si>
    <t>a*l^b</t>
  </si>
  <si>
    <t>b</t>
  </si>
  <si>
    <t>(male,</t>
  </si>
  <si>
    <t>female)</t>
  </si>
  <si>
    <t>Male</t>
  </si>
  <si>
    <t>mature</t>
  </si>
  <si>
    <t>(weight</t>
  </si>
  <si>
    <t>*</t>
  </si>
  <si>
    <t>proportion</t>
  </si>
  <si>
    <t>mature)</t>
  </si>
  <si>
    <t>Proportion</t>
  </si>
  <si>
    <t>sex</t>
  </si>
  <si>
    <t>Natural</t>
  </si>
  <si>
    <t>mortality</t>
  </si>
  <si>
    <t>per</t>
  </si>
  <si>
    <t>season</t>
  </si>
  <si>
    <t>type</t>
  </si>
  <si>
    <t>season,</t>
  </si>
  <si>
    <t>season/year)</t>
  </si>
  <si>
    <t>total</t>
  </si>
  <si>
    <t>natural</t>
  </si>
  <si>
    <t>be</t>
  </si>
  <si>
    <t>applied</t>
  </si>
  <si>
    <t>each</t>
  </si>
  <si>
    <t>(each</t>
  </si>
  <si>
    <t>row</t>
  </si>
  <si>
    <t>must</t>
  </si>
  <si>
    <t>add</t>
  </si>
  <si>
    <t>1)</t>
  </si>
  <si>
    <t>#0</t>
  </si>
  <si>
    <t>Fishing</t>
  </si>
  <si>
    <t>fleet</t>
  </si>
  <si>
    <t>names</t>
  </si>
  <si>
    <t>(delimited</t>
  </si>
  <si>
    <t>no</t>
  </si>
  <si>
    <t>spaces</t>
  </si>
  <si>
    <t>names)</t>
  </si>
  <si>
    <t>Pot_Fishery:Trawl_Bycatch:Fixed_bycatch</t>
  </si>
  <si>
    <t>NMFS_Trawl:ADFG_Pot</t>
  </si>
  <si>
    <t>catch</t>
  </si>
  <si>
    <t>frames</t>
  </si>
  <si>
    <t>rows</t>
  </si>
  <si>
    <t>frame</t>
  </si>
  <si>
    <t>##</t>
  </si>
  <si>
    <t>CATCH</t>
  </si>
  <si>
    <t>DATA</t>
  </si>
  <si>
    <t>Type</t>
  </si>
  <si>
    <t>catch:</t>
  </si>
  <si>
    <t>retained,</t>
  </si>
  <si>
    <t>discard</t>
  </si>
  <si>
    <t>Units</t>
  </si>
  <si>
    <t>biomass,</t>
  </si>
  <si>
    <t>numbers</t>
  </si>
  <si>
    <t>SMBKC</t>
  </si>
  <si>
    <t>are</t>
  </si>
  <si>
    <t>number</t>
  </si>
  <si>
    <t>crab</t>
  </si>
  <si>
    <t>landed</t>
  </si>
  <si>
    <t>&amp;</t>
  </si>
  <si>
    <t>kg</t>
  </si>
  <si>
    <t>discards.</t>
  </si>
  <si>
    <t>Retained</t>
  </si>
  <si>
    <t>seas</t>
  </si>
  <si>
    <t>obs</t>
  </si>
  <si>
    <t>cv</t>
  </si>
  <si>
    <t>units</t>
  </si>
  <si>
    <t>mult</t>
  </si>
  <si>
    <t>effort</t>
  </si>
  <si>
    <t>discard_mortality</t>
  </si>
  <si>
    <t>discards</t>
  </si>
  <si>
    <t>RELATIVE</t>
  </si>
  <si>
    <t>ABUNDANCE</t>
  </si>
  <si>
    <t>abundance:</t>
  </si>
  <si>
    <t>crabs</t>
  </si>
  <si>
    <t>Abundance.</t>
  </si>
  <si>
    <t>relative</t>
  </si>
  <si>
    <t>abundance</t>
  </si>
  <si>
    <t>indicies</t>
  </si>
  <si>
    <t>index</t>
  </si>
  <si>
    <t>(abundance</t>
  </si>
  <si>
    <t>indices,</t>
  </si>
  <si>
    <t>mt</t>
  </si>
  <si>
    <t>trawl</t>
  </si>
  <si>
    <t>crab/potlift</t>
  </si>
  <si>
    <t>pot</t>
  </si>
  <si>
    <t>survey)</t>
  </si>
  <si>
    <t>Year,</t>
  </si>
  <si>
    <t>Seas,</t>
  </si>
  <si>
    <t>Fleet,</t>
  </si>
  <si>
    <t>Sex,</t>
  </si>
  <si>
    <t>Abundance,</t>
  </si>
  <si>
    <t>length</t>
  </si>
  <si>
    <t>frequency</t>
  </si>
  <si>
    <t>matrices</t>
  </si>
  <si>
    <t>bins</t>
  </si>
  <si>
    <t>(columns</t>
  </si>
  <si>
    <t>data)</t>
  </si>
  <si>
    <t>SIZE</t>
  </si>
  <si>
    <t>COMPOSITION</t>
  </si>
  <si>
    <t>FOR</t>
  </si>
  <si>
    <t>ALL</t>
  </si>
  <si>
    <t>FLEETS</t>
  </si>
  <si>
    <t>COMP</t>
  </si>
  <si>
    <t>LEGEND</t>
  </si>
  <si>
    <t>Sex:</t>
  </si>
  <si>
    <t>male,</t>
  </si>
  <si>
    <t>female,</t>
  </si>
  <si>
    <t>both</t>
  </si>
  <si>
    <t>combined</t>
  </si>
  <si>
    <t>composition:</t>
  </si>
  <si>
    <t>discard,</t>
  </si>
  <si>
    <t>composition</t>
  </si>
  <si>
    <t>Maturity</t>
  </si>
  <si>
    <t>state:</t>
  </si>
  <si>
    <t>immature,</t>
  </si>
  <si>
    <t>mature,</t>
  </si>
  <si>
    <t>states</t>
  </si>
  <si>
    <t>Shell</t>
  </si>
  <si>
    <t>condition:</t>
  </si>
  <si>
    <t>new</t>
  </si>
  <si>
    <t>shell,</t>
  </si>
  <si>
    <t>old</t>
  </si>
  <si>
    <t>##length</t>
  </si>
  <si>
    <t>proportions</t>
  </si>
  <si>
    <t>males</t>
  </si>
  <si>
    <t>##Year,</t>
  </si>
  <si>
    <t>Type,</t>
  </si>
  <si>
    <t>Shell,</t>
  </si>
  <si>
    <t>Maturity,</t>
  </si>
  <si>
    <t>Nsamp,</t>
  </si>
  <si>
    <t>DataVec</t>
  </si>
  <si>
    <t>Growth</t>
  </si>
  <si>
    <t>(increment)</t>
  </si>
  <si>
    <t>nobs_growth</t>
  </si>
  <si>
    <t>MidPoint</t>
  </si>
  <si>
    <t>Sex</t>
  </si>
  <si>
    <t>Increment</t>
  </si>
  <si>
    <t>Use</t>
  </si>
  <si>
    <t>custom</t>
  </si>
  <si>
    <t>transition</t>
  </si>
  <si>
    <t>(0=no,</t>
  </si>
  <si>
    <t>1=growth</t>
  </si>
  <si>
    <t>matrix,</t>
  </si>
  <si>
    <t>2=transition</t>
  </si>
  <si>
    <t>molting)</t>
  </si>
  <si>
    <t>The</t>
  </si>
  <si>
    <t>(if</t>
  </si>
  <si>
    <t>not</t>
  </si>
  <si>
    <t>using</t>
  </si>
  <si>
    <t>just</t>
  </si>
  <si>
    <t>fill</t>
  </si>
  <si>
    <t>zeros)</t>
  </si>
  <si>
    <t>Alternative</t>
  </si>
  <si>
    <t>TM</t>
  </si>
  <si>
    <t>(loosely)</t>
  </si>
  <si>
    <t>based</t>
  </si>
  <si>
    <t>on</t>
  </si>
  <si>
    <t>Otto</t>
  </si>
  <si>
    <t>Cummiskey</t>
  </si>
  <si>
    <t>1=yes,</t>
  </si>
  <si>
    <t>year)</t>
  </si>
  <si>
    <t>eof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</si>
</sst>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9" fontId="0" fillId="0" borderId="0" xfId="2" applyFont="1"/>
    <xf numFmtId="164" fontId="0" fillId="0" borderId="0" xfId="1" applyNumberFormat="1" applyFont="1"/>
    <xf numFmtId="0" fontId="18" fillId="0" borderId="0" xfId="0" applyFont="1"/>
    <xf numFmtId="0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VAST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Table_for_SS3!$A$4:$A$44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xVal>
          <c:yVal>
            <c:numRef>
              <c:f>Table_for_SS3!$H$4:$H$44</c:f>
              <c:numCache>
                <c:formatCode>General</c:formatCode>
                <c:ptCount val="41"/>
                <c:pt idx="0">
                  <c:v>8060.9225729700393</c:v>
                </c:pt>
                <c:pt idx="1">
                  <c:v>11570.743649368229</c:v>
                </c:pt>
                <c:pt idx="2">
                  <c:v>10319.166752023986</c:v>
                </c:pt>
                <c:pt idx="3">
                  <c:v>8507.1040794991986</c:v>
                </c:pt>
                <c:pt idx="4">
                  <c:v>20413.241904819908</c:v>
                </c:pt>
                <c:pt idx="5">
                  <c:v>9417.2279812641955</c:v>
                </c:pt>
                <c:pt idx="6">
                  <c:v>4709.8441479258354</c:v>
                </c:pt>
                <c:pt idx="7">
                  <c:v>3921.8149590985277</c:v>
                </c:pt>
                <c:pt idx="8">
                  <c:v>1401.2495638636483</c:v>
                </c:pt>
                <c:pt idx="9">
                  <c:v>2825.3579339848993</c:v>
                </c:pt>
                <c:pt idx="10">
                  <c:v>3057.1329651759565</c:v>
                </c:pt>
                <c:pt idx="11">
                  <c:v>6526.3742633057018</c:v>
                </c:pt>
                <c:pt idx="12">
                  <c:v>6718.620222726282</c:v>
                </c:pt>
                <c:pt idx="13">
                  <c:v>7271.4305751162465</c:v>
                </c:pt>
                <c:pt idx="14">
                  <c:v>7648.972740640801</c:v>
                </c:pt>
                <c:pt idx="15">
                  <c:v>10196.984772562701</c:v>
                </c:pt>
                <c:pt idx="16">
                  <c:v>6916.2982920613313</c:v>
                </c:pt>
                <c:pt idx="17">
                  <c:v>6055.2046440097911</c:v>
                </c:pt>
                <c:pt idx="18">
                  <c:v>9166.9708021136248</c:v>
                </c:pt>
                <c:pt idx="19">
                  <c:v>9113.1582243778412</c:v>
                </c:pt>
                <c:pt idx="20">
                  <c:v>6753.135404537682</c:v>
                </c:pt>
                <c:pt idx="21">
                  <c:v>2207.1303748810237</c:v>
                </c:pt>
                <c:pt idx="22">
                  <c:v>2184.0903372143503</c:v>
                </c:pt>
                <c:pt idx="23">
                  <c:v>3227.1119072658294</c:v>
                </c:pt>
                <c:pt idx="24">
                  <c:v>1725.8204941130589</c:v>
                </c:pt>
                <c:pt idx="25">
                  <c:v>1674.0011115052637</c:v>
                </c:pt>
                <c:pt idx="26">
                  <c:v>1769.1323133594085</c:v>
                </c:pt>
                <c:pt idx="27">
                  <c:v>1731.542818098445</c:v>
                </c:pt>
                <c:pt idx="28">
                  <c:v>3770.8856554100244</c:v>
                </c:pt>
                <c:pt idx="29">
                  <c:v>5473.6660444794015</c:v>
                </c:pt>
                <c:pt idx="30">
                  <c:v>4478.5032811803012</c:v>
                </c:pt>
                <c:pt idx="31">
                  <c:v>6266.6957643825372</c:v>
                </c:pt>
                <c:pt idx="32">
                  <c:v>7714.5547300481312</c:v>
                </c:pt>
                <c:pt idx="33">
                  <c:v>7331.6917323330554</c:v>
                </c:pt>
                <c:pt idx="34">
                  <c:v>5817.2302955383593</c:v>
                </c:pt>
                <c:pt idx="35">
                  <c:v>2638.383467931118</c:v>
                </c:pt>
                <c:pt idx="36">
                  <c:v>4646.5742631060657</c:v>
                </c:pt>
                <c:pt idx="37">
                  <c:v>2655.082158557168</c:v>
                </c:pt>
                <c:pt idx="38">
                  <c:v>2836.7646776087445</c:v>
                </c:pt>
                <c:pt idx="39">
                  <c:v>1294.0310675907701</c:v>
                </c:pt>
                <c:pt idx="40">
                  <c:v>2226.9300539505766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9-4844-84CE-730D1109BD10}"/>
            </c:ext>
          </c:extLst>
        </c:ser>
        <c:ser>
          <c:idx val="1"/>
          <c:order val="1"/>
          <c:tx>
            <c:v>Design-based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Table_for_SS3!$A$4:$A$44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xVal>
          <c:yVal>
            <c:numRef>
              <c:f>Table_for_SS3!$U$4:$U$44</c:f>
              <c:numCache>
                <c:formatCode>_(* #,##0_);_(* \(#,##0\);_(* "-"??_);_(@_)</c:formatCode>
                <c:ptCount val="41"/>
                <c:pt idx="0">
                  <c:v>6832.8190000000004</c:v>
                </c:pt>
                <c:pt idx="1">
                  <c:v>7989.8810000000003</c:v>
                </c:pt>
                <c:pt idx="2">
                  <c:v>9986.83</c:v>
                </c:pt>
                <c:pt idx="3">
                  <c:v>6551.1319999999996</c:v>
                </c:pt>
                <c:pt idx="4">
                  <c:v>16221.933000000001</c:v>
                </c:pt>
                <c:pt idx="5">
                  <c:v>9634.25</c:v>
                </c:pt>
                <c:pt idx="6">
                  <c:v>4071.2179999999998</c:v>
                </c:pt>
                <c:pt idx="7">
                  <c:v>3110.5410000000002</c:v>
                </c:pt>
                <c:pt idx="8">
                  <c:v>1416.8489999999999</c:v>
                </c:pt>
                <c:pt idx="9">
                  <c:v>2278.9169999999999</c:v>
                </c:pt>
                <c:pt idx="10">
                  <c:v>3158.1689999999999</c:v>
                </c:pt>
                <c:pt idx="11">
                  <c:v>6338.6220000000003</c:v>
                </c:pt>
                <c:pt idx="12">
                  <c:v>6730.13</c:v>
                </c:pt>
                <c:pt idx="13">
                  <c:v>6948.1840000000002</c:v>
                </c:pt>
                <c:pt idx="14">
                  <c:v>7093.2719999999999</c:v>
                </c:pt>
                <c:pt idx="15">
                  <c:v>9548.4590000000007</c:v>
                </c:pt>
                <c:pt idx="16">
                  <c:v>6539.1329999999998</c:v>
                </c:pt>
                <c:pt idx="17">
                  <c:v>5703.5910000000003</c:v>
                </c:pt>
                <c:pt idx="18">
                  <c:v>9410.4030000000002</c:v>
                </c:pt>
                <c:pt idx="19">
                  <c:v>10924.107</c:v>
                </c:pt>
                <c:pt idx="20">
                  <c:v>7976.8389999999999</c:v>
                </c:pt>
                <c:pt idx="21">
                  <c:v>1594.546</c:v>
                </c:pt>
                <c:pt idx="22">
                  <c:v>2096.7950000000001</c:v>
                </c:pt>
                <c:pt idx="23">
                  <c:v>2831.44</c:v>
                </c:pt>
                <c:pt idx="24">
                  <c:v>1732.5989999999999</c:v>
                </c:pt>
                <c:pt idx="25">
                  <c:v>1566.675</c:v>
                </c:pt>
                <c:pt idx="26">
                  <c:v>1523.8689999999999</c:v>
                </c:pt>
                <c:pt idx="27">
                  <c:v>1642.0170000000001</c:v>
                </c:pt>
                <c:pt idx="28">
                  <c:v>3893.875</c:v>
                </c:pt>
                <c:pt idx="29">
                  <c:v>6470.7730000000001</c:v>
                </c:pt>
                <c:pt idx="30">
                  <c:v>4654.473</c:v>
                </c:pt>
                <c:pt idx="31">
                  <c:v>6301.47</c:v>
                </c:pt>
                <c:pt idx="32">
                  <c:v>11130.897999999999</c:v>
                </c:pt>
                <c:pt idx="33">
                  <c:v>10931.232</c:v>
                </c:pt>
                <c:pt idx="34">
                  <c:v>6200.2190000000001</c:v>
                </c:pt>
                <c:pt idx="35">
                  <c:v>2287.5569999999998</c:v>
                </c:pt>
                <c:pt idx="36">
                  <c:v>6029.22</c:v>
                </c:pt>
                <c:pt idx="37">
                  <c:v>5877.433</c:v>
                </c:pt>
                <c:pt idx="38">
                  <c:v>3485.9090000000001</c:v>
                </c:pt>
                <c:pt idx="39">
                  <c:v>1793.76</c:v>
                </c:pt>
                <c:pt idx="40">
                  <c:v>1730.74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9-4844-84CE-730D1109B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289152"/>
        <c:axId val="1418290832"/>
      </c:scatterChart>
      <c:valAx>
        <c:axId val="141828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90832"/>
        <c:crosses val="autoZero"/>
        <c:crossBetween val="midCat"/>
      </c:valAx>
      <c:valAx>
        <c:axId val="141829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934758280567982"/>
          <c:y val="0.15485925187007002"/>
          <c:w val="0.29479414878388793"/>
          <c:h val="0.13727552948955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Table_for_SS3!$AD$3</c:f>
              <c:strCache>
                <c:ptCount val="1"/>
                <c:pt idx="0">
                  <c:v>Vast 2017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Table_for_SS3!$Z$4:$Z$43</c:f>
              <c:numCache>
                <c:formatCode>General</c:formatCode>
                <c:ptCount val="40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</c:numCache>
            </c:numRef>
          </c:xVal>
          <c:yVal>
            <c:numRef>
              <c:f>Table_for_SS3!$AD$4:$AD$43</c:f>
              <c:numCache>
                <c:formatCode>General</c:formatCode>
                <c:ptCount val="40"/>
                <c:pt idx="0">
                  <c:v>9381.6943580000006</c:v>
                </c:pt>
                <c:pt idx="1">
                  <c:v>10260.430780000001</c:v>
                </c:pt>
                <c:pt idx="2">
                  <c:v>10224.350700000001</c:v>
                </c:pt>
                <c:pt idx="3">
                  <c:v>9058.7190200000005</c:v>
                </c:pt>
                <c:pt idx="4">
                  <c:v>21428.315839999999</c:v>
                </c:pt>
                <c:pt idx="5">
                  <c:v>8922.320275</c:v>
                </c:pt>
                <c:pt idx="6">
                  <c:v>4829.286709</c:v>
                </c:pt>
                <c:pt idx="7">
                  <c:v>3674.8238590000001</c:v>
                </c:pt>
                <c:pt idx="8">
                  <c:v>1388.3224600000001</c:v>
                </c:pt>
                <c:pt idx="9">
                  <c:v>2916.1002600000002</c:v>
                </c:pt>
                <c:pt idx="10">
                  <c:v>2992.8941540000001</c:v>
                </c:pt>
                <c:pt idx="11">
                  <c:v>6319.3871719999997</c:v>
                </c:pt>
                <c:pt idx="12">
                  <c:v>7037.2867200000001</c:v>
                </c:pt>
                <c:pt idx="13">
                  <c:v>7047.0595249999997</c:v>
                </c:pt>
                <c:pt idx="14">
                  <c:v>7650.9647100000002</c:v>
                </c:pt>
                <c:pt idx="15">
                  <c:v>10632.81539</c:v>
                </c:pt>
                <c:pt idx="16">
                  <c:v>7225.5278259999995</c:v>
                </c:pt>
                <c:pt idx="17">
                  <c:v>6108.1483909999997</c:v>
                </c:pt>
                <c:pt idx="18">
                  <c:v>9443.7946769999999</c:v>
                </c:pt>
                <c:pt idx="19">
                  <c:v>9061.3177780000005</c:v>
                </c:pt>
                <c:pt idx="20">
                  <c:v>6856.4245790000004</c:v>
                </c:pt>
                <c:pt idx="21">
                  <c:v>2295.7983039999999</c:v>
                </c:pt>
                <c:pt idx="22">
                  <c:v>2091.4215989999998</c:v>
                </c:pt>
                <c:pt idx="23">
                  <c:v>3076.7401060000002</c:v>
                </c:pt>
                <c:pt idx="24">
                  <c:v>1641.648672</c:v>
                </c:pt>
                <c:pt idx="25">
                  <c:v>1624.7396200000001</c:v>
                </c:pt>
                <c:pt idx="26">
                  <c:v>1443.7134470000001</c:v>
                </c:pt>
                <c:pt idx="27">
                  <c:v>1839.673792</c:v>
                </c:pt>
                <c:pt idx="28">
                  <c:v>3858.9555529999998</c:v>
                </c:pt>
                <c:pt idx="29">
                  <c:v>5544.624417</c:v>
                </c:pt>
                <c:pt idx="30">
                  <c:v>4527.8861969999998</c:v>
                </c:pt>
                <c:pt idx="31">
                  <c:v>6421.5203240000001</c:v>
                </c:pt>
                <c:pt idx="32">
                  <c:v>7653.4539910000003</c:v>
                </c:pt>
                <c:pt idx="33">
                  <c:v>7037.8623289999996</c:v>
                </c:pt>
                <c:pt idx="34">
                  <c:v>5673.1125480000001</c:v>
                </c:pt>
                <c:pt idx="35">
                  <c:v>2579.2774810000001</c:v>
                </c:pt>
                <c:pt idx="36">
                  <c:v>4476.6028649999998</c:v>
                </c:pt>
                <c:pt idx="37">
                  <c:v>2309.4953829999999</c:v>
                </c:pt>
                <c:pt idx="38">
                  <c:v>2771.5163729999999</c:v>
                </c:pt>
                <c:pt idx="39">
                  <c:v>1182.0106699999999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8-8547-A277-1DF1B96F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86032"/>
        <c:axId val="1486386416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Table_for_SS3!$Z$4:$Z$44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xVal>
          <c:yVal>
            <c:numRef>
              <c:f>Table_for_SS3!$H$4:$H$44</c:f>
              <c:numCache>
                <c:formatCode>General</c:formatCode>
                <c:ptCount val="41"/>
                <c:pt idx="0">
                  <c:v>8060.9225729700393</c:v>
                </c:pt>
                <c:pt idx="1">
                  <c:v>11570.743649368229</c:v>
                </c:pt>
                <c:pt idx="2">
                  <c:v>10319.166752023986</c:v>
                </c:pt>
                <c:pt idx="3">
                  <c:v>8507.1040794991986</c:v>
                </c:pt>
                <c:pt idx="4">
                  <c:v>20413.241904819908</c:v>
                </c:pt>
                <c:pt idx="5">
                  <c:v>9417.2279812641955</c:v>
                </c:pt>
                <c:pt idx="6">
                  <c:v>4709.8441479258354</c:v>
                </c:pt>
                <c:pt idx="7">
                  <c:v>3921.8149590985277</c:v>
                </c:pt>
                <c:pt idx="8">
                  <c:v>1401.2495638636483</c:v>
                </c:pt>
                <c:pt idx="9">
                  <c:v>2825.3579339848993</c:v>
                </c:pt>
                <c:pt idx="10">
                  <c:v>3057.1329651759565</c:v>
                </c:pt>
                <c:pt idx="11">
                  <c:v>6526.3742633057018</c:v>
                </c:pt>
                <c:pt idx="12">
                  <c:v>6718.620222726282</c:v>
                </c:pt>
                <c:pt idx="13">
                  <c:v>7271.4305751162465</c:v>
                </c:pt>
                <c:pt idx="14">
                  <c:v>7648.972740640801</c:v>
                </c:pt>
                <c:pt idx="15">
                  <c:v>10196.984772562701</c:v>
                </c:pt>
                <c:pt idx="16">
                  <c:v>6916.2982920613313</c:v>
                </c:pt>
                <c:pt idx="17">
                  <c:v>6055.2046440097911</c:v>
                </c:pt>
                <c:pt idx="18">
                  <c:v>9166.9708021136248</c:v>
                </c:pt>
                <c:pt idx="19">
                  <c:v>9113.1582243778412</c:v>
                </c:pt>
                <c:pt idx="20">
                  <c:v>6753.135404537682</c:v>
                </c:pt>
                <c:pt idx="21">
                  <c:v>2207.1303748810237</c:v>
                </c:pt>
                <c:pt idx="22">
                  <c:v>2184.0903372143503</c:v>
                </c:pt>
                <c:pt idx="23">
                  <c:v>3227.1119072658294</c:v>
                </c:pt>
                <c:pt idx="24">
                  <c:v>1725.8204941130589</c:v>
                </c:pt>
                <c:pt idx="25">
                  <c:v>1674.0011115052637</c:v>
                </c:pt>
                <c:pt idx="26">
                  <c:v>1769.1323133594085</c:v>
                </c:pt>
                <c:pt idx="27">
                  <c:v>1731.542818098445</c:v>
                </c:pt>
                <c:pt idx="28">
                  <c:v>3770.8856554100244</c:v>
                </c:pt>
                <c:pt idx="29">
                  <c:v>5473.6660444794015</c:v>
                </c:pt>
                <c:pt idx="30">
                  <c:v>4478.5032811803012</c:v>
                </c:pt>
                <c:pt idx="31">
                  <c:v>6266.6957643825372</c:v>
                </c:pt>
                <c:pt idx="32">
                  <c:v>7714.5547300481312</c:v>
                </c:pt>
                <c:pt idx="33">
                  <c:v>7331.6917323330554</c:v>
                </c:pt>
                <c:pt idx="34">
                  <c:v>5817.2302955383593</c:v>
                </c:pt>
                <c:pt idx="35">
                  <c:v>2638.383467931118</c:v>
                </c:pt>
                <c:pt idx="36">
                  <c:v>4646.5742631060657</c:v>
                </c:pt>
                <c:pt idx="37">
                  <c:v>2655.082158557168</c:v>
                </c:pt>
                <c:pt idx="38">
                  <c:v>2836.7646776087445</c:v>
                </c:pt>
                <c:pt idx="39">
                  <c:v>1294.0310675907701</c:v>
                </c:pt>
                <c:pt idx="40">
                  <c:v>2226.9300539505766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8-8547-A277-1DF1B96F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253120"/>
        <c:axId val="1433067744"/>
      </c:scatterChart>
      <c:valAx>
        <c:axId val="148638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6416"/>
        <c:crosses val="autoZero"/>
        <c:crossBetween val="midCat"/>
      </c:valAx>
      <c:valAx>
        <c:axId val="14863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6032"/>
        <c:crosses val="autoZero"/>
        <c:crossBetween val="midCat"/>
      </c:valAx>
      <c:valAx>
        <c:axId val="1433067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53120"/>
        <c:crosses val="max"/>
        <c:crossBetween val="midCat"/>
      </c:valAx>
      <c:valAx>
        <c:axId val="147925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306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4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913" cy="628181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7E5FB-D4FF-074A-9F99-99A0C48044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349250</xdr:colOff>
      <xdr:row>18</xdr:row>
      <xdr:rowOff>6350</xdr:rowOff>
    </xdr:from>
    <xdr:to>
      <xdr:col>28</xdr:col>
      <xdr:colOff>793750</xdr:colOff>
      <xdr:row>31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C5295-E353-0A45-B251-B81574973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94"/>
  <sheetViews>
    <sheetView tabSelected="1" zoomScale="150" workbookViewId="0">
      <selection activeCell="S44" sqref="S44"/>
    </sheetView>
  </sheetViews>
  <sheetFormatPr baseColWidth="10" defaultRowHeight="16"/>
  <cols>
    <col min="21" max="21" width="11.5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32">
      <c r="A2">
        <v>1976</v>
      </c>
      <c r="B2">
        <v>1</v>
      </c>
      <c r="C2">
        <v>1</v>
      </c>
      <c r="D2">
        <v>4.9315683695399203E-4</v>
      </c>
      <c r="E2">
        <v>1.6396170292708001</v>
      </c>
      <c r="F2">
        <v>4.3984062432336399E-4</v>
      </c>
    </row>
    <row r="3" spans="1:32">
      <c r="A3">
        <v>1977</v>
      </c>
      <c r="B3">
        <v>1</v>
      </c>
      <c r="C3">
        <v>1</v>
      </c>
      <c r="D3">
        <v>2.8246525643788902E-4</v>
      </c>
      <c r="E3">
        <v>0.26208008306876701</v>
      </c>
      <c r="F3">
        <v>3.78414334198284E-4</v>
      </c>
      <c r="AD3" t="s">
        <v>7</v>
      </c>
    </row>
    <row r="4" spans="1:32">
      <c r="A4">
        <v>1978</v>
      </c>
      <c r="B4">
        <v>1</v>
      </c>
      <c r="C4">
        <v>1</v>
      </c>
      <c r="D4">
        <v>22.800479771613901</v>
      </c>
      <c r="E4">
        <v>0.225981284174533</v>
      </c>
      <c r="F4">
        <v>4.6469130887929602</v>
      </c>
      <c r="H4">
        <f>D4/$D$47*$U$47</f>
        <v>8060.9225729700393</v>
      </c>
      <c r="I4">
        <f>F4/D4</f>
        <v>0.20380768893197876</v>
      </c>
      <c r="J4">
        <f>RANK(H4,H4:H44)</f>
        <v>9</v>
      </c>
      <c r="K4">
        <v>9381.6943580000006</v>
      </c>
      <c r="L4">
        <v>0.233843264</v>
      </c>
      <c r="Q4">
        <v>1978</v>
      </c>
      <c r="R4">
        <v>1</v>
      </c>
      <c r="S4">
        <v>4</v>
      </c>
      <c r="T4">
        <f t="shared" ref="T4:T43" si="0">41-RANK(U4,$U$4:$U$44)</f>
        <v>28</v>
      </c>
      <c r="U4" s="3">
        <v>6832.8190000000004</v>
      </c>
      <c r="V4">
        <v>0.39400000000000002</v>
      </c>
      <c r="W4" s="2">
        <f t="shared" ref="W4:W43" si="1">U4/$U$47</f>
        <v>1.2062721293231626</v>
      </c>
      <c r="Z4">
        <v>1978</v>
      </c>
      <c r="AA4">
        <v>1</v>
      </c>
      <c r="AB4">
        <v>4</v>
      </c>
      <c r="AC4">
        <v>1</v>
      </c>
      <c r="AD4">
        <v>9381.6943580000006</v>
      </c>
      <c r="AE4">
        <v>0.233843264</v>
      </c>
      <c r="AF4">
        <v>1</v>
      </c>
    </row>
    <row r="5" spans="1:32">
      <c r="A5">
        <v>1979</v>
      </c>
      <c r="B5">
        <v>1</v>
      </c>
      <c r="C5">
        <v>1</v>
      </c>
      <c r="D5">
        <v>32.7280784713885</v>
      </c>
      <c r="E5">
        <v>0.28323116537718701</v>
      </c>
      <c r="F5">
        <v>8.3566609662317894</v>
      </c>
      <c r="H5">
        <f t="shared" ref="H5:H44" si="2">D5/$D$47*$U$47</f>
        <v>11570.743649368229</v>
      </c>
      <c r="I5">
        <f t="shared" ref="I5:I44" si="3">F5/D5</f>
        <v>0.25533613204751204</v>
      </c>
      <c r="K5">
        <v>10260.430780000001</v>
      </c>
      <c r="L5">
        <v>0.27563689400000002</v>
      </c>
      <c r="Q5">
        <v>1979</v>
      </c>
      <c r="R5">
        <v>1</v>
      </c>
      <c r="S5">
        <v>4</v>
      </c>
      <c r="T5">
        <f t="shared" si="0"/>
        <v>32</v>
      </c>
      <c r="U5" s="3">
        <v>7989.8810000000003</v>
      </c>
      <c r="V5">
        <v>0.46300000000000002</v>
      </c>
      <c r="W5" s="2">
        <f t="shared" si="1"/>
        <v>1.4105409153833401</v>
      </c>
      <c r="Z5">
        <v>1979</v>
      </c>
      <c r="AA5">
        <v>1</v>
      </c>
      <c r="AB5">
        <v>4</v>
      </c>
      <c r="AC5">
        <v>1</v>
      </c>
      <c r="AD5">
        <v>10260.430780000001</v>
      </c>
      <c r="AE5">
        <v>0.27563689400000002</v>
      </c>
      <c r="AF5">
        <v>1</v>
      </c>
    </row>
    <row r="6" spans="1:32">
      <c r="A6">
        <v>1980</v>
      </c>
      <c r="B6">
        <v>1</v>
      </c>
      <c r="C6">
        <v>1</v>
      </c>
      <c r="D6">
        <v>29.1879683323573</v>
      </c>
      <c r="E6">
        <v>0.19046780388846801</v>
      </c>
      <c r="F6">
        <v>5.0266682597445698</v>
      </c>
      <c r="H6">
        <f t="shared" si="2"/>
        <v>10319.166752023986</v>
      </c>
      <c r="I6">
        <f t="shared" si="3"/>
        <v>0.17221713421458279</v>
      </c>
      <c r="K6">
        <v>10224.350700000001</v>
      </c>
      <c r="L6">
        <v>0.18716690499999999</v>
      </c>
      <c r="Q6">
        <v>1980</v>
      </c>
      <c r="R6">
        <v>1</v>
      </c>
      <c r="S6">
        <v>4</v>
      </c>
      <c r="T6">
        <f t="shared" si="0"/>
        <v>36</v>
      </c>
      <c r="U6" s="3">
        <v>9986.83</v>
      </c>
      <c r="V6">
        <v>0.50700000000000001</v>
      </c>
      <c r="W6" s="2">
        <f t="shared" si="1"/>
        <v>1.7630841222763898</v>
      </c>
      <c r="Z6">
        <v>1980</v>
      </c>
      <c r="AA6">
        <v>1</v>
      </c>
      <c r="AB6">
        <v>4</v>
      </c>
      <c r="AC6">
        <v>1</v>
      </c>
      <c r="AD6">
        <v>10224.350700000001</v>
      </c>
      <c r="AE6">
        <v>0.18716690499999999</v>
      </c>
      <c r="AF6">
        <v>1</v>
      </c>
    </row>
    <row r="7" spans="1:32">
      <c r="A7">
        <v>1981</v>
      </c>
      <c r="B7">
        <v>1</v>
      </c>
      <c r="C7">
        <v>1</v>
      </c>
      <c r="D7">
        <v>24.0625130341835</v>
      </c>
      <c r="E7">
        <v>0.18681640794322299</v>
      </c>
      <c r="F7">
        <v>4.0473546013494897</v>
      </c>
      <c r="H7">
        <f t="shared" si="2"/>
        <v>8507.1040794991986</v>
      </c>
      <c r="I7">
        <f t="shared" si="3"/>
        <v>0.16820165855493849</v>
      </c>
      <c r="K7">
        <v>9058.7190200000005</v>
      </c>
      <c r="L7">
        <v>0.19233962600000001</v>
      </c>
      <c r="Q7">
        <v>1981</v>
      </c>
      <c r="R7">
        <v>1</v>
      </c>
      <c r="S7">
        <v>4</v>
      </c>
      <c r="T7">
        <f t="shared" si="0"/>
        <v>26</v>
      </c>
      <c r="U7" s="3">
        <v>6551.1319999999996</v>
      </c>
      <c r="V7">
        <v>0.40200000000000002</v>
      </c>
      <c r="W7" s="2">
        <f t="shared" si="1"/>
        <v>1.1565428481446836</v>
      </c>
      <c r="Z7">
        <v>1981</v>
      </c>
      <c r="AA7">
        <v>1</v>
      </c>
      <c r="AB7">
        <v>4</v>
      </c>
      <c r="AC7">
        <v>1</v>
      </c>
      <c r="AD7">
        <v>9058.7190200000005</v>
      </c>
      <c r="AE7">
        <v>0.19233962600000001</v>
      </c>
      <c r="AF7">
        <v>1</v>
      </c>
    </row>
    <row r="8" spans="1:32">
      <c r="A8">
        <v>1982</v>
      </c>
      <c r="B8">
        <v>1</v>
      </c>
      <c r="C8">
        <v>1</v>
      </c>
      <c r="D8">
        <v>57.7392606008396</v>
      </c>
      <c r="E8">
        <v>0.20576873693068901</v>
      </c>
      <c r="F8">
        <v>10.7199283902691</v>
      </c>
      <c r="H8">
        <f t="shared" si="2"/>
        <v>20413.241904819908</v>
      </c>
      <c r="I8">
        <f t="shared" si="3"/>
        <v>0.18566099182283638</v>
      </c>
      <c r="K8">
        <v>21428.315839999999</v>
      </c>
      <c r="L8">
        <v>0.19615486600000001</v>
      </c>
      <c r="Q8">
        <v>1982</v>
      </c>
      <c r="R8">
        <v>1</v>
      </c>
      <c r="S8">
        <v>4</v>
      </c>
      <c r="T8">
        <f t="shared" si="0"/>
        <v>40</v>
      </c>
      <c r="U8" s="3">
        <v>16221.933000000001</v>
      </c>
      <c r="V8">
        <v>0.34399999999999997</v>
      </c>
      <c r="W8" s="2">
        <f t="shared" si="1"/>
        <v>2.8638349210842082</v>
      </c>
      <c r="Z8">
        <v>1982</v>
      </c>
      <c r="AA8">
        <v>1</v>
      </c>
      <c r="AB8">
        <v>4</v>
      </c>
      <c r="AC8">
        <v>1</v>
      </c>
      <c r="AD8">
        <v>21428.315839999999</v>
      </c>
      <c r="AE8">
        <v>0.19615486600000001</v>
      </c>
      <c r="AF8">
        <v>1</v>
      </c>
    </row>
    <row r="9" spans="1:32">
      <c r="A9">
        <v>1983</v>
      </c>
      <c r="B9">
        <v>1</v>
      </c>
      <c r="C9">
        <v>1</v>
      </c>
      <c r="D9">
        <v>26.636816586166301</v>
      </c>
      <c r="E9">
        <v>0.15964117070465</v>
      </c>
      <c r="F9">
        <v>3.8712585279931502</v>
      </c>
      <c r="H9">
        <f t="shared" si="2"/>
        <v>9417.2279812641955</v>
      </c>
      <c r="I9">
        <f t="shared" si="3"/>
        <v>0.14533487946918061</v>
      </c>
      <c r="K9">
        <v>8922.320275</v>
      </c>
      <c r="L9">
        <v>0.15161733999999999</v>
      </c>
      <c r="Q9">
        <v>1983</v>
      </c>
      <c r="R9">
        <v>1</v>
      </c>
      <c r="S9">
        <v>4</v>
      </c>
      <c r="T9">
        <f t="shared" si="0"/>
        <v>35</v>
      </c>
      <c r="U9" s="3">
        <v>9634.25</v>
      </c>
      <c r="V9">
        <v>0.29799999999999999</v>
      </c>
      <c r="W9" s="2">
        <f t="shared" si="1"/>
        <v>1.7008393258963364</v>
      </c>
      <c r="Z9">
        <v>1983</v>
      </c>
      <c r="AA9">
        <v>1</v>
      </c>
      <c r="AB9">
        <v>4</v>
      </c>
      <c r="AC9">
        <v>1</v>
      </c>
      <c r="AD9">
        <v>8922.320275</v>
      </c>
      <c r="AE9">
        <v>0.15161733999999999</v>
      </c>
      <c r="AF9">
        <v>1</v>
      </c>
    </row>
    <row r="10" spans="1:32">
      <c r="A10">
        <v>1984</v>
      </c>
      <c r="B10">
        <v>1</v>
      </c>
      <c r="C10">
        <v>1</v>
      </c>
      <c r="D10">
        <v>13.3218878174475</v>
      </c>
      <c r="E10">
        <v>0.17023223823904199</v>
      </c>
      <c r="F10">
        <v>2.0520402314119299</v>
      </c>
      <c r="H10">
        <f t="shared" si="2"/>
        <v>4709.8441479258354</v>
      </c>
      <c r="I10">
        <f t="shared" si="3"/>
        <v>0.15403524331772259</v>
      </c>
      <c r="K10">
        <v>4829.286709</v>
      </c>
      <c r="L10">
        <v>0.162072151</v>
      </c>
      <c r="Q10">
        <v>1984</v>
      </c>
      <c r="R10">
        <v>1</v>
      </c>
      <c r="S10">
        <v>4</v>
      </c>
      <c r="T10">
        <f t="shared" si="0"/>
        <v>16</v>
      </c>
      <c r="U10" s="3">
        <v>4071.2179999999998</v>
      </c>
      <c r="V10">
        <v>0.17899999999999999</v>
      </c>
      <c r="W10" s="2">
        <f t="shared" si="1"/>
        <v>0.71873655745875709</v>
      </c>
      <c r="Z10">
        <v>1984</v>
      </c>
      <c r="AA10">
        <v>1</v>
      </c>
      <c r="AB10">
        <v>4</v>
      </c>
      <c r="AC10">
        <v>1</v>
      </c>
      <c r="AD10">
        <v>4829.286709</v>
      </c>
      <c r="AE10">
        <v>0.162072151</v>
      </c>
      <c r="AF10">
        <v>1</v>
      </c>
    </row>
    <row r="11" spans="1:32">
      <c r="A11">
        <v>1985</v>
      </c>
      <c r="B11">
        <v>1</v>
      </c>
      <c r="C11">
        <v>1</v>
      </c>
      <c r="D11">
        <v>11.092931588597599</v>
      </c>
      <c r="E11">
        <v>0.191063204119235</v>
      </c>
      <c r="F11">
        <v>1.92096955688732</v>
      </c>
      <c r="H11">
        <f t="shared" si="2"/>
        <v>3921.8149590985277</v>
      </c>
      <c r="I11">
        <f t="shared" si="3"/>
        <v>0.17317059440462795</v>
      </c>
      <c r="K11">
        <v>3674.8238590000001</v>
      </c>
      <c r="L11">
        <v>0.18298308999999999</v>
      </c>
      <c r="Q11">
        <v>1985</v>
      </c>
      <c r="R11">
        <v>1</v>
      </c>
      <c r="S11">
        <v>4</v>
      </c>
      <c r="T11">
        <f t="shared" si="0"/>
        <v>12</v>
      </c>
      <c r="U11" s="3">
        <v>3110.5410000000002</v>
      </c>
      <c r="V11">
        <v>0.21</v>
      </c>
      <c r="W11" s="2">
        <f t="shared" si="1"/>
        <v>0.54913775930798103</v>
      </c>
      <c r="Z11">
        <v>1985</v>
      </c>
      <c r="AA11">
        <v>1</v>
      </c>
      <c r="AB11">
        <v>4</v>
      </c>
      <c r="AC11">
        <v>1</v>
      </c>
      <c r="AD11">
        <v>3674.8238590000001</v>
      </c>
      <c r="AE11">
        <v>0.18298308999999999</v>
      </c>
      <c r="AF11">
        <v>1</v>
      </c>
    </row>
    <row r="12" spans="1:32">
      <c r="A12">
        <v>1986</v>
      </c>
      <c r="B12">
        <v>1</v>
      </c>
      <c r="C12">
        <v>1</v>
      </c>
      <c r="D12">
        <v>3.9634622521977998</v>
      </c>
      <c r="E12">
        <v>0.2567644046575</v>
      </c>
      <c r="F12">
        <v>0.91916873152717204</v>
      </c>
      <c r="H12">
        <f t="shared" si="2"/>
        <v>1401.2495638636483</v>
      </c>
      <c r="I12">
        <f t="shared" si="3"/>
        <v>0.23191055522667817</v>
      </c>
      <c r="K12">
        <v>1388.3224600000001</v>
      </c>
      <c r="L12">
        <v>0.23822138200000001</v>
      </c>
      <c r="Q12">
        <v>1986</v>
      </c>
      <c r="R12">
        <v>1</v>
      </c>
      <c r="S12">
        <v>4</v>
      </c>
      <c r="T12">
        <f t="shared" si="0"/>
        <v>0</v>
      </c>
      <c r="U12" s="3">
        <v>1416.8489999999999</v>
      </c>
      <c r="V12">
        <v>0.38800000000000001</v>
      </c>
      <c r="W12" s="2">
        <f t="shared" si="1"/>
        <v>0.2501318211647921</v>
      </c>
      <c r="Z12">
        <v>1986</v>
      </c>
      <c r="AA12">
        <v>1</v>
      </c>
      <c r="AB12">
        <v>4</v>
      </c>
      <c r="AC12">
        <v>1</v>
      </c>
      <c r="AD12">
        <v>1388.3224600000001</v>
      </c>
      <c r="AE12">
        <v>0.23822138200000001</v>
      </c>
      <c r="AF12">
        <v>1</v>
      </c>
    </row>
    <row r="13" spans="1:32">
      <c r="A13">
        <v>1987</v>
      </c>
      <c r="B13">
        <v>1</v>
      </c>
      <c r="C13">
        <v>1</v>
      </c>
      <c r="D13">
        <v>7.9915810923930302</v>
      </c>
      <c r="E13">
        <v>0.22440874397534799</v>
      </c>
      <c r="F13">
        <v>1.6200055799125499</v>
      </c>
      <c r="H13">
        <f t="shared" si="2"/>
        <v>2825.3579339848993</v>
      </c>
      <c r="I13">
        <f t="shared" si="3"/>
        <v>0.20271402632134827</v>
      </c>
      <c r="K13">
        <v>2916.1002600000002</v>
      </c>
      <c r="L13">
        <v>0.22572861299999999</v>
      </c>
      <c r="Q13">
        <v>1987</v>
      </c>
      <c r="R13">
        <v>1</v>
      </c>
      <c r="S13">
        <v>4</v>
      </c>
      <c r="T13">
        <f t="shared" si="0"/>
        <v>9</v>
      </c>
      <c r="U13" s="3">
        <v>2278.9169999999999</v>
      </c>
      <c r="V13">
        <v>0.29099999999999998</v>
      </c>
      <c r="W13" s="2">
        <f t="shared" si="1"/>
        <v>0.4023220960690973</v>
      </c>
      <c r="Z13">
        <v>1987</v>
      </c>
      <c r="AA13">
        <v>1</v>
      </c>
      <c r="AB13">
        <v>4</v>
      </c>
      <c r="AC13">
        <v>1</v>
      </c>
      <c r="AD13">
        <v>2916.1002600000002</v>
      </c>
      <c r="AE13">
        <v>0.22572861299999999</v>
      </c>
      <c r="AF13">
        <v>1</v>
      </c>
    </row>
    <row r="14" spans="1:32">
      <c r="A14">
        <v>1988</v>
      </c>
      <c r="B14">
        <v>1</v>
      </c>
      <c r="C14">
        <v>1</v>
      </c>
      <c r="D14">
        <v>8.6471613764609092</v>
      </c>
      <c r="E14">
        <v>0.218187093949337</v>
      </c>
      <c r="F14">
        <v>1.71040932723723</v>
      </c>
      <c r="H14">
        <f t="shared" si="2"/>
        <v>3057.1329651759565</v>
      </c>
      <c r="I14">
        <f t="shared" si="3"/>
        <v>0.1978000933223317</v>
      </c>
      <c r="K14">
        <v>2992.8941540000001</v>
      </c>
      <c r="L14">
        <v>0.21206351200000001</v>
      </c>
      <c r="Q14">
        <v>1988</v>
      </c>
      <c r="R14">
        <v>1</v>
      </c>
      <c r="S14">
        <v>4</v>
      </c>
      <c r="T14">
        <f t="shared" si="0"/>
        <v>13</v>
      </c>
      <c r="U14" s="3">
        <v>3158.1689999999999</v>
      </c>
      <c r="V14">
        <v>0.252</v>
      </c>
      <c r="W14" s="2">
        <f t="shared" si="1"/>
        <v>0.55754605008451164</v>
      </c>
      <c r="Z14">
        <v>1988</v>
      </c>
      <c r="AA14">
        <v>1</v>
      </c>
      <c r="AB14">
        <v>4</v>
      </c>
      <c r="AC14">
        <v>1</v>
      </c>
      <c r="AD14">
        <v>2992.8941540000001</v>
      </c>
      <c r="AE14">
        <v>0.21206351200000001</v>
      </c>
      <c r="AF14">
        <v>1</v>
      </c>
    </row>
    <row r="15" spans="1:32">
      <c r="A15">
        <v>1989</v>
      </c>
      <c r="B15">
        <v>1</v>
      </c>
      <c r="C15">
        <v>1</v>
      </c>
      <c r="D15">
        <v>18.459979366562301</v>
      </c>
      <c r="E15">
        <v>0.19751765437931801</v>
      </c>
      <c r="F15">
        <v>3.3148724846194901</v>
      </c>
      <c r="H15">
        <f t="shared" si="2"/>
        <v>6526.3742633057018</v>
      </c>
      <c r="I15">
        <f t="shared" si="3"/>
        <v>0.17957075784298671</v>
      </c>
      <c r="K15">
        <v>6319.3871719999997</v>
      </c>
      <c r="L15">
        <v>0.18471563199999999</v>
      </c>
      <c r="Q15">
        <v>1989</v>
      </c>
      <c r="R15">
        <v>1</v>
      </c>
      <c r="S15">
        <v>4</v>
      </c>
      <c r="T15">
        <f t="shared" si="0"/>
        <v>23</v>
      </c>
      <c r="U15" s="3">
        <v>6338.6220000000003</v>
      </c>
      <c r="V15">
        <v>0.27100000000000002</v>
      </c>
      <c r="W15" s="2">
        <f t="shared" si="1"/>
        <v>1.119026137954868</v>
      </c>
      <c r="Z15">
        <v>1989</v>
      </c>
      <c r="AA15">
        <v>1</v>
      </c>
      <c r="AB15">
        <v>4</v>
      </c>
      <c r="AC15">
        <v>1</v>
      </c>
      <c r="AD15">
        <v>6319.3871719999997</v>
      </c>
      <c r="AE15">
        <v>0.18471563199999999</v>
      </c>
      <c r="AF15">
        <v>1</v>
      </c>
    </row>
    <row r="16" spans="1:32">
      <c r="A16">
        <v>1990</v>
      </c>
      <c r="B16">
        <v>1</v>
      </c>
      <c r="C16">
        <v>1</v>
      </c>
      <c r="D16">
        <v>19.003750885177499</v>
      </c>
      <c r="E16">
        <v>0.196197270549714</v>
      </c>
      <c r="F16">
        <v>3.3818045278803801</v>
      </c>
      <c r="H16">
        <f t="shared" si="2"/>
        <v>6718.620222726282</v>
      </c>
      <c r="I16">
        <f t="shared" si="3"/>
        <v>0.17795458108841619</v>
      </c>
      <c r="K16">
        <v>7037.2867200000001</v>
      </c>
      <c r="L16">
        <v>0.19243566500000001</v>
      </c>
      <c r="Q16">
        <v>1990</v>
      </c>
      <c r="R16">
        <v>1</v>
      </c>
      <c r="S16">
        <v>4</v>
      </c>
      <c r="T16">
        <f t="shared" si="0"/>
        <v>27</v>
      </c>
      <c r="U16" s="3">
        <v>6730.13</v>
      </c>
      <c r="V16">
        <v>0.27400000000000002</v>
      </c>
      <c r="W16" s="2">
        <f t="shared" si="1"/>
        <v>1.1881433191369033</v>
      </c>
      <c r="Z16">
        <v>1990</v>
      </c>
      <c r="AA16">
        <v>1</v>
      </c>
      <c r="AB16">
        <v>4</v>
      </c>
      <c r="AC16">
        <v>1</v>
      </c>
      <c r="AD16">
        <v>7037.2867200000001</v>
      </c>
      <c r="AE16">
        <v>0.19243566500000001</v>
      </c>
      <c r="AF16">
        <v>1</v>
      </c>
    </row>
    <row r="17" spans="1:32">
      <c r="A17">
        <v>1991</v>
      </c>
      <c r="B17">
        <v>1</v>
      </c>
      <c r="C17">
        <v>1</v>
      </c>
      <c r="D17">
        <v>20.567385958347799</v>
      </c>
      <c r="E17">
        <v>0.16625986952067301</v>
      </c>
      <c r="F17">
        <v>3.0980288709606398</v>
      </c>
      <c r="H17">
        <f t="shared" si="2"/>
        <v>7271.4305751162465</v>
      </c>
      <c r="I17">
        <f t="shared" si="3"/>
        <v>0.15062822651525268</v>
      </c>
      <c r="K17">
        <v>7047.0595249999997</v>
      </c>
      <c r="L17">
        <v>0.16768788900000001</v>
      </c>
      <c r="Q17">
        <v>1991</v>
      </c>
      <c r="R17">
        <v>1</v>
      </c>
      <c r="S17">
        <v>4</v>
      </c>
      <c r="T17">
        <f t="shared" si="0"/>
        <v>29</v>
      </c>
      <c r="U17" s="3">
        <v>6948.1840000000002</v>
      </c>
      <c r="V17">
        <v>0.248</v>
      </c>
      <c r="W17" s="2">
        <f t="shared" si="1"/>
        <v>1.2266387721684313</v>
      </c>
      <c r="Z17">
        <v>1991</v>
      </c>
      <c r="AA17">
        <v>1</v>
      </c>
      <c r="AB17">
        <v>4</v>
      </c>
      <c r="AC17">
        <v>1</v>
      </c>
      <c r="AD17">
        <v>7047.0595249999997</v>
      </c>
      <c r="AE17">
        <v>0.16768788900000001</v>
      </c>
      <c r="AF17">
        <v>1</v>
      </c>
    </row>
    <row r="18" spans="1:32">
      <c r="A18">
        <v>1992</v>
      </c>
      <c r="B18">
        <v>1</v>
      </c>
      <c r="C18">
        <v>1</v>
      </c>
      <c r="D18">
        <v>21.635271480141402</v>
      </c>
      <c r="E18">
        <v>0.15926714092507899</v>
      </c>
      <c r="F18">
        <v>3.1225964019508101</v>
      </c>
      <c r="H18">
        <f t="shared" si="2"/>
        <v>7648.972740640801</v>
      </c>
      <c r="I18">
        <f t="shared" si="3"/>
        <v>0.14432896785311805</v>
      </c>
      <c r="K18">
        <v>7650.9647100000002</v>
      </c>
      <c r="L18">
        <v>0.157316767</v>
      </c>
      <c r="Q18">
        <v>1992</v>
      </c>
      <c r="R18">
        <v>1</v>
      </c>
      <c r="S18">
        <v>4</v>
      </c>
      <c r="T18">
        <f t="shared" si="0"/>
        <v>30</v>
      </c>
      <c r="U18" s="3">
        <v>7093.2719999999999</v>
      </c>
      <c r="V18">
        <v>0.20100000000000001</v>
      </c>
      <c r="W18" s="2">
        <f t="shared" si="1"/>
        <v>1.2522527406782424</v>
      </c>
      <c r="Z18">
        <v>1992</v>
      </c>
      <c r="AA18">
        <v>1</v>
      </c>
      <c r="AB18">
        <v>4</v>
      </c>
      <c r="AC18">
        <v>1</v>
      </c>
      <c r="AD18">
        <v>7650.9647100000002</v>
      </c>
      <c r="AE18">
        <v>0.157316767</v>
      </c>
      <c r="AF18">
        <v>1</v>
      </c>
    </row>
    <row r="19" spans="1:32">
      <c r="A19">
        <v>1993</v>
      </c>
      <c r="B19">
        <v>1</v>
      </c>
      <c r="C19">
        <v>1</v>
      </c>
      <c r="D19">
        <v>28.842374174127301</v>
      </c>
      <c r="E19">
        <v>0.15953318939442701</v>
      </c>
      <c r="F19">
        <v>4.1836595935187999</v>
      </c>
      <c r="H19">
        <f t="shared" si="2"/>
        <v>10196.984772562701</v>
      </c>
      <c r="I19">
        <f t="shared" si="3"/>
        <v>0.14505253861076736</v>
      </c>
      <c r="K19">
        <v>10632.81539</v>
      </c>
      <c r="L19">
        <v>0.154547827</v>
      </c>
      <c r="Q19">
        <v>1993</v>
      </c>
      <c r="R19">
        <v>1</v>
      </c>
      <c r="S19">
        <v>4</v>
      </c>
      <c r="T19">
        <f t="shared" si="0"/>
        <v>34</v>
      </c>
      <c r="U19" s="3">
        <v>9548.4590000000007</v>
      </c>
      <c r="V19">
        <v>0.16900000000000001</v>
      </c>
      <c r="W19" s="2">
        <f t="shared" si="1"/>
        <v>1.6856937041190343</v>
      </c>
      <c r="Z19">
        <v>1993</v>
      </c>
      <c r="AA19">
        <v>1</v>
      </c>
      <c r="AB19">
        <v>4</v>
      </c>
      <c r="AC19">
        <v>1</v>
      </c>
      <c r="AD19">
        <v>10632.81539</v>
      </c>
      <c r="AE19">
        <v>0.154547827</v>
      </c>
      <c r="AF19">
        <v>1</v>
      </c>
    </row>
    <row r="20" spans="1:32">
      <c r="A20">
        <v>1994</v>
      </c>
      <c r="B20">
        <v>1</v>
      </c>
      <c r="C20">
        <v>1</v>
      </c>
      <c r="D20">
        <v>19.562887234691502</v>
      </c>
      <c r="E20">
        <v>0.16679411378102901</v>
      </c>
      <c r="F20">
        <v>2.96118892961973</v>
      </c>
      <c r="H20">
        <f t="shared" si="2"/>
        <v>6916.2982920613313</v>
      </c>
      <c r="I20">
        <f t="shared" si="3"/>
        <v>0.15136768382371277</v>
      </c>
      <c r="K20">
        <v>7225.5278259999995</v>
      </c>
      <c r="L20">
        <v>0.16266772299999999</v>
      </c>
      <c r="Q20">
        <v>1994</v>
      </c>
      <c r="R20">
        <v>1</v>
      </c>
      <c r="S20">
        <v>4</v>
      </c>
      <c r="T20">
        <f t="shared" si="0"/>
        <v>25</v>
      </c>
      <c r="U20" s="3">
        <v>6539.1329999999998</v>
      </c>
      <c r="V20">
        <v>0.17599999999999999</v>
      </c>
      <c r="W20" s="2">
        <f t="shared" si="1"/>
        <v>1.1544245336862222</v>
      </c>
      <c r="Z20">
        <v>1994</v>
      </c>
      <c r="AA20">
        <v>1</v>
      </c>
      <c r="AB20">
        <v>4</v>
      </c>
      <c r="AC20">
        <v>1</v>
      </c>
      <c r="AD20">
        <v>7225.5278259999995</v>
      </c>
      <c r="AE20">
        <v>0.16266772299999999</v>
      </c>
      <c r="AF20">
        <v>1</v>
      </c>
    </row>
    <row r="21" spans="1:32">
      <c r="A21">
        <v>1995</v>
      </c>
      <c r="B21">
        <v>1</v>
      </c>
      <c r="C21">
        <v>1</v>
      </c>
      <c r="D21">
        <v>17.127266730197501</v>
      </c>
      <c r="E21">
        <v>0.145522697626495</v>
      </c>
      <c r="F21">
        <v>2.2617358995101</v>
      </c>
      <c r="H21">
        <f t="shared" si="2"/>
        <v>6055.2046440097911</v>
      </c>
      <c r="I21">
        <f t="shared" si="3"/>
        <v>0.13205469005293052</v>
      </c>
      <c r="K21">
        <v>6108.1483909999997</v>
      </c>
      <c r="L21">
        <v>0.14063948700000001</v>
      </c>
      <c r="Q21">
        <v>1995</v>
      </c>
      <c r="R21">
        <v>1</v>
      </c>
      <c r="S21">
        <v>4</v>
      </c>
      <c r="T21">
        <f t="shared" si="0"/>
        <v>18</v>
      </c>
      <c r="U21" s="3">
        <v>5703.5910000000003</v>
      </c>
      <c r="V21">
        <v>0.17799999999999999</v>
      </c>
      <c r="W21" s="2">
        <f t="shared" si="1"/>
        <v>1.0069171831360417</v>
      </c>
      <c r="Z21">
        <v>1995</v>
      </c>
      <c r="AA21">
        <v>1</v>
      </c>
      <c r="AB21">
        <v>4</v>
      </c>
      <c r="AC21">
        <v>1</v>
      </c>
      <c r="AD21">
        <v>6108.1483909999997</v>
      </c>
      <c r="AE21">
        <v>0.14063948700000001</v>
      </c>
      <c r="AF21">
        <v>1</v>
      </c>
    </row>
    <row r="22" spans="1:32">
      <c r="A22">
        <v>1996</v>
      </c>
      <c r="B22">
        <v>1</v>
      </c>
      <c r="C22">
        <v>1</v>
      </c>
      <c r="D22">
        <v>25.928959179117498</v>
      </c>
      <c r="E22">
        <v>0.16478507404572099</v>
      </c>
      <c r="F22">
        <v>3.88426660181059</v>
      </c>
      <c r="H22">
        <f t="shared" si="2"/>
        <v>9166.9708021136248</v>
      </c>
      <c r="I22">
        <f t="shared" si="3"/>
        <v>0.14980418515753136</v>
      </c>
      <c r="K22">
        <v>9443.7946769999999</v>
      </c>
      <c r="L22">
        <v>0.162402146</v>
      </c>
      <c r="Q22">
        <v>1996</v>
      </c>
      <c r="R22">
        <v>1</v>
      </c>
      <c r="S22">
        <v>4</v>
      </c>
      <c r="T22">
        <f t="shared" si="0"/>
        <v>33</v>
      </c>
      <c r="U22" s="3">
        <v>9410.4030000000002</v>
      </c>
      <c r="V22">
        <v>0.24099999999999999</v>
      </c>
      <c r="W22" s="2">
        <f t="shared" si="1"/>
        <v>1.6613211713348586</v>
      </c>
      <c r="Z22">
        <v>1996</v>
      </c>
      <c r="AA22">
        <v>1</v>
      </c>
      <c r="AB22">
        <v>4</v>
      </c>
      <c r="AC22">
        <v>1</v>
      </c>
      <c r="AD22">
        <v>9443.7946769999999</v>
      </c>
      <c r="AE22">
        <v>0.162402146</v>
      </c>
      <c r="AF22">
        <v>1</v>
      </c>
    </row>
    <row r="23" spans="1:32">
      <c r="A23">
        <v>1997</v>
      </c>
      <c r="B23">
        <v>1</v>
      </c>
      <c r="C23">
        <v>1</v>
      </c>
      <c r="D23">
        <v>25.7767492330454</v>
      </c>
      <c r="E23">
        <v>0.163169411847507</v>
      </c>
      <c r="F23">
        <v>3.8305518947761499</v>
      </c>
      <c r="H23">
        <f t="shared" si="2"/>
        <v>9113.1582243778412</v>
      </c>
      <c r="I23">
        <f t="shared" si="3"/>
        <v>0.14860492532027431</v>
      </c>
      <c r="K23">
        <v>9061.3177780000005</v>
      </c>
      <c r="L23">
        <v>0.16399235000000001</v>
      </c>
      <c r="Q23">
        <v>1997</v>
      </c>
      <c r="R23">
        <v>1</v>
      </c>
      <c r="S23">
        <v>4</v>
      </c>
      <c r="T23">
        <f t="shared" si="0"/>
        <v>37</v>
      </c>
      <c r="U23" s="3">
        <v>10924.107</v>
      </c>
      <c r="V23">
        <v>0.33700000000000002</v>
      </c>
      <c r="W23" s="2">
        <f t="shared" si="1"/>
        <v>1.9285518629783791</v>
      </c>
      <c r="Z23">
        <v>1997</v>
      </c>
      <c r="AA23">
        <v>1</v>
      </c>
      <c r="AB23">
        <v>4</v>
      </c>
      <c r="AC23">
        <v>1</v>
      </c>
      <c r="AD23">
        <v>9061.3177780000005</v>
      </c>
      <c r="AE23">
        <v>0.16399235000000001</v>
      </c>
      <c r="AF23">
        <v>1</v>
      </c>
    </row>
    <row r="24" spans="1:32">
      <c r="A24">
        <v>1998</v>
      </c>
      <c r="B24">
        <v>1</v>
      </c>
      <c r="C24">
        <v>1</v>
      </c>
      <c r="D24">
        <v>19.101377763190602</v>
      </c>
      <c r="E24">
        <v>0.161688788915474</v>
      </c>
      <c r="F24">
        <v>2.8078051771144898</v>
      </c>
      <c r="H24">
        <f t="shared" si="2"/>
        <v>6753.135404537682</v>
      </c>
      <c r="I24">
        <f t="shared" si="3"/>
        <v>0.14699490329568182</v>
      </c>
      <c r="K24">
        <v>6856.4245790000004</v>
      </c>
      <c r="L24">
        <v>0.16461927700000001</v>
      </c>
      <c r="Q24">
        <v>1998</v>
      </c>
      <c r="R24">
        <v>1</v>
      </c>
      <c r="S24">
        <v>4</v>
      </c>
      <c r="T24">
        <f t="shared" si="0"/>
        <v>31</v>
      </c>
      <c r="U24" s="3">
        <v>7976.8389999999999</v>
      </c>
      <c r="V24">
        <v>0.35499999999999998</v>
      </c>
      <c r="W24" s="2">
        <f t="shared" si="1"/>
        <v>1.4082384687488496</v>
      </c>
      <c r="Z24">
        <v>1998</v>
      </c>
      <c r="AA24">
        <v>1</v>
      </c>
      <c r="AB24">
        <v>4</v>
      </c>
      <c r="AC24">
        <v>1</v>
      </c>
      <c r="AD24">
        <v>6856.4245790000004</v>
      </c>
      <c r="AE24">
        <v>0.16461927700000001</v>
      </c>
      <c r="AF24">
        <v>1</v>
      </c>
    </row>
    <row r="25" spans="1:32">
      <c r="A25">
        <v>1999</v>
      </c>
      <c r="B25">
        <v>1</v>
      </c>
      <c r="C25">
        <v>1</v>
      </c>
      <c r="D25">
        <v>6.2429121493531099</v>
      </c>
      <c r="E25">
        <v>0.19987185281786901</v>
      </c>
      <c r="F25">
        <v>1.12701949904583</v>
      </c>
      <c r="H25">
        <f t="shared" si="2"/>
        <v>2207.1303748810237</v>
      </c>
      <c r="I25">
        <f t="shared" si="3"/>
        <v>0.1805278485558397</v>
      </c>
      <c r="K25">
        <v>2295.7983039999999</v>
      </c>
      <c r="L25">
        <v>0.196069981</v>
      </c>
      <c r="Q25">
        <v>1999</v>
      </c>
      <c r="R25">
        <v>1</v>
      </c>
      <c r="S25">
        <v>4</v>
      </c>
      <c r="T25">
        <f t="shared" si="0"/>
        <v>3</v>
      </c>
      <c r="U25" s="3">
        <v>1594.546</v>
      </c>
      <c r="V25">
        <v>0.182</v>
      </c>
      <c r="W25" s="2">
        <f t="shared" si="1"/>
        <v>0.28150261242449587</v>
      </c>
      <c r="Z25">
        <v>1999</v>
      </c>
      <c r="AA25">
        <v>1</v>
      </c>
      <c r="AB25">
        <v>4</v>
      </c>
      <c r="AC25">
        <v>1</v>
      </c>
      <c r="AD25">
        <v>2295.7983039999999</v>
      </c>
      <c r="AE25">
        <v>0.196069981</v>
      </c>
      <c r="AF25">
        <v>1</v>
      </c>
    </row>
    <row r="26" spans="1:32">
      <c r="A26">
        <v>2000</v>
      </c>
      <c r="B26">
        <v>1</v>
      </c>
      <c r="C26">
        <v>1</v>
      </c>
      <c r="D26">
        <v>6.1777429447117296</v>
      </c>
      <c r="E26">
        <v>0.21763733856422701</v>
      </c>
      <c r="F26">
        <v>1.21963136276408</v>
      </c>
      <c r="H26">
        <f t="shared" si="2"/>
        <v>2184.0903372143503</v>
      </c>
      <c r="I26">
        <f t="shared" si="3"/>
        <v>0.19742345605495104</v>
      </c>
      <c r="K26">
        <v>2091.4215989999998</v>
      </c>
      <c r="L26">
        <v>0.21254163000000001</v>
      </c>
      <c r="Q26">
        <v>2000</v>
      </c>
      <c r="R26">
        <v>1</v>
      </c>
      <c r="S26">
        <f>19-RANK(U26,$U$26:$U$44)</f>
        <v>6</v>
      </c>
      <c r="T26">
        <f t="shared" si="0"/>
        <v>8</v>
      </c>
      <c r="U26" s="3">
        <v>2096.7950000000001</v>
      </c>
      <c r="V26">
        <v>0.31</v>
      </c>
      <c r="W26" s="2">
        <f t="shared" si="1"/>
        <v>0.37017011125337296</v>
      </c>
      <c r="Z26">
        <v>2000</v>
      </c>
      <c r="AA26">
        <v>1</v>
      </c>
      <c r="AB26">
        <v>4</v>
      </c>
      <c r="AC26">
        <v>1</v>
      </c>
      <c r="AD26">
        <v>2091.4215989999998</v>
      </c>
      <c r="AE26">
        <v>0.21254163000000001</v>
      </c>
      <c r="AF26">
        <v>1</v>
      </c>
    </row>
    <row r="27" spans="1:32">
      <c r="A27">
        <v>2001</v>
      </c>
      <c r="B27">
        <v>1</v>
      </c>
      <c r="C27">
        <v>1</v>
      </c>
      <c r="D27">
        <v>9.1279501938248409</v>
      </c>
      <c r="E27">
        <v>0.258178737391136</v>
      </c>
      <c r="F27">
        <v>2.1263018142156298</v>
      </c>
      <c r="H27">
        <f t="shared" si="2"/>
        <v>3227.1119072658294</v>
      </c>
      <c r="I27">
        <f t="shared" si="3"/>
        <v>0.23294406400837905</v>
      </c>
      <c r="K27">
        <v>3076.7401060000002</v>
      </c>
      <c r="L27">
        <v>0.24207809399999999</v>
      </c>
      <c r="Q27">
        <v>2001</v>
      </c>
      <c r="R27">
        <v>1</v>
      </c>
      <c r="S27">
        <f t="shared" ref="S27:S44" si="4">19-RANK(U27,$U$26:$U$44)</f>
        <v>8</v>
      </c>
      <c r="T27">
        <f t="shared" si="0"/>
        <v>11</v>
      </c>
      <c r="U27" s="3">
        <v>2831.44</v>
      </c>
      <c r="V27">
        <v>0.245</v>
      </c>
      <c r="W27" s="2">
        <f t="shared" si="1"/>
        <v>0.4998650129398679</v>
      </c>
      <c r="Z27">
        <v>2001</v>
      </c>
      <c r="AA27">
        <v>1</v>
      </c>
      <c r="AB27">
        <v>4</v>
      </c>
      <c r="AC27">
        <v>1</v>
      </c>
      <c r="AD27">
        <v>3076.7401060000002</v>
      </c>
      <c r="AE27">
        <v>0.24207809399999999</v>
      </c>
      <c r="AF27">
        <v>1</v>
      </c>
    </row>
    <row r="28" spans="1:32">
      <c r="A28">
        <v>2002</v>
      </c>
      <c r="B28">
        <v>1</v>
      </c>
      <c r="C28">
        <v>1</v>
      </c>
      <c r="D28">
        <v>4.8815175817974898</v>
      </c>
      <c r="E28">
        <v>0.26498134345176799</v>
      </c>
      <c r="F28">
        <v>1.1662791561721899</v>
      </c>
      <c r="H28">
        <f t="shared" si="2"/>
        <v>1725.8204941130589</v>
      </c>
      <c r="I28">
        <f t="shared" si="3"/>
        <v>0.23891733188078337</v>
      </c>
      <c r="K28">
        <v>1641.648672</v>
      </c>
      <c r="L28">
        <v>0.25020025200000001</v>
      </c>
      <c r="Q28">
        <v>2002</v>
      </c>
      <c r="R28">
        <v>1</v>
      </c>
      <c r="S28">
        <f t="shared" si="4"/>
        <v>4</v>
      </c>
      <c r="T28">
        <f t="shared" si="0"/>
        <v>6</v>
      </c>
      <c r="U28" s="3">
        <v>1732.5989999999999</v>
      </c>
      <c r="V28">
        <v>0.32</v>
      </c>
      <c r="W28" s="2">
        <f t="shared" si="1"/>
        <v>0.30587461558592172</v>
      </c>
      <c r="Z28">
        <v>2002</v>
      </c>
      <c r="AA28">
        <v>1</v>
      </c>
      <c r="AB28">
        <v>4</v>
      </c>
      <c r="AC28">
        <v>1</v>
      </c>
      <c r="AD28">
        <v>1641.648672</v>
      </c>
      <c r="AE28">
        <v>0.25020025200000001</v>
      </c>
      <c r="AF28">
        <v>1</v>
      </c>
    </row>
    <row r="29" spans="1:32">
      <c r="A29">
        <v>2003</v>
      </c>
      <c r="B29">
        <v>1</v>
      </c>
      <c r="C29">
        <v>1</v>
      </c>
      <c r="D29">
        <v>4.7349454277752701</v>
      </c>
      <c r="E29">
        <v>0.24556736683884101</v>
      </c>
      <c r="F29">
        <v>1.05109725944261</v>
      </c>
      <c r="H29">
        <f t="shared" si="2"/>
        <v>1674.0011115052637</v>
      </c>
      <c r="I29">
        <f t="shared" si="3"/>
        <v>0.22198719615158724</v>
      </c>
      <c r="K29">
        <v>1624.7396200000001</v>
      </c>
      <c r="L29">
        <v>0.23434967300000001</v>
      </c>
      <c r="Q29">
        <v>2003</v>
      </c>
      <c r="R29">
        <v>1</v>
      </c>
      <c r="S29">
        <f t="shared" si="4"/>
        <v>1</v>
      </c>
      <c r="T29">
        <f t="shared" si="0"/>
        <v>2</v>
      </c>
      <c r="U29" s="3">
        <v>1566.675</v>
      </c>
      <c r="V29">
        <v>0.33600000000000002</v>
      </c>
      <c r="W29" s="2">
        <f t="shared" si="1"/>
        <v>0.27658224053752423</v>
      </c>
      <c r="Z29">
        <v>2003</v>
      </c>
      <c r="AA29">
        <v>1</v>
      </c>
      <c r="AB29">
        <v>4</v>
      </c>
      <c r="AC29">
        <v>1</v>
      </c>
      <c r="AD29">
        <v>1624.7396200000001</v>
      </c>
      <c r="AE29">
        <v>0.23434967300000001</v>
      </c>
      <c r="AF29">
        <v>1</v>
      </c>
    </row>
    <row r="30" spans="1:32">
      <c r="A30">
        <v>2004</v>
      </c>
      <c r="B30">
        <v>1</v>
      </c>
      <c r="C30">
        <v>1</v>
      </c>
      <c r="D30">
        <v>5.0040259236974096</v>
      </c>
      <c r="E30">
        <v>0.24286076941454099</v>
      </c>
      <c r="F30">
        <v>1.0967019876527899</v>
      </c>
      <c r="H30">
        <f t="shared" si="2"/>
        <v>1769.1323133594085</v>
      </c>
      <c r="I30">
        <f t="shared" si="3"/>
        <v>0.21916393007861379</v>
      </c>
      <c r="K30">
        <v>1443.7134470000001</v>
      </c>
      <c r="L30">
        <v>0.21571637599999999</v>
      </c>
      <c r="Q30">
        <v>2004</v>
      </c>
      <c r="R30">
        <v>1</v>
      </c>
      <c r="S30">
        <f t="shared" si="4"/>
        <v>0</v>
      </c>
      <c r="T30">
        <f t="shared" si="0"/>
        <v>1</v>
      </c>
      <c r="U30" s="3">
        <v>1523.8689999999999</v>
      </c>
      <c r="V30">
        <v>0.30499999999999999</v>
      </c>
      <c r="W30" s="2">
        <f t="shared" si="1"/>
        <v>0.26902523006091017</v>
      </c>
      <c r="Z30">
        <v>2004</v>
      </c>
      <c r="AA30">
        <v>1</v>
      </c>
      <c r="AB30">
        <v>4</v>
      </c>
      <c r="AC30">
        <v>1</v>
      </c>
      <c r="AD30">
        <v>1443.7134470000001</v>
      </c>
      <c r="AE30">
        <v>0.21571637599999999</v>
      </c>
      <c r="AF30">
        <v>1</v>
      </c>
    </row>
    <row r="31" spans="1:32">
      <c r="A31">
        <v>2005</v>
      </c>
      <c r="B31">
        <v>1</v>
      </c>
      <c r="C31">
        <v>1</v>
      </c>
      <c r="D31">
        <v>4.8977032889661603</v>
      </c>
      <c r="E31">
        <v>0.30611385013818898</v>
      </c>
      <c r="F31">
        <v>1.33660177763204</v>
      </c>
      <c r="H31">
        <f t="shared" si="2"/>
        <v>1731.542818098445</v>
      </c>
      <c r="I31">
        <f t="shared" si="3"/>
        <v>0.27290378750448535</v>
      </c>
      <c r="K31">
        <v>1839.673792</v>
      </c>
      <c r="L31">
        <v>0.29998504199999998</v>
      </c>
      <c r="Q31">
        <v>2005</v>
      </c>
      <c r="R31">
        <v>1</v>
      </c>
      <c r="S31">
        <f t="shared" si="4"/>
        <v>2</v>
      </c>
      <c r="T31">
        <f t="shared" si="0"/>
        <v>4</v>
      </c>
      <c r="U31" s="3">
        <v>1642.0170000000001</v>
      </c>
      <c r="V31">
        <v>0.371</v>
      </c>
      <c r="W31" s="2">
        <f t="shared" si="1"/>
        <v>0.28988318627711807</v>
      </c>
      <c r="Z31">
        <v>2005</v>
      </c>
      <c r="AA31">
        <v>1</v>
      </c>
      <c r="AB31">
        <v>4</v>
      </c>
      <c r="AC31">
        <v>1</v>
      </c>
      <c r="AD31">
        <v>1839.673792</v>
      </c>
      <c r="AE31">
        <v>0.29998504199999998</v>
      </c>
      <c r="AF31">
        <v>1</v>
      </c>
    </row>
    <row r="32" spans="1:32">
      <c r="A32">
        <v>2006</v>
      </c>
      <c r="B32">
        <v>1</v>
      </c>
      <c r="C32">
        <v>1</v>
      </c>
      <c r="D32">
        <v>10.666025052212699</v>
      </c>
      <c r="E32">
        <v>0.18631826266839599</v>
      </c>
      <c r="F32">
        <v>1.8078681200220601</v>
      </c>
      <c r="H32">
        <f t="shared" si="2"/>
        <v>3770.8856554100244</v>
      </c>
      <c r="I32">
        <f t="shared" si="3"/>
        <v>0.16949783177632913</v>
      </c>
      <c r="K32">
        <v>3858.9555529999998</v>
      </c>
      <c r="L32">
        <v>0.175723621</v>
      </c>
      <c r="Q32">
        <v>2006</v>
      </c>
      <c r="R32">
        <v>1</v>
      </c>
      <c r="S32">
        <f t="shared" si="4"/>
        <v>10</v>
      </c>
      <c r="T32">
        <f t="shared" si="0"/>
        <v>15</v>
      </c>
      <c r="U32" s="3">
        <v>3893.875</v>
      </c>
      <c r="V32">
        <v>0.33400000000000002</v>
      </c>
      <c r="W32" s="2">
        <f t="shared" si="1"/>
        <v>0.68742826168353488</v>
      </c>
      <c r="Z32">
        <v>2006</v>
      </c>
      <c r="AA32">
        <v>1</v>
      </c>
      <c r="AB32">
        <v>4</v>
      </c>
      <c r="AC32">
        <v>1</v>
      </c>
      <c r="AD32">
        <v>3858.9555529999998</v>
      </c>
      <c r="AE32">
        <v>0.175723621</v>
      </c>
      <c r="AF32">
        <v>1</v>
      </c>
    </row>
    <row r="33" spans="1:32">
      <c r="A33">
        <v>2007</v>
      </c>
      <c r="B33">
        <v>1</v>
      </c>
      <c r="C33">
        <v>1</v>
      </c>
      <c r="D33">
        <v>15.482373238791601</v>
      </c>
      <c r="E33">
        <v>0.16421313119981801</v>
      </c>
      <c r="F33">
        <v>2.3094898794983298</v>
      </c>
      <c r="H33">
        <f t="shared" si="2"/>
        <v>5473.6660444794015</v>
      </c>
      <c r="I33">
        <f t="shared" si="3"/>
        <v>0.14916898358397834</v>
      </c>
      <c r="K33">
        <v>5544.624417</v>
      </c>
      <c r="L33">
        <v>0.15825755599999999</v>
      </c>
      <c r="Q33">
        <v>2007</v>
      </c>
      <c r="R33">
        <v>1</v>
      </c>
      <c r="S33">
        <f t="shared" si="4"/>
        <v>16</v>
      </c>
      <c r="T33">
        <f t="shared" si="0"/>
        <v>24</v>
      </c>
      <c r="U33" s="3">
        <v>6470.7730000000001</v>
      </c>
      <c r="V33">
        <v>0.38500000000000001</v>
      </c>
      <c r="W33" s="2">
        <f t="shared" si="1"/>
        <v>1.1423561966264331</v>
      </c>
      <c r="Z33">
        <v>2007</v>
      </c>
      <c r="AA33">
        <v>1</v>
      </c>
      <c r="AB33">
        <v>4</v>
      </c>
      <c r="AC33">
        <v>1</v>
      </c>
      <c r="AD33">
        <v>5544.624417</v>
      </c>
      <c r="AE33">
        <v>0.15825755599999999</v>
      </c>
      <c r="AF33">
        <v>1</v>
      </c>
    </row>
    <row r="34" spans="1:32">
      <c r="A34">
        <v>2008</v>
      </c>
      <c r="B34">
        <v>1</v>
      </c>
      <c r="C34">
        <v>1</v>
      </c>
      <c r="D34">
        <v>12.6675355761462</v>
      </c>
      <c r="E34">
        <v>0.18129855483555099</v>
      </c>
      <c r="F34">
        <v>2.0901384572048798</v>
      </c>
      <c r="H34">
        <f t="shared" si="2"/>
        <v>4478.5032811803012</v>
      </c>
      <c r="I34">
        <f t="shared" si="3"/>
        <v>0.16499961216929579</v>
      </c>
      <c r="K34">
        <v>4527.8861969999998</v>
      </c>
      <c r="L34">
        <v>0.17587543999999999</v>
      </c>
      <c r="Q34">
        <v>2008</v>
      </c>
      <c r="R34">
        <v>1</v>
      </c>
      <c r="S34">
        <f t="shared" si="4"/>
        <v>11</v>
      </c>
      <c r="T34">
        <f t="shared" si="0"/>
        <v>17</v>
      </c>
      <c r="U34" s="3">
        <v>4654.473</v>
      </c>
      <c r="V34">
        <v>0.28399999999999997</v>
      </c>
      <c r="W34" s="2">
        <f t="shared" si="1"/>
        <v>0.82170492977893428</v>
      </c>
      <c r="Z34">
        <v>2008</v>
      </c>
      <c r="AA34">
        <v>1</v>
      </c>
      <c r="AB34">
        <v>4</v>
      </c>
      <c r="AC34">
        <v>1</v>
      </c>
      <c r="AD34">
        <v>4527.8861969999998</v>
      </c>
      <c r="AE34">
        <v>0.17587543999999999</v>
      </c>
      <c r="AF34">
        <v>1</v>
      </c>
    </row>
    <row r="35" spans="1:32">
      <c r="A35">
        <v>2009</v>
      </c>
      <c r="B35">
        <v>1</v>
      </c>
      <c r="C35">
        <v>1</v>
      </c>
      <c r="D35">
        <v>17.725473569214198</v>
      </c>
      <c r="E35">
        <v>0.14599392971362801</v>
      </c>
      <c r="F35">
        <v>2.3485940555521601</v>
      </c>
      <c r="H35">
        <f t="shared" si="2"/>
        <v>6266.6957643825372</v>
      </c>
      <c r="I35">
        <f t="shared" si="3"/>
        <v>0.13249824025188386</v>
      </c>
      <c r="K35">
        <v>6421.5203240000001</v>
      </c>
      <c r="L35">
        <v>0.14476687399999999</v>
      </c>
      <c r="Q35">
        <v>2009</v>
      </c>
      <c r="R35">
        <v>1</v>
      </c>
      <c r="S35">
        <f t="shared" si="4"/>
        <v>15</v>
      </c>
      <c r="T35">
        <f t="shared" si="0"/>
        <v>22</v>
      </c>
      <c r="U35" s="3">
        <v>6301.47</v>
      </c>
      <c r="V35">
        <v>0.25600000000000001</v>
      </c>
      <c r="W35" s="2">
        <f t="shared" si="1"/>
        <v>1.1124672898207941</v>
      </c>
      <c r="Z35">
        <v>2009</v>
      </c>
      <c r="AA35">
        <v>1</v>
      </c>
      <c r="AB35">
        <v>4</v>
      </c>
      <c r="AC35">
        <v>1</v>
      </c>
      <c r="AD35">
        <v>6421.5203240000001</v>
      </c>
      <c r="AE35">
        <v>0.14476687399999999</v>
      </c>
      <c r="AF35">
        <v>1</v>
      </c>
    </row>
    <row r="36" spans="1:32">
      <c r="A36">
        <v>2010</v>
      </c>
      <c r="B36">
        <v>1</v>
      </c>
      <c r="C36">
        <v>1</v>
      </c>
      <c r="D36">
        <v>21.820771441135701</v>
      </c>
      <c r="E36">
        <v>0.144807365041215</v>
      </c>
      <c r="F36">
        <v>2.8770703535599602</v>
      </c>
      <c r="H36">
        <f t="shared" si="2"/>
        <v>7714.5547300481312</v>
      </c>
      <c r="I36">
        <f t="shared" si="3"/>
        <v>0.13185007511403629</v>
      </c>
      <c r="K36">
        <v>7653.4539910000003</v>
      </c>
      <c r="L36">
        <v>0.143596112</v>
      </c>
      <c r="Q36">
        <v>2010</v>
      </c>
      <c r="R36">
        <v>1</v>
      </c>
      <c r="S36">
        <f t="shared" si="4"/>
        <v>18</v>
      </c>
      <c r="T36">
        <f t="shared" si="0"/>
        <v>39</v>
      </c>
      <c r="U36" s="3">
        <v>11130.897999999999</v>
      </c>
      <c r="V36">
        <v>0.46600000000000003</v>
      </c>
      <c r="W36" s="2">
        <f t="shared" si="1"/>
        <v>1.9650589356660744</v>
      </c>
      <c r="Z36">
        <v>2010</v>
      </c>
      <c r="AA36">
        <v>1</v>
      </c>
      <c r="AB36">
        <v>4</v>
      </c>
      <c r="AC36">
        <v>1</v>
      </c>
      <c r="AD36">
        <v>7653.4539910000003</v>
      </c>
      <c r="AE36">
        <v>0.143596112</v>
      </c>
      <c r="AF36">
        <v>1</v>
      </c>
    </row>
    <row r="37" spans="1:32">
      <c r="A37">
        <v>2011</v>
      </c>
      <c r="B37">
        <v>1</v>
      </c>
      <c r="C37">
        <v>1</v>
      </c>
      <c r="D37">
        <v>20.737835839698</v>
      </c>
      <c r="E37">
        <v>0.16977260048430801</v>
      </c>
      <c r="F37">
        <v>3.2011591312649199</v>
      </c>
      <c r="H37">
        <f t="shared" si="2"/>
        <v>7331.6917323330554</v>
      </c>
      <c r="I37">
        <f t="shared" si="3"/>
        <v>0.15436322073381489</v>
      </c>
      <c r="K37">
        <v>7037.8623289999996</v>
      </c>
      <c r="L37">
        <v>0.17843109800000001</v>
      </c>
      <c r="Q37">
        <v>2011</v>
      </c>
      <c r="R37">
        <v>1</v>
      </c>
      <c r="S37">
        <f t="shared" si="4"/>
        <v>17</v>
      </c>
      <c r="T37">
        <f t="shared" si="0"/>
        <v>38</v>
      </c>
      <c r="U37" s="3">
        <v>10931.232</v>
      </c>
      <c r="V37">
        <v>0.55800000000000005</v>
      </c>
      <c r="W37" s="2">
        <f t="shared" si="1"/>
        <v>1.9298097170092596</v>
      </c>
      <c r="Z37">
        <v>2011</v>
      </c>
      <c r="AA37">
        <v>1</v>
      </c>
      <c r="AB37">
        <v>4</v>
      </c>
      <c r="AC37">
        <v>1</v>
      </c>
      <c r="AD37">
        <v>7037.8623289999996</v>
      </c>
      <c r="AE37">
        <v>0.17843109800000001</v>
      </c>
      <c r="AF37">
        <v>1</v>
      </c>
    </row>
    <row r="38" spans="1:32">
      <c r="A38">
        <v>2012</v>
      </c>
      <c r="B38">
        <v>1</v>
      </c>
      <c r="C38">
        <v>1</v>
      </c>
      <c r="D38">
        <v>16.454151553942101</v>
      </c>
      <c r="E38">
        <v>0.148387191681883</v>
      </c>
      <c r="F38">
        <v>2.2143167256142302</v>
      </c>
      <c r="H38">
        <f t="shared" si="2"/>
        <v>5817.2302955383593</v>
      </c>
      <c r="I38">
        <f t="shared" si="3"/>
        <v>0.13457495625678265</v>
      </c>
      <c r="K38">
        <v>5673.1125480000001</v>
      </c>
      <c r="L38">
        <v>0.14670131</v>
      </c>
      <c r="Q38">
        <v>2012</v>
      </c>
      <c r="R38">
        <v>1</v>
      </c>
      <c r="S38">
        <f t="shared" si="4"/>
        <v>14</v>
      </c>
      <c r="T38">
        <f t="shared" si="0"/>
        <v>21</v>
      </c>
      <c r="U38" s="3">
        <v>6200.2190000000001</v>
      </c>
      <c r="V38">
        <v>0.33900000000000002</v>
      </c>
      <c r="W38" s="2">
        <f t="shared" si="1"/>
        <v>1.094592345472627</v>
      </c>
      <c r="Z38">
        <v>2012</v>
      </c>
      <c r="AA38">
        <v>1</v>
      </c>
      <c r="AB38">
        <v>4</v>
      </c>
      <c r="AC38">
        <v>1</v>
      </c>
      <c r="AD38">
        <v>5673.1125480000001</v>
      </c>
      <c r="AE38">
        <v>0.14670131</v>
      </c>
      <c r="AF38">
        <v>1</v>
      </c>
    </row>
    <row r="39" spans="1:32">
      <c r="A39">
        <v>2013</v>
      </c>
      <c r="B39">
        <v>1</v>
      </c>
      <c r="C39">
        <v>1</v>
      </c>
      <c r="D39">
        <v>7.4627200975780399</v>
      </c>
      <c r="E39">
        <v>0.17132740402978</v>
      </c>
      <c r="F39">
        <v>1.1578717954742701</v>
      </c>
      <c r="H39">
        <f t="shared" si="2"/>
        <v>2638.383467931118</v>
      </c>
      <c r="I39">
        <f t="shared" si="3"/>
        <v>0.15515412347436791</v>
      </c>
      <c r="K39">
        <v>2579.2774810000001</v>
      </c>
      <c r="L39">
        <v>0.17024051900000001</v>
      </c>
      <c r="Q39">
        <v>2013</v>
      </c>
      <c r="R39">
        <v>1</v>
      </c>
      <c r="S39">
        <f t="shared" si="4"/>
        <v>7</v>
      </c>
      <c r="T39">
        <f t="shared" si="0"/>
        <v>10</v>
      </c>
      <c r="U39" s="3">
        <v>2287.5569999999998</v>
      </c>
      <c r="V39">
        <v>0.217</v>
      </c>
      <c r="W39" s="2">
        <f t="shared" si="1"/>
        <v>0.40384740958864934</v>
      </c>
      <c r="Z39">
        <v>2013</v>
      </c>
      <c r="AA39">
        <v>1</v>
      </c>
      <c r="AB39">
        <v>4</v>
      </c>
      <c r="AC39">
        <v>1</v>
      </c>
      <c r="AD39">
        <v>2579.2774810000001</v>
      </c>
      <c r="AE39">
        <v>0.17024051900000001</v>
      </c>
      <c r="AF39">
        <v>1</v>
      </c>
    </row>
    <row r="40" spans="1:32">
      <c r="A40">
        <v>2014</v>
      </c>
      <c r="B40">
        <v>1</v>
      </c>
      <c r="C40">
        <v>1</v>
      </c>
      <c r="D40">
        <v>13.1429276902503</v>
      </c>
      <c r="E40">
        <v>0.192722232022707</v>
      </c>
      <c r="F40">
        <v>2.30397454261053</v>
      </c>
      <c r="H40">
        <f t="shared" si="2"/>
        <v>4646.5742631060657</v>
      </c>
      <c r="I40">
        <f t="shared" si="3"/>
        <v>0.17530146987871406</v>
      </c>
      <c r="K40">
        <v>4476.6028649999998</v>
      </c>
      <c r="L40">
        <v>0.19862155200000001</v>
      </c>
      <c r="Q40">
        <v>2014</v>
      </c>
      <c r="R40">
        <v>1</v>
      </c>
      <c r="S40">
        <f t="shared" si="4"/>
        <v>13</v>
      </c>
      <c r="T40">
        <f t="shared" si="0"/>
        <v>20</v>
      </c>
      <c r="U40" s="3">
        <v>6029.22</v>
      </c>
      <c r="V40">
        <v>0.44900000000000001</v>
      </c>
      <c r="W40" s="2">
        <f t="shared" si="1"/>
        <v>1.0644040252724092</v>
      </c>
      <c r="Z40">
        <v>2014</v>
      </c>
      <c r="AA40">
        <v>1</v>
      </c>
      <c r="AB40">
        <v>4</v>
      </c>
      <c r="AC40">
        <v>1</v>
      </c>
      <c r="AD40">
        <v>4476.6028649999998</v>
      </c>
      <c r="AE40">
        <v>0.19862155200000001</v>
      </c>
      <c r="AF40">
        <v>1</v>
      </c>
    </row>
    <row r="41" spans="1:32">
      <c r="A41">
        <v>2015</v>
      </c>
      <c r="B41">
        <v>1</v>
      </c>
      <c r="C41">
        <v>1</v>
      </c>
      <c r="D41">
        <v>7.5099526760310802</v>
      </c>
      <c r="E41">
        <v>0.21068796773103901</v>
      </c>
      <c r="F41">
        <v>1.44052508612289</v>
      </c>
      <c r="H41">
        <f t="shared" si="2"/>
        <v>2655.082158557168</v>
      </c>
      <c r="I41">
        <f t="shared" si="3"/>
        <v>0.1918154678551437</v>
      </c>
      <c r="K41">
        <v>2309.4953829999999</v>
      </c>
      <c r="L41">
        <v>0.23495891999999999</v>
      </c>
      <c r="Q41">
        <v>2015</v>
      </c>
      <c r="R41">
        <v>1</v>
      </c>
      <c r="S41">
        <f t="shared" si="4"/>
        <v>12</v>
      </c>
      <c r="T41">
        <f t="shared" si="0"/>
        <v>19</v>
      </c>
      <c r="U41" s="3">
        <v>5877.433</v>
      </c>
      <c r="V41">
        <v>0.77</v>
      </c>
      <c r="W41" s="2">
        <f t="shared" si="1"/>
        <v>1.0376074091621954</v>
      </c>
      <c r="Z41">
        <v>2015</v>
      </c>
      <c r="AA41">
        <v>1</v>
      </c>
      <c r="AB41">
        <v>4</v>
      </c>
      <c r="AC41">
        <v>1</v>
      </c>
      <c r="AD41">
        <v>2309.4953829999999</v>
      </c>
      <c r="AE41">
        <v>0.23495891999999999</v>
      </c>
      <c r="AF41">
        <v>1</v>
      </c>
    </row>
    <row r="42" spans="1:32">
      <c r="A42">
        <v>2016</v>
      </c>
      <c r="B42">
        <v>1</v>
      </c>
      <c r="C42">
        <v>1</v>
      </c>
      <c r="D42">
        <v>8.0238452935314406</v>
      </c>
      <c r="E42">
        <v>0.230268169004925</v>
      </c>
      <c r="F42">
        <v>1.67308438367506</v>
      </c>
      <c r="H42">
        <f t="shared" si="2"/>
        <v>2836.7646776087445</v>
      </c>
      <c r="I42">
        <f t="shared" si="3"/>
        <v>0.20851403815373229</v>
      </c>
      <c r="K42">
        <v>2771.5163729999999</v>
      </c>
      <c r="L42">
        <v>0.22999805700000001</v>
      </c>
      <c r="Q42">
        <v>2016</v>
      </c>
      <c r="R42">
        <v>1</v>
      </c>
      <c r="S42">
        <f t="shared" si="4"/>
        <v>9</v>
      </c>
      <c r="T42">
        <f t="shared" si="0"/>
        <v>14</v>
      </c>
      <c r="U42" s="3">
        <v>3485.9090000000001</v>
      </c>
      <c r="V42">
        <v>0.39300000000000002</v>
      </c>
      <c r="W42" s="2">
        <f t="shared" si="1"/>
        <v>0.61540557009585306</v>
      </c>
      <c r="X42">
        <f>AVERAGE(U42:U44)</f>
        <v>2336.8029999999999</v>
      </c>
      <c r="Y42" s="2">
        <f>X42/$U$47</f>
        <v>0.41254134356826283</v>
      </c>
      <c r="Z42">
        <v>2016</v>
      </c>
      <c r="AA42">
        <v>1</v>
      </c>
      <c r="AB42">
        <v>4</v>
      </c>
      <c r="AC42">
        <v>1</v>
      </c>
      <c r="AD42">
        <v>2771.5163729999999</v>
      </c>
      <c r="AE42">
        <v>0.22999805700000001</v>
      </c>
      <c r="AF42">
        <v>1</v>
      </c>
    </row>
    <row r="43" spans="1:32">
      <c r="A43">
        <v>2017</v>
      </c>
      <c r="B43">
        <v>1</v>
      </c>
      <c r="C43">
        <v>1</v>
      </c>
      <c r="D43">
        <v>3.66019260368263</v>
      </c>
      <c r="E43">
        <v>0.28963867457854497</v>
      </c>
      <c r="F43">
        <v>0.94854179442563802</v>
      </c>
      <c r="H43">
        <f t="shared" si="2"/>
        <v>1294.0310675907701</v>
      </c>
      <c r="I43">
        <f t="shared" si="3"/>
        <v>0.25915078716657741</v>
      </c>
      <c r="K43">
        <v>1182.0106699999999</v>
      </c>
      <c r="L43">
        <v>0.29326102799999998</v>
      </c>
      <c r="Q43">
        <v>2017</v>
      </c>
      <c r="R43">
        <v>1</v>
      </c>
      <c r="S43">
        <f t="shared" si="4"/>
        <v>5</v>
      </c>
      <c r="T43">
        <f t="shared" si="0"/>
        <v>7</v>
      </c>
      <c r="U43" s="3">
        <v>1793.76</v>
      </c>
      <c r="V43">
        <v>0.59899999999999998</v>
      </c>
      <c r="W43" s="2">
        <f t="shared" si="1"/>
        <v>0.31667203458700077</v>
      </c>
      <c r="Z43">
        <v>2017</v>
      </c>
      <c r="AA43">
        <v>1</v>
      </c>
      <c r="AB43">
        <v>4</v>
      </c>
      <c r="AC43">
        <v>1</v>
      </c>
      <c r="AD43">
        <v>1182.0106699999999</v>
      </c>
      <c r="AE43">
        <v>0.29326102799999998</v>
      </c>
      <c r="AF43">
        <v>1</v>
      </c>
    </row>
    <row r="44" spans="1:32">
      <c r="A44">
        <v>2018</v>
      </c>
      <c r="D44">
        <v>6.2989159352750299</v>
      </c>
      <c r="E44">
        <v>0.29457278422896299</v>
      </c>
      <c r="F44">
        <v>1.6598254385817801</v>
      </c>
      <c r="H44">
        <f t="shared" si="2"/>
        <v>2226.9300539505766</v>
      </c>
      <c r="I44">
        <f t="shared" si="3"/>
        <v>0.26350969843659411</v>
      </c>
      <c r="Q44">
        <v>2018</v>
      </c>
      <c r="R44">
        <v>1</v>
      </c>
      <c r="S44">
        <f t="shared" si="4"/>
        <v>3</v>
      </c>
      <c r="T44">
        <f>41-RANK(U44,$U$4:$U$44)</f>
        <v>5</v>
      </c>
      <c r="U44" s="3">
        <v>1730.74</v>
      </c>
      <c r="V44">
        <v>0.28100000000000003</v>
      </c>
      <c r="W44" s="2">
        <f>U44/$U$47</f>
        <v>0.30554642602193477</v>
      </c>
      <c r="Z44">
        <v>2018</v>
      </c>
    </row>
    <row r="46" spans="1:32">
      <c r="U46">
        <f>AVERAGE(U4:U43)</f>
        <v>5762.7509749999999</v>
      </c>
    </row>
    <row r="47" spans="1:32">
      <c r="D47">
        <f>AVERAGE(D4:D44)</f>
        <v>16.021894170874624</v>
      </c>
      <c r="H47">
        <f>AVERAGE(H4:H44)</f>
        <v>5664.4092439024416</v>
      </c>
      <c r="U47">
        <f>AVERAGE(U4:U44)</f>
        <v>5664.4092439024389</v>
      </c>
    </row>
    <row r="51" spans="1:26">
      <c r="A51" s="4" t="s">
        <v>0</v>
      </c>
      <c r="B51" s="4" t="s">
        <v>8</v>
      </c>
      <c r="C51" s="4" t="s">
        <v>9</v>
      </c>
      <c r="D51" s="4" t="s">
        <v>10</v>
      </c>
      <c r="E51" s="4" t="s">
        <v>11</v>
      </c>
      <c r="F51" s="4" t="s">
        <v>12</v>
      </c>
      <c r="G51" s="4" t="s">
        <v>13</v>
      </c>
      <c r="H51" s="4" t="s">
        <v>12</v>
      </c>
      <c r="I51" s="4" t="s">
        <v>14</v>
      </c>
      <c r="J51" s="4"/>
      <c r="K51" s="4"/>
      <c r="L51" s="4"/>
      <c r="M51" s="4"/>
      <c r="N51" s="4"/>
      <c r="O51" s="4"/>
      <c r="P51" s="4"/>
    </row>
    <row r="52" spans="1:26">
      <c r="A52" s="4">
        <v>1978</v>
      </c>
      <c r="B52" s="4">
        <v>2.2130000000000001</v>
      </c>
      <c r="C52" s="4">
        <v>1.9910000000000001</v>
      </c>
      <c r="D52" s="4">
        <v>1.5209999999999999</v>
      </c>
      <c r="E52" s="4">
        <v>5.726</v>
      </c>
      <c r="F52" s="4">
        <v>0.41099999999999998</v>
      </c>
      <c r="G52" s="4">
        <v>15.064</v>
      </c>
      <c r="H52" s="4">
        <v>0.39400000000000002</v>
      </c>
      <c r="I52" s="4">
        <v>157</v>
      </c>
      <c r="J52" s="4"/>
      <c r="K52" s="4"/>
      <c r="L52" s="4"/>
      <c r="M52" s="4"/>
      <c r="N52" s="4"/>
      <c r="O52" s="4"/>
      <c r="P52" s="4"/>
      <c r="S52" s="2">
        <f t="shared" ref="S52:S91" si="5">B52/B$94</f>
        <v>2.1242976212773934</v>
      </c>
      <c r="T52" s="2">
        <f t="shared" ref="T52:T92" si="6">C52/C$94</f>
        <v>1.6037209485078876</v>
      </c>
      <c r="U52" s="2">
        <f t="shared" ref="U52:U92" si="7">D52/D$94</f>
        <v>0.8676433759078388</v>
      </c>
      <c r="V52" s="2">
        <f t="shared" ref="V52:V92" si="8">E52/E$94</f>
        <v>1.4186371134892772</v>
      </c>
      <c r="W52" s="2">
        <f t="shared" ref="W52:W92" si="9">F52/F$94</f>
        <v>1.1603773584905661</v>
      </c>
      <c r="X52" t="e">
        <f t="shared" ref="X52:X92" si="10">G52/G$94</f>
        <v>#DIV/0!</v>
      </c>
      <c r="Z52" s="5">
        <f>41-RANK(B52,$B$52:$B$92)</f>
        <v>36</v>
      </c>
    </row>
    <row r="53" spans="1:26">
      <c r="A53" s="4">
        <v>1979</v>
      </c>
      <c r="B53" s="4">
        <v>3.0609999999999999</v>
      </c>
      <c r="C53" s="4">
        <v>2.2810000000000001</v>
      </c>
      <c r="D53" s="4">
        <v>1.8080000000000001</v>
      </c>
      <c r="E53" s="4">
        <v>7.15</v>
      </c>
      <c r="F53" s="4">
        <v>0.47199999999999998</v>
      </c>
      <c r="G53" s="4">
        <v>17.614999999999998</v>
      </c>
      <c r="H53" s="4">
        <v>0.46300000000000002</v>
      </c>
      <c r="I53" s="4">
        <v>178</v>
      </c>
      <c r="J53" s="4"/>
      <c r="K53" s="4"/>
      <c r="L53" s="4"/>
      <c r="M53" s="4"/>
      <c r="N53" s="4"/>
      <c r="O53" s="4"/>
      <c r="P53" s="4"/>
      <c r="S53" s="2">
        <f t="shared" si="5"/>
        <v>2.9383077355309988</v>
      </c>
      <c r="T53" s="2">
        <f t="shared" si="6"/>
        <v>1.8373116441720199</v>
      </c>
      <c r="U53" s="2">
        <f t="shared" si="7"/>
        <v>1.0313604363191142</v>
      </c>
      <c r="V53" s="2">
        <f t="shared" si="8"/>
        <v>1.7714382398617416</v>
      </c>
      <c r="W53" s="2">
        <f t="shared" si="9"/>
        <v>1.3325988155901392</v>
      </c>
      <c r="X53" t="e">
        <f t="shared" si="10"/>
        <v>#DIV/0!</v>
      </c>
      <c r="Z53" s="5">
        <f t="shared" ref="Z53:Z92" si="11">41-RANK(B53,$B$52:$B$92)</f>
        <v>39</v>
      </c>
    </row>
    <row r="54" spans="1:26">
      <c r="A54" s="4">
        <v>1980</v>
      </c>
      <c r="B54" s="4">
        <v>2.8559999999999999</v>
      </c>
      <c r="C54" s="4">
        <v>2.5630000000000002</v>
      </c>
      <c r="D54" s="4">
        <v>2.5409999999999999</v>
      </c>
      <c r="E54" s="4">
        <v>7.9589999999999996</v>
      </c>
      <c r="F54" s="4">
        <v>0.57199999999999995</v>
      </c>
      <c r="G54" s="4">
        <v>22.016999999999999</v>
      </c>
      <c r="H54" s="4">
        <v>0.50700000000000001</v>
      </c>
      <c r="I54" s="4">
        <v>185</v>
      </c>
      <c r="J54" s="4"/>
      <c r="K54" s="4"/>
      <c r="L54" s="4"/>
      <c r="M54" s="4"/>
      <c r="N54" s="4"/>
      <c r="O54" s="4"/>
      <c r="P54" s="4"/>
      <c r="S54" s="2">
        <f t="shared" si="5"/>
        <v>2.7415246300805398</v>
      </c>
      <c r="T54" s="2">
        <f t="shared" si="6"/>
        <v>2.064458458576452</v>
      </c>
      <c r="U54" s="2">
        <f t="shared" si="7"/>
        <v>1.4494949494949496</v>
      </c>
      <c r="V54" s="2">
        <f t="shared" si="8"/>
        <v>1.9718709022460978</v>
      </c>
      <c r="W54" s="2">
        <f t="shared" si="9"/>
        <v>1.6149290731304227</v>
      </c>
      <c r="X54" t="e">
        <f t="shared" si="10"/>
        <v>#DIV/0!</v>
      </c>
      <c r="Z54" s="5">
        <f t="shared" si="11"/>
        <v>38</v>
      </c>
    </row>
    <row r="55" spans="1:26">
      <c r="A55" s="4">
        <v>1981</v>
      </c>
      <c r="B55" s="4">
        <v>0.48299999999999998</v>
      </c>
      <c r="C55" s="4">
        <v>1.2130000000000001</v>
      </c>
      <c r="D55" s="4">
        <v>2.2629999999999999</v>
      </c>
      <c r="E55" s="4">
        <v>3.96</v>
      </c>
      <c r="F55" s="4">
        <v>0.36799999999999999</v>
      </c>
      <c r="G55" s="4">
        <v>14.443</v>
      </c>
      <c r="H55" s="4">
        <v>0.40200000000000002</v>
      </c>
      <c r="I55" s="4">
        <v>140</v>
      </c>
      <c r="J55" s="4"/>
      <c r="K55" s="4"/>
      <c r="L55" s="4"/>
      <c r="M55" s="4"/>
      <c r="N55" s="4"/>
      <c r="O55" s="4"/>
      <c r="P55" s="4"/>
      <c r="S55" s="2">
        <f t="shared" si="5"/>
        <v>0.46364019479303248</v>
      </c>
      <c r="T55" s="2">
        <f t="shared" si="6"/>
        <v>0.97705349600204294</v>
      </c>
      <c r="U55" s="2">
        <f t="shared" si="7"/>
        <v>1.2909118735565017</v>
      </c>
      <c r="V55" s="2">
        <f t="shared" si="8"/>
        <v>0.98110425592342609</v>
      </c>
      <c r="W55" s="2">
        <f t="shared" si="9"/>
        <v>1.0389753477482442</v>
      </c>
      <c r="X55" t="e">
        <f t="shared" si="10"/>
        <v>#DIV/0!</v>
      </c>
      <c r="Z55" s="5">
        <f t="shared" si="11"/>
        <v>15</v>
      </c>
    </row>
    <row r="56" spans="1:26">
      <c r="A56" s="4">
        <v>1982</v>
      </c>
      <c r="B56" s="4">
        <v>1.669</v>
      </c>
      <c r="C56" s="4">
        <v>2.431</v>
      </c>
      <c r="D56" s="4">
        <v>5.8840000000000003</v>
      </c>
      <c r="E56" s="4">
        <v>9.984</v>
      </c>
      <c r="F56" s="4">
        <v>0.40100000000000002</v>
      </c>
      <c r="G56" s="4">
        <v>35.762999999999998</v>
      </c>
      <c r="H56" s="4">
        <v>0.34399999999999997</v>
      </c>
      <c r="I56" s="4">
        <v>271</v>
      </c>
      <c r="J56" s="4"/>
      <c r="K56" s="4"/>
      <c r="L56" s="4"/>
      <c r="M56" s="4"/>
      <c r="N56" s="4"/>
      <c r="O56" s="4"/>
      <c r="P56" s="4"/>
      <c r="S56" s="2">
        <f t="shared" si="5"/>
        <v>1.6021024536430046</v>
      </c>
      <c r="T56" s="2">
        <f t="shared" si="6"/>
        <v>1.9581344177913984</v>
      </c>
      <c r="U56" s="2">
        <f t="shared" si="7"/>
        <v>3.3564849597907456</v>
      </c>
      <c r="V56" s="2">
        <f t="shared" si="8"/>
        <v>2.4735719422069411</v>
      </c>
      <c r="W56" s="2">
        <f t="shared" si="9"/>
        <v>1.1321443327365377</v>
      </c>
      <c r="X56" t="e">
        <f t="shared" si="10"/>
        <v>#DIV/0!</v>
      </c>
      <c r="Z56" s="5">
        <f t="shared" si="11"/>
        <v>33</v>
      </c>
    </row>
    <row r="57" spans="1:26">
      <c r="A57" s="4">
        <v>1983</v>
      </c>
      <c r="B57" s="4">
        <v>1.0609999999999999</v>
      </c>
      <c r="C57" s="4">
        <v>1.651</v>
      </c>
      <c r="D57" s="4">
        <v>3.3450000000000002</v>
      </c>
      <c r="E57" s="4">
        <v>6.0570000000000004</v>
      </c>
      <c r="F57" s="4">
        <v>0.33200000000000002</v>
      </c>
      <c r="G57" s="4">
        <v>21.24</v>
      </c>
      <c r="H57" s="4">
        <v>0.29799999999999999</v>
      </c>
      <c r="I57" s="4">
        <v>231</v>
      </c>
      <c r="J57" s="4"/>
      <c r="K57" s="4"/>
      <c r="L57" s="4"/>
      <c r="M57" s="4"/>
      <c r="N57" s="4"/>
      <c r="O57" s="4"/>
      <c r="P57" s="4"/>
      <c r="S57" s="2">
        <f t="shared" si="5"/>
        <v>1.0184725604045703</v>
      </c>
      <c r="T57" s="2">
        <f t="shared" si="6"/>
        <v>1.329855994970629</v>
      </c>
      <c r="U57" s="2">
        <f t="shared" si="7"/>
        <v>1.9081308957342018</v>
      </c>
      <c r="V57" s="2">
        <f t="shared" si="8"/>
        <v>1.5006435550828767</v>
      </c>
      <c r="W57" s="2">
        <f t="shared" si="9"/>
        <v>0.93733645503374197</v>
      </c>
      <c r="X57" t="e">
        <f t="shared" si="10"/>
        <v>#DIV/0!</v>
      </c>
      <c r="Z57" s="5">
        <f t="shared" si="11"/>
        <v>25</v>
      </c>
    </row>
    <row r="58" spans="1:26">
      <c r="A58" s="4">
        <v>1984</v>
      </c>
      <c r="B58" s="4">
        <v>0.435</v>
      </c>
      <c r="C58" s="4">
        <v>0.497</v>
      </c>
      <c r="D58" s="4">
        <v>1.452</v>
      </c>
      <c r="E58" s="4">
        <v>2.383</v>
      </c>
      <c r="F58" s="4">
        <v>0.17499999999999999</v>
      </c>
      <c r="G58" s="4">
        <v>8.9760000000000009</v>
      </c>
      <c r="H58" s="4">
        <v>0.17899999999999999</v>
      </c>
      <c r="I58" s="4">
        <v>105</v>
      </c>
      <c r="J58" s="4"/>
      <c r="K58" s="4"/>
      <c r="L58" s="4"/>
      <c r="M58" s="4"/>
      <c r="N58" s="4"/>
      <c r="O58" s="4"/>
      <c r="P58" s="4"/>
      <c r="S58" s="2">
        <f t="shared" si="5"/>
        <v>0.41756415058999818</v>
      </c>
      <c r="T58" s="2">
        <f t="shared" si="6"/>
        <v>0.40032612325887496</v>
      </c>
      <c r="U58" s="2">
        <f t="shared" si="7"/>
        <v>0.8282828282828284</v>
      </c>
      <c r="V58" s="2">
        <f t="shared" si="8"/>
        <v>0.5903968287539203</v>
      </c>
      <c r="W58" s="2">
        <f t="shared" si="9"/>
        <v>0.49407795069549648</v>
      </c>
      <c r="X58" t="e">
        <f t="shared" si="10"/>
        <v>#DIV/0!</v>
      </c>
      <c r="Z58" s="5">
        <f t="shared" si="11"/>
        <v>13</v>
      </c>
    </row>
    <row r="59" spans="1:26">
      <c r="A59" s="4">
        <v>1985</v>
      </c>
      <c r="B59" s="4">
        <v>0.379</v>
      </c>
      <c r="C59" s="4">
        <v>0.376</v>
      </c>
      <c r="D59" s="4">
        <v>1.117</v>
      </c>
      <c r="E59" s="4">
        <v>1.8720000000000001</v>
      </c>
      <c r="F59" s="4">
        <v>0.216</v>
      </c>
      <c r="G59" s="4">
        <v>6.8579999999999997</v>
      </c>
      <c r="H59" s="4">
        <v>0.21</v>
      </c>
      <c r="I59" s="4">
        <v>93</v>
      </c>
      <c r="J59" s="4"/>
      <c r="K59" s="4"/>
      <c r="L59" s="4"/>
      <c r="M59" s="4"/>
      <c r="N59" s="4"/>
      <c r="O59" s="4"/>
      <c r="P59" s="4"/>
      <c r="S59" s="2">
        <f t="shared" si="5"/>
        <v>0.3638087656864582</v>
      </c>
      <c r="T59" s="2">
        <f t="shared" si="6"/>
        <v>0.30286241920590945</v>
      </c>
      <c r="U59" s="2">
        <f t="shared" si="7"/>
        <v>0.63718451734980663</v>
      </c>
      <c r="V59" s="2">
        <f t="shared" si="8"/>
        <v>0.46379473916380143</v>
      </c>
      <c r="W59" s="2">
        <f t="shared" si="9"/>
        <v>0.60983335628701285</v>
      </c>
      <c r="X59" t="e">
        <f t="shared" si="10"/>
        <v>#DIV/0!</v>
      </c>
      <c r="Z59" s="5">
        <f t="shared" si="11"/>
        <v>10</v>
      </c>
    </row>
    <row r="60" spans="1:26">
      <c r="A60" s="4">
        <v>1986</v>
      </c>
      <c r="B60" s="4">
        <v>0.20300000000000001</v>
      </c>
      <c r="C60" s="4">
        <v>0.44700000000000001</v>
      </c>
      <c r="D60" s="4">
        <v>0.374</v>
      </c>
      <c r="E60" s="4">
        <v>1.0249999999999999</v>
      </c>
      <c r="F60" s="4">
        <v>0.42799999999999999</v>
      </c>
      <c r="G60" s="4">
        <v>3.1240000000000001</v>
      </c>
      <c r="H60" s="4">
        <v>0.38800000000000001</v>
      </c>
      <c r="I60" s="4">
        <v>46</v>
      </c>
      <c r="J60" s="4"/>
      <c r="K60" s="4"/>
      <c r="L60" s="4"/>
      <c r="M60" s="4"/>
      <c r="N60" s="4"/>
      <c r="O60" s="4"/>
      <c r="P60" s="4"/>
      <c r="S60" s="2">
        <f t="shared" si="5"/>
        <v>0.19486327027533251</v>
      </c>
      <c r="T60" s="2">
        <f t="shared" si="6"/>
        <v>0.36005186538574874</v>
      </c>
      <c r="U60" s="2">
        <f t="shared" si="7"/>
        <v>0.21334557698194065</v>
      </c>
      <c r="V60" s="2">
        <f t="shared" si="8"/>
        <v>0.25394743998017971</v>
      </c>
      <c r="W60" s="2">
        <f t="shared" si="9"/>
        <v>1.2083735022724142</v>
      </c>
      <c r="X60" t="e">
        <f t="shared" si="10"/>
        <v>#DIV/0!</v>
      </c>
      <c r="Z60" s="5">
        <f t="shared" si="11"/>
        <v>3</v>
      </c>
    </row>
    <row r="61" spans="1:26">
      <c r="A61" s="4">
        <v>1987</v>
      </c>
      <c r="B61" s="4">
        <v>0.32500000000000001</v>
      </c>
      <c r="C61" s="4">
        <v>0.63100000000000001</v>
      </c>
      <c r="D61" s="4">
        <v>0.71499999999999997</v>
      </c>
      <c r="E61" s="4">
        <v>1.671</v>
      </c>
      <c r="F61" s="4">
        <v>0.30199999999999999</v>
      </c>
      <c r="G61" s="4">
        <v>5.024</v>
      </c>
      <c r="H61" s="4">
        <v>0.29099999999999998</v>
      </c>
      <c r="I61" s="4">
        <v>71</v>
      </c>
      <c r="J61" s="4"/>
      <c r="K61" s="4"/>
      <c r="L61" s="4"/>
      <c r="M61" s="4"/>
      <c r="N61" s="4"/>
      <c r="O61" s="4"/>
      <c r="P61" s="4"/>
      <c r="S61" s="2">
        <f t="shared" si="5"/>
        <v>0.31197321595804467</v>
      </c>
      <c r="T61" s="2">
        <f t="shared" si="6"/>
        <v>0.50826113435885334</v>
      </c>
      <c r="U61" s="2">
        <f t="shared" si="7"/>
        <v>0.40786654423018065</v>
      </c>
      <c r="V61" s="2">
        <f t="shared" si="8"/>
        <v>0.41399626556768815</v>
      </c>
      <c r="W61" s="2">
        <f t="shared" si="9"/>
        <v>0.85263737777165682</v>
      </c>
      <c r="X61" t="e">
        <f t="shared" si="10"/>
        <v>#DIV/0!</v>
      </c>
      <c r="Z61" s="5">
        <f t="shared" si="11"/>
        <v>8</v>
      </c>
    </row>
    <row r="62" spans="1:26">
      <c r="A62" s="4">
        <v>1988</v>
      </c>
      <c r="B62" s="4">
        <v>0.41</v>
      </c>
      <c r="C62" s="4">
        <v>0.81599999999999995</v>
      </c>
      <c r="D62" s="4">
        <v>0.95699999999999996</v>
      </c>
      <c r="E62" s="4">
        <v>2.1829999999999998</v>
      </c>
      <c r="F62" s="4">
        <v>0.28499999999999998</v>
      </c>
      <c r="G62" s="4">
        <v>6.9630000000000001</v>
      </c>
      <c r="H62" s="4">
        <v>0.252</v>
      </c>
      <c r="I62" s="4">
        <v>81</v>
      </c>
      <c r="J62" s="4"/>
      <c r="K62" s="4"/>
      <c r="L62" s="4"/>
      <c r="M62" s="4"/>
      <c r="N62" s="4"/>
      <c r="O62" s="4"/>
      <c r="P62" s="4"/>
      <c r="S62" s="2">
        <f t="shared" si="5"/>
        <v>0.39356621090091781</v>
      </c>
      <c r="T62" s="2">
        <f t="shared" si="6"/>
        <v>0.65727588848942042</v>
      </c>
      <c r="U62" s="2">
        <f t="shared" si="7"/>
        <v>0.54591368227731873</v>
      </c>
      <c r="V62" s="2">
        <f t="shared" si="8"/>
        <v>0.5408461087577876</v>
      </c>
      <c r="W62" s="2">
        <f t="shared" si="9"/>
        <v>0.80464123398980858</v>
      </c>
      <c r="X62" t="e">
        <f t="shared" si="10"/>
        <v>#DIV/0!</v>
      </c>
      <c r="Z62" s="5">
        <f t="shared" si="11"/>
        <v>11</v>
      </c>
    </row>
    <row r="63" spans="1:26">
      <c r="A63" s="4">
        <v>1989</v>
      </c>
      <c r="B63" s="4">
        <v>2.169</v>
      </c>
      <c r="C63" s="4">
        <v>1.1539999999999999</v>
      </c>
      <c r="D63" s="4">
        <v>1.786</v>
      </c>
      <c r="E63" s="4">
        <v>5.109</v>
      </c>
      <c r="F63" s="4">
        <v>0.314</v>
      </c>
      <c r="G63" s="4">
        <v>13.974</v>
      </c>
      <c r="H63" s="4">
        <v>0.27100000000000002</v>
      </c>
      <c r="I63" s="4">
        <v>208</v>
      </c>
      <c r="J63" s="4"/>
      <c r="K63" s="4"/>
      <c r="L63" s="4"/>
      <c r="M63" s="4"/>
      <c r="N63" s="4"/>
      <c r="O63" s="4"/>
      <c r="P63" s="4"/>
      <c r="S63" s="2">
        <f t="shared" si="5"/>
        <v>2.0820612474246118</v>
      </c>
      <c r="T63" s="2">
        <f t="shared" si="6"/>
        <v>0.92952987171175383</v>
      </c>
      <c r="U63" s="2">
        <f t="shared" si="7"/>
        <v>1.018810696496647</v>
      </c>
      <c r="V63" s="2">
        <f t="shared" si="8"/>
        <v>1.265773142301208</v>
      </c>
      <c r="W63" s="2">
        <f t="shared" si="9"/>
        <v>0.88651700867649086</v>
      </c>
      <c r="X63" t="e">
        <f t="shared" si="10"/>
        <v>#DIV/0!</v>
      </c>
      <c r="Z63" s="5">
        <f t="shared" si="11"/>
        <v>35</v>
      </c>
    </row>
    <row r="64" spans="1:26">
      <c r="A64" s="4">
        <v>1990</v>
      </c>
      <c r="B64" s="4">
        <v>1.0529999999999999</v>
      </c>
      <c r="C64" s="4">
        <v>1.0309999999999999</v>
      </c>
      <c r="D64" s="4">
        <v>2.3380000000000001</v>
      </c>
      <c r="E64" s="4">
        <v>4.4219999999999997</v>
      </c>
      <c r="F64" s="4">
        <v>0.30199999999999999</v>
      </c>
      <c r="G64" s="4">
        <v>14.837</v>
      </c>
      <c r="H64" s="4">
        <v>0.27400000000000002</v>
      </c>
      <c r="I64" s="4">
        <v>170</v>
      </c>
      <c r="J64" s="4"/>
      <c r="K64" s="4"/>
      <c r="L64" s="4"/>
      <c r="M64" s="4"/>
      <c r="N64" s="4"/>
      <c r="O64" s="4"/>
      <c r="P64" s="4"/>
      <c r="S64" s="2">
        <f t="shared" si="5"/>
        <v>1.0107932197040645</v>
      </c>
      <c r="T64" s="2">
        <f t="shared" si="6"/>
        <v>0.83045519734386331</v>
      </c>
      <c r="U64" s="2">
        <f t="shared" si="7"/>
        <v>1.3336950774967307</v>
      </c>
      <c r="V64" s="2">
        <f t="shared" si="8"/>
        <v>1.0955664191144925</v>
      </c>
      <c r="W64" s="2">
        <f t="shared" si="9"/>
        <v>0.85263737777165682</v>
      </c>
      <c r="X64" t="e">
        <f t="shared" si="10"/>
        <v>#DIV/0!</v>
      </c>
      <c r="Z64" s="5">
        <f t="shared" si="11"/>
        <v>24</v>
      </c>
    </row>
    <row r="65" spans="1:26">
      <c r="A65" s="4">
        <v>1991</v>
      </c>
      <c r="B65" s="4">
        <v>1.147</v>
      </c>
      <c r="C65" s="4">
        <v>1.665</v>
      </c>
      <c r="D65" s="4">
        <v>2.2330000000000001</v>
      </c>
      <c r="E65" s="4">
        <v>5.0460000000000003</v>
      </c>
      <c r="F65" s="4">
        <v>0.25900000000000001</v>
      </c>
      <c r="G65" s="4">
        <v>15.318</v>
      </c>
      <c r="H65" s="4">
        <v>0.248</v>
      </c>
      <c r="I65" s="4">
        <v>197</v>
      </c>
      <c r="J65" s="4"/>
      <c r="K65" s="4"/>
      <c r="L65" s="4"/>
      <c r="M65" s="4"/>
      <c r="N65" s="4"/>
      <c r="O65" s="4"/>
      <c r="P65" s="4"/>
      <c r="S65" s="2">
        <f t="shared" si="5"/>
        <v>1.1010254729350069</v>
      </c>
      <c r="T65" s="2">
        <f t="shared" si="6"/>
        <v>1.3411327871751042</v>
      </c>
      <c r="U65" s="2">
        <f t="shared" si="7"/>
        <v>1.2737985919804105</v>
      </c>
      <c r="V65" s="2">
        <f t="shared" si="8"/>
        <v>1.2501646655024263</v>
      </c>
      <c r="W65" s="2">
        <f t="shared" si="9"/>
        <v>0.73123536702933489</v>
      </c>
      <c r="X65" t="e">
        <f t="shared" si="10"/>
        <v>#DIV/0!</v>
      </c>
      <c r="Z65" s="5">
        <f t="shared" si="11"/>
        <v>27</v>
      </c>
    </row>
    <row r="66" spans="1:26">
      <c r="A66" s="4">
        <v>1992</v>
      </c>
      <c r="B66" s="4">
        <v>1.0740000000000001</v>
      </c>
      <c r="C66" s="4">
        <v>1.3819999999999999</v>
      </c>
      <c r="D66" s="4">
        <v>2.2909999999999999</v>
      </c>
      <c r="E66" s="4">
        <v>4.7460000000000004</v>
      </c>
      <c r="F66" s="4">
        <v>0.20599999999999999</v>
      </c>
      <c r="G66" s="4">
        <v>15.638</v>
      </c>
      <c r="H66" s="4">
        <v>0.20100000000000001</v>
      </c>
      <c r="I66" s="4">
        <v>220</v>
      </c>
      <c r="J66" s="4"/>
      <c r="K66" s="4"/>
      <c r="L66" s="4"/>
      <c r="M66" s="4"/>
      <c r="N66" s="4"/>
      <c r="O66" s="4"/>
      <c r="P66" s="4"/>
      <c r="S66" s="2">
        <f t="shared" si="5"/>
        <v>1.0309514890428921</v>
      </c>
      <c r="T66" s="2">
        <f t="shared" si="6"/>
        <v>1.1131804876132096</v>
      </c>
      <c r="U66" s="2">
        <f t="shared" si="7"/>
        <v>1.3068842696941871</v>
      </c>
      <c r="V66" s="2">
        <f t="shared" si="8"/>
        <v>1.1758385855082274</v>
      </c>
      <c r="W66" s="2">
        <f t="shared" si="9"/>
        <v>0.58160033053298443</v>
      </c>
      <c r="X66" t="e">
        <f t="shared" si="10"/>
        <v>#DIV/0!</v>
      </c>
      <c r="Z66" s="5">
        <f t="shared" si="11"/>
        <v>26</v>
      </c>
    </row>
    <row r="67" spans="1:26">
      <c r="A67" s="4">
        <v>1993</v>
      </c>
      <c r="B67" s="4">
        <v>1.5209999999999999</v>
      </c>
      <c r="C67" s="4">
        <v>1.8280000000000001</v>
      </c>
      <c r="D67" s="4">
        <v>3.2759999999999998</v>
      </c>
      <c r="E67" s="4">
        <v>6.6260000000000003</v>
      </c>
      <c r="F67" s="4">
        <v>0.185</v>
      </c>
      <c r="G67" s="4">
        <v>21.050999999999998</v>
      </c>
      <c r="H67" s="4">
        <v>0.16900000000000001</v>
      </c>
      <c r="I67" s="4">
        <v>324</v>
      </c>
      <c r="J67" s="4"/>
      <c r="K67" s="4"/>
      <c r="L67" s="4"/>
      <c r="M67" s="4"/>
      <c r="N67" s="4"/>
      <c r="O67" s="4"/>
      <c r="P67" s="4"/>
      <c r="S67" s="2">
        <f t="shared" si="5"/>
        <v>1.4600346506836488</v>
      </c>
      <c r="T67" s="2">
        <f t="shared" si="6"/>
        <v>1.472426867841496</v>
      </c>
      <c r="U67" s="2">
        <f t="shared" si="7"/>
        <v>1.8687703481091913</v>
      </c>
      <c r="V67" s="2">
        <f t="shared" si="8"/>
        <v>1.641615353471874</v>
      </c>
      <c r="W67" s="2">
        <f t="shared" si="9"/>
        <v>0.52231097644952484</v>
      </c>
      <c r="X67" t="e">
        <f t="shared" si="10"/>
        <v>#DIV/0!</v>
      </c>
      <c r="Z67" s="5">
        <f t="shared" si="11"/>
        <v>31</v>
      </c>
    </row>
    <row r="68" spans="1:26">
      <c r="A68" s="4">
        <v>1994</v>
      </c>
      <c r="B68" s="4">
        <v>0.88300000000000001</v>
      </c>
      <c r="C68" s="4">
        <v>1.298</v>
      </c>
      <c r="D68" s="4">
        <v>2.2570000000000001</v>
      </c>
      <c r="E68" s="4">
        <v>4.4379999999999997</v>
      </c>
      <c r="F68" s="4">
        <v>0.187</v>
      </c>
      <c r="G68" s="4">
        <v>14.416</v>
      </c>
      <c r="H68" s="4">
        <v>0.17599999999999999</v>
      </c>
      <c r="I68" s="4">
        <v>211</v>
      </c>
      <c r="J68" s="4"/>
      <c r="K68" s="4"/>
      <c r="L68" s="4"/>
      <c r="M68" s="4"/>
      <c r="N68" s="4"/>
      <c r="O68" s="4"/>
      <c r="P68" s="4"/>
      <c r="S68" s="2">
        <f t="shared" si="5"/>
        <v>0.84760722981831815</v>
      </c>
      <c r="T68" s="2">
        <f t="shared" si="6"/>
        <v>1.0455197343863576</v>
      </c>
      <c r="U68" s="2">
        <f t="shared" si="7"/>
        <v>1.2874892172412835</v>
      </c>
      <c r="V68" s="2">
        <f t="shared" si="8"/>
        <v>1.0995304767141829</v>
      </c>
      <c r="W68" s="2">
        <f t="shared" si="9"/>
        <v>0.52795758160033057</v>
      </c>
      <c r="X68" t="e">
        <f t="shared" si="10"/>
        <v>#DIV/0!</v>
      </c>
      <c r="Z68" s="5">
        <f t="shared" si="11"/>
        <v>20</v>
      </c>
    </row>
    <row r="69" spans="1:26">
      <c r="A69" s="4">
        <v>1995</v>
      </c>
      <c r="B69" s="4">
        <v>1.0249999999999999</v>
      </c>
      <c r="C69" s="4">
        <v>1.1879999999999999</v>
      </c>
      <c r="D69" s="4">
        <v>1.7410000000000001</v>
      </c>
      <c r="E69" s="4">
        <v>3.9529999999999998</v>
      </c>
      <c r="F69" s="4">
        <v>0.187</v>
      </c>
      <c r="G69" s="4">
        <v>12.574</v>
      </c>
      <c r="H69" s="4">
        <v>0.17799999999999999</v>
      </c>
      <c r="I69" s="4">
        <v>178</v>
      </c>
      <c r="J69" s="4"/>
      <c r="K69" s="4"/>
      <c r="L69" s="4"/>
      <c r="M69" s="4"/>
      <c r="N69" s="4"/>
      <c r="O69" s="4"/>
      <c r="P69" s="4"/>
      <c r="S69" s="2">
        <f t="shared" si="5"/>
        <v>0.98391552725229448</v>
      </c>
      <c r="T69" s="2">
        <f t="shared" si="6"/>
        <v>0.95691636706547978</v>
      </c>
      <c r="U69" s="2">
        <f t="shared" si="7"/>
        <v>0.9931407741325099</v>
      </c>
      <c r="V69" s="2">
        <f t="shared" si="8"/>
        <v>0.97936998072356141</v>
      </c>
      <c r="W69" s="2">
        <f t="shared" si="9"/>
        <v>0.52795758160033057</v>
      </c>
      <c r="X69" t="e">
        <f t="shared" si="10"/>
        <v>#DIV/0!</v>
      </c>
      <c r="Z69" s="5">
        <f t="shared" si="11"/>
        <v>23</v>
      </c>
    </row>
    <row r="70" spans="1:26">
      <c r="A70" s="4">
        <v>1996</v>
      </c>
      <c r="B70" s="4">
        <v>1.238</v>
      </c>
      <c r="C70" s="4">
        <v>1.891</v>
      </c>
      <c r="D70" s="4">
        <v>3.0640000000000001</v>
      </c>
      <c r="E70" s="4">
        <v>6.1929999999999996</v>
      </c>
      <c r="F70" s="4">
        <v>0.26300000000000001</v>
      </c>
      <c r="G70" s="4">
        <v>20.745999999999999</v>
      </c>
      <c r="H70" s="4">
        <v>0.24099999999999999</v>
      </c>
      <c r="I70" s="4">
        <v>285</v>
      </c>
      <c r="J70" s="4"/>
      <c r="K70" s="4"/>
      <c r="L70" s="4"/>
      <c r="M70" s="4"/>
      <c r="N70" s="4"/>
      <c r="O70" s="4"/>
      <c r="P70" s="4"/>
      <c r="S70" s="2">
        <f t="shared" si="5"/>
        <v>1.1883779734032593</v>
      </c>
      <c r="T70" s="2">
        <f t="shared" si="6"/>
        <v>1.5231724327616349</v>
      </c>
      <c r="U70" s="2">
        <f t="shared" si="7"/>
        <v>1.7478364916381448</v>
      </c>
      <c r="V70" s="2">
        <f t="shared" si="8"/>
        <v>1.5343380446802468</v>
      </c>
      <c r="W70" s="2">
        <f t="shared" si="9"/>
        <v>0.74252857733094624</v>
      </c>
      <c r="X70" t="e">
        <f t="shared" si="10"/>
        <v>#DIV/0!</v>
      </c>
      <c r="Z70" s="5">
        <f t="shared" si="11"/>
        <v>29</v>
      </c>
    </row>
    <row r="71" spans="1:26">
      <c r="A71" s="4">
        <v>1997</v>
      </c>
      <c r="B71" s="4">
        <v>1.165</v>
      </c>
      <c r="C71" s="4">
        <v>2.2280000000000002</v>
      </c>
      <c r="D71" s="4">
        <v>3.7890000000000001</v>
      </c>
      <c r="E71" s="4">
        <v>7.1820000000000004</v>
      </c>
      <c r="F71" s="4">
        <v>0.36699999999999999</v>
      </c>
      <c r="G71" s="4">
        <v>24.084</v>
      </c>
      <c r="H71" s="4">
        <v>0.33700000000000002</v>
      </c>
      <c r="I71" s="4">
        <v>296</v>
      </c>
      <c r="J71" s="4"/>
      <c r="K71" s="4"/>
      <c r="L71" s="4"/>
      <c r="M71" s="4"/>
      <c r="N71" s="4"/>
      <c r="O71" s="4"/>
      <c r="P71" s="4"/>
      <c r="S71" s="2">
        <f t="shared" si="5"/>
        <v>1.1183039895111446</v>
      </c>
      <c r="T71" s="2">
        <f t="shared" si="6"/>
        <v>1.794620930826506</v>
      </c>
      <c r="U71" s="2">
        <f t="shared" si="7"/>
        <v>2.1614074630603559</v>
      </c>
      <c r="V71" s="2">
        <f t="shared" si="8"/>
        <v>1.779366355061123</v>
      </c>
      <c r="W71" s="2">
        <f t="shared" si="9"/>
        <v>1.0361520451728412</v>
      </c>
      <c r="X71" t="e">
        <f t="shared" si="10"/>
        <v>#DIV/0!</v>
      </c>
      <c r="Z71" s="5">
        <f t="shared" si="11"/>
        <v>28</v>
      </c>
    </row>
    <row r="72" spans="1:26">
      <c r="A72" s="4">
        <v>1998</v>
      </c>
      <c r="B72" s="4">
        <v>0.66</v>
      </c>
      <c r="C72" s="4">
        <v>1.661</v>
      </c>
      <c r="D72" s="4">
        <v>2.8490000000000002</v>
      </c>
      <c r="E72" s="4">
        <v>5.17</v>
      </c>
      <c r="F72" s="4">
        <v>0.373</v>
      </c>
      <c r="G72" s="4">
        <v>17.585999999999999</v>
      </c>
      <c r="H72" s="4">
        <v>0.35499999999999998</v>
      </c>
      <c r="I72" s="4">
        <v>243</v>
      </c>
      <c r="J72" s="4"/>
      <c r="K72" s="4"/>
      <c r="L72" s="4"/>
      <c r="M72" s="4"/>
      <c r="N72" s="4"/>
      <c r="O72" s="4"/>
      <c r="P72" s="4"/>
      <c r="S72" s="2">
        <f t="shared" si="5"/>
        <v>0.63354560779172142</v>
      </c>
      <c r="T72" s="2">
        <f t="shared" si="6"/>
        <v>1.3379108465452543</v>
      </c>
      <c r="U72" s="2">
        <f t="shared" si="7"/>
        <v>1.6251913070094892</v>
      </c>
      <c r="V72" s="2">
        <f t="shared" si="8"/>
        <v>1.2808861119000285</v>
      </c>
      <c r="W72" s="2">
        <f t="shared" si="9"/>
        <v>1.0530918606252582</v>
      </c>
      <c r="X72" t="e">
        <f t="shared" si="10"/>
        <v>#DIV/0!</v>
      </c>
      <c r="Z72" s="5">
        <f t="shared" si="11"/>
        <v>17</v>
      </c>
    </row>
    <row r="73" spans="1:26">
      <c r="A73" s="4">
        <v>1998</v>
      </c>
      <c r="B73" s="4">
        <v>0.223</v>
      </c>
      <c r="C73" s="4">
        <v>0.222</v>
      </c>
      <c r="D73" s="4">
        <v>0.55800000000000005</v>
      </c>
      <c r="E73" s="4">
        <v>1.0029999999999999</v>
      </c>
      <c r="F73" s="4">
        <v>0.192</v>
      </c>
      <c r="G73" s="4">
        <v>3.5150000000000001</v>
      </c>
      <c r="H73" s="4">
        <v>0.182</v>
      </c>
      <c r="I73" s="4">
        <v>52</v>
      </c>
      <c r="J73" s="4"/>
      <c r="K73" s="4"/>
      <c r="L73" s="4"/>
      <c r="M73" s="4"/>
      <c r="N73" s="4"/>
      <c r="O73" s="4"/>
      <c r="P73" s="4"/>
      <c r="S73" s="2">
        <f t="shared" si="5"/>
        <v>0.21406162202659679</v>
      </c>
      <c r="T73" s="2">
        <f t="shared" si="6"/>
        <v>0.17881770495668056</v>
      </c>
      <c r="U73" s="2">
        <f t="shared" si="7"/>
        <v>0.31830703731530186</v>
      </c>
      <c r="V73" s="2">
        <f t="shared" si="8"/>
        <v>0.24849686078060512</v>
      </c>
      <c r="W73" s="2">
        <f t="shared" si="9"/>
        <v>0.54207409447734478</v>
      </c>
      <c r="X73" t="e">
        <f t="shared" si="10"/>
        <v>#DIV/0!</v>
      </c>
      <c r="Z73" s="5">
        <f t="shared" si="11"/>
        <v>4</v>
      </c>
    </row>
    <row r="74" spans="1:26">
      <c r="A74" s="4">
        <v>2000</v>
      </c>
      <c r="B74" s="4">
        <v>0.28199999999999997</v>
      </c>
      <c r="C74" s="4">
        <v>0.28499999999999998</v>
      </c>
      <c r="D74" s="4">
        <v>0.74</v>
      </c>
      <c r="E74" s="4">
        <v>1.3069999999999999</v>
      </c>
      <c r="F74" s="4">
        <v>0.30299999999999999</v>
      </c>
      <c r="G74" s="4">
        <v>4.6230000000000002</v>
      </c>
      <c r="H74" s="4">
        <v>0.31</v>
      </c>
      <c r="I74" s="4">
        <v>61</v>
      </c>
      <c r="J74" s="4"/>
      <c r="K74" s="4"/>
      <c r="L74" s="4"/>
      <c r="M74" s="4"/>
      <c r="N74" s="4"/>
      <c r="O74" s="4"/>
      <c r="P74" s="4"/>
      <c r="S74" s="2">
        <f t="shared" si="5"/>
        <v>0.27069675969282642</v>
      </c>
      <c r="T74" s="2">
        <f t="shared" si="6"/>
        <v>0.22956326987681963</v>
      </c>
      <c r="U74" s="2">
        <f t="shared" si="7"/>
        <v>0.42212761221025691</v>
      </c>
      <c r="V74" s="2">
        <f t="shared" si="8"/>
        <v>0.32381395517472672</v>
      </c>
      <c r="W74" s="2">
        <f t="shared" si="9"/>
        <v>0.85546068034705969</v>
      </c>
      <c r="X74" t="e">
        <f t="shared" si="10"/>
        <v>#DIV/0!</v>
      </c>
      <c r="Z74" s="5">
        <f t="shared" si="11"/>
        <v>6</v>
      </c>
    </row>
    <row r="75" spans="1:26">
      <c r="A75" s="4">
        <v>2001</v>
      </c>
      <c r="B75" s="4">
        <v>0.41899999999999998</v>
      </c>
      <c r="C75" s="4">
        <v>0.502</v>
      </c>
      <c r="D75" s="4">
        <v>0.93799999999999994</v>
      </c>
      <c r="E75" s="4">
        <v>1.859</v>
      </c>
      <c r="F75" s="4">
        <v>0.24299999999999999</v>
      </c>
      <c r="G75" s="4">
        <v>6.242</v>
      </c>
      <c r="H75" s="4">
        <v>0.245</v>
      </c>
      <c r="I75" s="4">
        <v>91</v>
      </c>
      <c r="J75" s="4"/>
      <c r="K75" s="4"/>
      <c r="L75" s="4"/>
      <c r="M75" s="4"/>
      <c r="N75" s="4"/>
      <c r="O75" s="4"/>
      <c r="P75" s="4"/>
      <c r="S75" s="2">
        <f t="shared" si="5"/>
        <v>0.40220546918898675</v>
      </c>
      <c r="T75" s="2">
        <f t="shared" si="6"/>
        <v>0.40435354904618759</v>
      </c>
      <c r="U75" s="2">
        <f t="shared" si="7"/>
        <v>0.53507527061246074</v>
      </c>
      <c r="V75" s="2">
        <f t="shared" si="8"/>
        <v>0.4605739423640528</v>
      </c>
      <c r="W75" s="2">
        <f t="shared" si="9"/>
        <v>0.6860625258228894</v>
      </c>
      <c r="X75" t="e">
        <f t="shared" si="10"/>
        <v>#DIV/0!</v>
      </c>
      <c r="Z75" s="5">
        <f t="shared" si="11"/>
        <v>12</v>
      </c>
    </row>
    <row r="76" spans="1:26">
      <c r="A76" s="4">
        <v>2002</v>
      </c>
      <c r="B76" s="4">
        <v>0.111</v>
      </c>
      <c r="C76" s="4">
        <v>0.23</v>
      </c>
      <c r="D76" s="4">
        <v>0.64</v>
      </c>
      <c r="E76" s="4">
        <v>0.98099999999999998</v>
      </c>
      <c r="F76" s="4">
        <v>0.311</v>
      </c>
      <c r="G76" s="4">
        <v>3.82</v>
      </c>
      <c r="H76" s="4">
        <v>0.32</v>
      </c>
      <c r="I76" s="4">
        <v>38</v>
      </c>
      <c r="J76" s="4"/>
      <c r="K76" s="4"/>
      <c r="L76" s="4"/>
      <c r="M76" s="4"/>
      <c r="N76" s="4"/>
      <c r="O76" s="4"/>
      <c r="P76" s="4"/>
      <c r="S76" s="2">
        <f t="shared" si="5"/>
        <v>0.10655085221951678</v>
      </c>
      <c r="T76" s="2">
        <f t="shared" si="6"/>
        <v>0.18526158621638078</v>
      </c>
      <c r="U76" s="2">
        <f t="shared" si="7"/>
        <v>0.36508334028995193</v>
      </c>
      <c r="V76" s="2">
        <f t="shared" si="8"/>
        <v>0.24304628158103056</v>
      </c>
      <c r="W76" s="2">
        <f t="shared" si="9"/>
        <v>0.87804710095028238</v>
      </c>
      <c r="X76" t="e">
        <f t="shared" si="10"/>
        <v>#DIV/0!</v>
      </c>
      <c r="Z76" s="5">
        <f t="shared" si="11"/>
        <v>1</v>
      </c>
    </row>
    <row r="77" spans="1:26">
      <c r="A77" s="4">
        <v>2003</v>
      </c>
      <c r="B77" s="4">
        <v>0.44900000000000001</v>
      </c>
      <c r="C77" s="4">
        <v>0.28000000000000003</v>
      </c>
      <c r="D77" s="4">
        <v>0.46500000000000002</v>
      </c>
      <c r="E77" s="4">
        <v>1.194</v>
      </c>
      <c r="F77" s="4">
        <v>0.39900000000000002</v>
      </c>
      <c r="G77" s="4">
        <v>3.4540000000000002</v>
      </c>
      <c r="H77" s="4">
        <v>0.33600000000000002</v>
      </c>
      <c r="I77" s="4">
        <v>65</v>
      </c>
      <c r="J77" s="4"/>
      <c r="K77" s="4"/>
      <c r="L77" s="4"/>
      <c r="M77" s="4"/>
      <c r="N77" s="4"/>
      <c r="O77" s="4"/>
      <c r="P77" s="4"/>
      <c r="S77" s="2">
        <f t="shared" si="5"/>
        <v>0.43100299681588322</v>
      </c>
      <c r="T77" s="2">
        <f t="shared" si="6"/>
        <v>0.22553584408950705</v>
      </c>
      <c r="U77" s="2">
        <f t="shared" si="7"/>
        <v>0.26525586442941818</v>
      </c>
      <c r="V77" s="2">
        <f t="shared" si="8"/>
        <v>0.2958177983769118</v>
      </c>
      <c r="W77" s="2">
        <f t="shared" si="9"/>
        <v>1.1264977275857322</v>
      </c>
      <c r="X77" t="e">
        <f t="shared" si="10"/>
        <v>#DIV/0!</v>
      </c>
      <c r="Z77" s="5">
        <f t="shared" si="11"/>
        <v>14</v>
      </c>
    </row>
    <row r="78" spans="1:26">
      <c r="A78" s="4">
        <v>2004</v>
      </c>
      <c r="B78" s="4">
        <v>0.247</v>
      </c>
      <c r="C78" s="4">
        <v>0.184</v>
      </c>
      <c r="D78" s="4">
        <v>0.56200000000000006</v>
      </c>
      <c r="E78" s="4">
        <v>0.99299999999999999</v>
      </c>
      <c r="F78" s="4">
        <v>0.36899999999999999</v>
      </c>
      <c r="G78" s="4">
        <v>3.36</v>
      </c>
      <c r="H78" s="4">
        <v>0.30499999999999999</v>
      </c>
      <c r="I78" s="4">
        <v>48</v>
      </c>
      <c r="J78" s="4"/>
      <c r="K78" s="4"/>
      <c r="L78" s="4"/>
      <c r="M78" s="4"/>
      <c r="N78" s="4"/>
      <c r="O78" s="4"/>
      <c r="P78" s="4"/>
      <c r="S78" s="2">
        <f t="shared" si="5"/>
        <v>0.23709964412811391</v>
      </c>
      <c r="T78" s="2">
        <f t="shared" si="6"/>
        <v>0.1482092689731046</v>
      </c>
      <c r="U78" s="2">
        <f t="shared" si="7"/>
        <v>0.32058880819211405</v>
      </c>
      <c r="V78" s="2">
        <f t="shared" si="8"/>
        <v>0.24601932478079852</v>
      </c>
      <c r="W78" s="2">
        <f t="shared" si="9"/>
        <v>1.0417986503236469</v>
      </c>
      <c r="X78" t="e">
        <f t="shared" si="10"/>
        <v>#DIV/0!</v>
      </c>
      <c r="Z78" s="5">
        <f t="shared" si="11"/>
        <v>5</v>
      </c>
    </row>
    <row r="79" spans="1:26">
      <c r="A79" s="4">
        <v>2005</v>
      </c>
      <c r="B79" s="4">
        <v>0.31900000000000001</v>
      </c>
      <c r="C79" s="4">
        <v>0.31</v>
      </c>
      <c r="D79" s="4">
        <v>0.501</v>
      </c>
      <c r="E79" s="4">
        <v>1.1299999999999999</v>
      </c>
      <c r="F79" s="4">
        <v>0.40300000000000002</v>
      </c>
      <c r="G79" s="4">
        <v>3.62</v>
      </c>
      <c r="H79" s="4">
        <v>0.371</v>
      </c>
      <c r="I79" s="4">
        <v>42</v>
      </c>
      <c r="J79" s="4"/>
      <c r="K79" s="4"/>
      <c r="L79" s="4"/>
      <c r="M79" s="4"/>
      <c r="N79" s="4"/>
      <c r="O79" s="4"/>
      <c r="P79" s="4"/>
      <c r="S79" s="2">
        <f t="shared" si="5"/>
        <v>0.30621371043266538</v>
      </c>
      <c r="T79" s="2">
        <f t="shared" si="6"/>
        <v>0.24970039881338277</v>
      </c>
      <c r="U79" s="2">
        <f t="shared" si="7"/>
        <v>0.28579180232072798</v>
      </c>
      <c r="V79" s="2">
        <f t="shared" si="8"/>
        <v>0.27996156797814936</v>
      </c>
      <c r="W79" s="2">
        <f t="shared" si="9"/>
        <v>1.1377909378873434</v>
      </c>
      <c r="X79" t="e">
        <f t="shared" si="10"/>
        <v>#DIV/0!</v>
      </c>
      <c r="Z79" s="5">
        <f t="shared" si="11"/>
        <v>7</v>
      </c>
    </row>
    <row r="80" spans="1:26">
      <c r="A80" s="4">
        <v>2006</v>
      </c>
      <c r="B80" s="4">
        <v>0.91700000000000004</v>
      </c>
      <c r="C80" s="4">
        <v>0.64200000000000002</v>
      </c>
      <c r="D80" s="4">
        <v>1.24</v>
      </c>
      <c r="E80" s="4">
        <v>2.798</v>
      </c>
      <c r="F80" s="4">
        <v>0.33900000000000002</v>
      </c>
      <c r="G80" s="4">
        <v>8.5850000000000009</v>
      </c>
      <c r="H80" s="4">
        <v>0.33400000000000002</v>
      </c>
      <c r="I80" s="4">
        <v>126</v>
      </c>
      <c r="J80" s="4"/>
      <c r="K80" s="4"/>
      <c r="L80" s="4"/>
      <c r="M80" s="4"/>
      <c r="N80" s="4"/>
      <c r="O80" s="4"/>
      <c r="P80" s="4"/>
      <c r="S80" s="2">
        <f t="shared" si="5"/>
        <v>0.88024442779546752</v>
      </c>
      <c r="T80" s="2">
        <f t="shared" si="6"/>
        <v>0.51712147109094109</v>
      </c>
      <c r="U80" s="2">
        <f t="shared" si="7"/>
        <v>0.7073489718117818</v>
      </c>
      <c r="V80" s="2">
        <f t="shared" si="8"/>
        <v>0.69321457274589549</v>
      </c>
      <c r="W80" s="2">
        <f t="shared" si="9"/>
        <v>0.9570995730615619</v>
      </c>
      <c r="X80" t="e">
        <f t="shared" si="10"/>
        <v>#DIV/0!</v>
      </c>
      <c r="Z80" s="5">
        <f t="shared" si="11"/>
        <v>21</v>
      </c>
    </row>
    <row r="81" spans="1:26">
      <c r="A81" s="4">
        <v>2007</v>
      </c>
      <c r="B81" s="4">
        <v>2.5179999999999998</v>
      </c>
      <c r="C81" s="4">
        <v>2.02</v>
      </c>
      <c r="D81" s="4">
        <v>1.1930000000000001</v>
      </c>
      <c r="E81" s="4">
        <v>5.73</v>
      </c>
      <c r="F81" s="4">
        <v>0.42</v>
      </c>
      <c r="G81" s="4">
        <v>14.266</v>
      </c>
      <c r="H81" s="4">
        <v>0.38500000000000001</v>
      </c>
      <c r="I81" s="4">
        <v>250</v>
      </c>
      <c r="J81" s="4"/>
      <c r="K81" s="4"/>
      <c r="L81" s="4"/>
      <c r="M81" s="4"/>
      <c r="N81" s="4"/>
      <c r="O81" s="4"/>
      <c r="P81" s="4"/>
      <c r="S81" s="2">
        <f t="shared" si="5"/>
        <v>2.4170724854841734</v>
      </c>
      <c r="T81" s="2">
        <f t="shared" si="6"/>
        <v>1.6270800180743006</v>
      </c>
      <c r="U81" s="2">
        <f t="shared" si="7"/>
        <v>0.6805381640092385</v>
      </c>
      <c r="V81" s="2">
        <f t="shared" si="8"/>
        <v>1.4196281278892</v>
      </c>
      <c r="W81" s="2">
        <f t="shared" si="9"/>
        <v>1.1857870816691916</v>
      </c>
      <c r="X81" t="e">
        <f t="shared" si="10"/>
        <v>#DIV/0!</v>
      </c>
      <c r="Z81" s="5">
        <f t="shared" si="11"/>
        <v>37</v>
      </c>
    </row>
    <row r="82" spans="1:26">
      <c r="A82" s="4">
        <v>2008</v>
      </c>
      <c r="B82" s="4">
        <v>1.3520000000000001</v>
      </c>
      <c r="C82" s="4">
        <v>0.80100000000000005</v>
      </c>
      <c r="D82" s="4">
        <v>1.4570000000000001</v>
      </c>
      <c r="E82" s="4">
        <v>3.609</v>
      </c>
      <c r="F82" s="4">
        <v>0.28899999999999998</v>
      </c>
      <c r="G82" s="4">
        <v>10.260999999999999</v>
      </c>
      <c r="H82" s="4">
        <v>0.28399999999999997</v>
      </c>
      <c r="I82" s="4">
        <v>167</v>
      </c>
      <c r="J82" s="4"/>
      <c r="K82" s="4"/>
      <c r="L82" s="4"/>
      <c r="M82" s="4"/>
      <c r="N82" s="4"/>
      <c r="O82" s="4"/>
      <c r="P82" s="4"/>
      <c r="S82" s="2">
        <f t="shared" si="5"/>
        <v>1.2978085783854658</v>
      </c>
      <c r="T82" s="2">
        <f t="shared" si="6"/>
        <v>0.64519361112748264</v>
      </c>
      <c r="U82" s="2">
        <f t="shared" si="7"/>
        <v>0.83113504187884368</v>
      </c>
      <c r="V82" s="2">
        <f t="shared" si="8"/>
        <v>0.89414274233021329</v>
      </c>
      <c r="W82" s="2">
        <f t="shared" si="9"/>
        <v>0.81593444429141992</v>
      </c>
      <c r="X82" t="e">
        <f t="shared" si="10"/>
        <v>#DIV/0!</v>
      </c>
      <c r="Z82" s="5">
        <f t="shared" si="11"/>
        <v>30</v>
      </c>
    </row>
    <row r="83" spans="1:26">
      <c r="A83" s="4">
        <v>2009</v>
      </c>
      <c r="B83" s="4">
        <v>1.573</v>
      </c>
      <c r="C83" s="4">
        <v>2.161</v>
      </c>
      <c r="D83" s="4">
        <v>1.41</v>
      </c>
      <c r="E83" s="4">
        <v>5.1440000000000001</v>
      </c>
      <c r="F83" s="4">
        <v>0.26300000000000001</v>
      </c>
      <c r="G83" s="4">
        <v>13.891999999999999</v>
      </c>
      <c r="H83" s="4">
        <v>0.25600000000000001</v>
      </c>
      <c r="I83" s="4">
        <v>251</v>
      </c>
      <c r="J83" s="4"/>
      <c r="K83" s="4"/>
      <c r="L83" s="4"/>
      <c r="M83" s="4"/>
      <c r="N83" s="4"/>
      <c r="O83" s="4"/>
      <c r="P83" s="4"/>
      <c r="S83" s="2">
        <f t="shared" si="5"/>
        <v>1.5099503652369359</v>
      </c>
      <c r="T83" s="2">
        <f t="shared" si="6"/>
        <v>1.7406534252765167</v>
      </c>
      <c r="U83" s="2">
        <f t="shared" si="7"/>
        <v>0.80432423407630027</v>
      </c>
      <c r="V83" s="2">
        <f t="shared" si="8"/>
        <v>1.2744445183005313</v>
      </c>
      <c r="W83" s="2">
        <f t="shared" si="9"/>
        <v>0.74252857733094624</v>
      </c>
      <c r="X83" t="e">
        <f t="shared" si="10"/>
        <v>#DIV/0!</v>
      </c>
      <c r="Z83" s="5">
        <f t="shared" si="11"/>
        <v>32</v>
      </c>
    </row>
    <row r="84" spans="1:26">
      <c r="A84" s="4">
        <v>2010</v>
      </c>
      <c r="B84" s="4">
        <v>3.9369999999999998</v>
      </c>
      <c r="C84" s="4">
        <v>3.2530000000000001</v>
      </c>
      <c r="D84" s="4">
        <v>2.4580000000000002</v>
      </c>
      <c r="E84" s="4">
        <v>9.6479999999999997</v>
      </c>
      <c r="F84" s="4">
        <v>0.54400000000000004</v>
      </c>
      <c r="G84" s="4">
        <v>24.539000000000001</v>
      </c>
      <c r="H84" s="4">
        <v>0.46600000000000003</v>
      </c>
      <c r="I84" s="4">
        <v>388</v>
      </c>
      <c r="J84" s="4"/>
      <c r="K84" s="4"/>
      <c r="L84" s="4"/>
      <c r="M84" s="4"/>
      <c r="N84" s="4"/>
      <c r="O84" s="4"/>
      <c r="P84" s="4"/>
      <c r="S84" s="2">
        <f t="shared" si="5"/>
        <v>3.7791955422363745</v>
      </c>
      <c r="T84" s="2">
        <f t="shared" si="6"/>
        <v>2.6202432172255943</v>
      </c>
      <c r="U84" s="2">
        <f t="shared" si="7"/>
        <v>1.4021482038010966</v>
      </c>
      <c r="V84" s="2">
        <f t="shared" si="8"/>
        <v>2.3903267326134379</v>
      </c>
      <c r="W84" s="2">
        <f t="shared" si="9"/>
        <v>1.5358766010191436</v>
      </c>
      <c r="X84" t="e">
        <f t="shared" si="10"/>
        <v>#DIV/0!</v>
      </c>
      <c r="Z84" s="5">
        <f t="shared" si="11"/>
        <v>40</v>
      </c>
    </row>
    <row r="85" spans="1:26">
      <c r="A85" s="4">
        <v>2011</v>
      </c>
      <c r="B85" s="4">
        <v>1.8</v>
      </c>
      <c r="C85" s="4">
        <v>3.2549999999999999</v>
      </c>
      <c r="D85" s="4">
        <v>3.2069999999999999</v>
      </c>
      <c r="E85" s="4">
        <v>8.2629999999999999</v>
      </c>
      <c r="F85" s="4">
        <v>0.58699999999999997</v>
      </c>
      <c r="G85" s="4">
        <v>24.099</v>
      </c>
      <c r="H85" s="4">
        <v>0.55800000000000005</v>
      </c>
      <c r="I85" s="4">
        <v>318</v>
      </c>
      <c r="J85" s="4"/>
      <c r="K85" s="4"/>
      <c r="L85" s="4"/>
      <c r="M85" s="4"/>
      <c r="N85" s="4"/>
      <c r="O85" s="4"/>
      <c r="P85" s="4"/>
      <c r="S85" s="2">
        <f t="shared" si="5"/>
        <v>1.7278516576137857</v>
      </c>
      <c r="T85" s="2">
        <f t="shared" si="6"/>
        <v>2.621854187540519</v>
      </c>
      <c r="U85" s="2">
        <f t="shared" si="7"/>
        <v>1.8294098004841808</v>
      </c>
      <c r="V85" s="2">
        <f t="shared" si="8"/>
        <v>2.0471879966402198</v>
      </c>
      <c r="W85" s="2">
        <f t="shared" si="9"/>
        <v>1.6572786117614653</v>
      </c>
      <c r="X85" t="e">
        <f t="shared" si="10"/>
        <v>#DIV/0!</v>
      </c>
      <c r="Z85" s="5">
        <f t="shared" si="11"/>
        <v>34</v>
      </c>
    </row>
    <row r="86" spans="1:26">
      <c r="A86" s="4">
        <v>2012</v>
      </c>
      <c r="B86" s="4">
        <v>0.70499999999999996</v>
      </c>
      <c r="C86" s="4">
        <v>1.97</v>
      </c>
      <c r="D86" s="4">
        <v>1.8080000000000001</v>
      </c>
      <c r="E86" s="4">
        <v>4.4829999999999997</v>
      </c>
      <c r="F86" s="4">
        <v>0.36099999999999999</v>
      </c>
      <c r="G86" s="4">
        <v>13.669</v>
      </c>
      <c r="H86" s="4">
        <v>0.33900000000000002</v>
      </c>
      <c r="I86" s="4">
        <v>193</v>
      </c>
      <c r="J86" s="4"/>
      <c r="K86" s="4"/>
      <c r="L86" s="4"/>
      <c r="M86" s="4"/>
      <c r="N86" s="4"/>
      <c r="O86" s="4"/>
      <c r="P86" s="4"/>
      <c r="S86" s="2">
        <f t="shared" si="5"/>
        <v>0.67674189923206596</v>
      </c>
      <c r="T86" s="2">
        <f t="shared" si="6"/>
        <v>1.5868057602011745</v>
      </c>
      <c r="U86" s="2">
        <f t="shared" si="7"/>
        <v>1.0313604363191142</v>
      </c>
      <c r="V86" s="2">
        <f t="shared" si="8"/>
        <v>1.1106793887133128</v>
      </c>
      <c r="W86" s="2">
        <f t="shared" si="9"/>
        <v>1.0192122297204242</v>
      </c>
      <c r="X86" t="e">
        <f t="shared" si="10"/>
        <v>#DIV/0!</v>
      </c>
      <c r="Z86" s="5">
        <f t="shared" si="11"/>
        <v>18</v>
      </c>
    </row>
    <row r="87" spans="1:26">
      <c r="A87" s="4">
        <v>2013</v>
      </c>
      <c r="B87" s="4">
        <v>0.33500000000000002</v>
      </c>
      <c r="C87" s="4">
        <v>0.45200000000000001</v>
      </c>
      <c r="D87" s="4">
        <v>0.80700000000000005</v>
      </c>
      <c r="E87" s="4">
        <v>1.593</v>
      </c>
      <c r="F87" s="4">
        <v>0.215</v>
      </c>
      <c r="G87" s="4">
        <v>5.0430000000000001</v>
      </c>
      <c r="H87" s="4">
        <v>0.217</v>
      </c>
      <c r="I87" s="4">
        <v>74</v>
      </c>
      <c r="J87" s="4"/>
      <c r="K87" s="4"/>
      <c r="L87" s="4"/>
      <c r="M87" s="4"/>
      <c r="N87" s="4"/>
      <c r="O87" s="4"/>
      <c r="P87" s="4"/>
      <c r="S87" s="2">
        <f t="shared" si="5"/>
        <v>0.32157239183367681</v>
      </c>
      <c r="T87" s="2">
        <f t="shared" si="6"/>
        <v>0.36407929117306137</v>
      </c>
      <c r="U87" s="2">
        <f t="shared" si="7"/>
        <v>0.46034727439686124</v>
      </c>
      <c r="V87" s="2">
        <f t="shared" si="8"/>
        <v>0.39467148476919639</v>
      </c>
      <c r="W87" s="2">
        <f t="shared" si="9"/>
        <v>0.60701005371160999</v>
      </c>
      <c r="X87" t="e">
        <f t="shared" si="10"/>
        <v>#DIV/0!</v>
      </c>
      <c r="Z87" s="5">
        <f t="shared" si="11"/>
        <v>9</v>
      </c>
    </row>
    <row r="88" spans="1:26">
      <c r="A88" s="4">
        <v>2014</v>
      </c>
      <c r="B88" s="4">
        <v>0.72299999999999998</v>
      </c>
      <c r="C88" s="4">
        <v>1.627</v>
      </c>
      <c r="D88" s="4">
        <v>1.8089999999999999</v>
      </c>
      <c r="E88" s="4">
        <v>4.16</v>
      </c>
      <c r="F88" s="4">
        <v>0.503</v>
      </c>
      <c r="G88" s="4">
        <v>13.292</v>
      </c>
      <c r="H88" s="4">
        <v>0.44900000000000001</v>
      </c>
      <c r="I88" s="4">
        <v>181</v>
      </c>
      <c r="J88" s="4"/>
      <c r="K88" s="4"/>
      <c r="L88" s="4"/>
      <c r="M88" s="4"/>
      <c r="N88" s="4"/>
      <c r="O88" s="4"/>
      <c r="P88" s="4"/>
      <c r="S88" s="2">
        <f t="shared" si="5"/>
        <v>0.69402041580820384</v>
      </c>
      <c r="T88" s="2">
        <f t="shared" si="6"/>
        <v>1.3105243511915283</v>
      </c>
      <c r="U88" s="2">
        <f t="shared" si="7"/>
        <v>1.0319308790383173</v>
      </c>
      <c r="V88" s="2">
        <f t="shared" si="8"/>
        <v>1.0306549759195587</v>
      </c>
      <c r="W88" s="2">
        <f t="shared" si="9"/>
        <v>1.4201211954276272</v>
      </c>
      <c r="X88" t="e">
        <f t="shared" si="10"/>
        <v>#DIV/0!</v>
      </c>
      <c r="Z88" s="5">
        <f t="shared" si="11"/>
        <v>19</v>
      </c>
    </row>
    <row r="89" spans="1:26">
      <c r="A89" s="4">
        <v>2015</v>
      </c>
      <c r="B89" s="4">
        <v>0.99199999999999999</v>
      </c>
      <c r="C89" s="4">
        <v>1.2689999999999999</v>
      </c>
      <c r="D89" s="4">
        <v>1.9790000000000001</v>
      </c>
      <c r="E89" s="4">
        <v>4.24</v>
      </c>
      <c r="F89" s="4">
        <v>0.77400000000000002</v>
      </c>
      <c r="G89" s="4">
        <v>12.958</v>
      </c>
      <c r="H89" s="4">
        <v>0.77</v>
      </c>
      <c r="I89" s="4">
        <v>153</v>
      </c>
      <c r="J89" s="4"/>
      <c r="K89" s="4"/>
      <c r="L89" s="4"/>
      <c r="M89" s="4"/>
      <c r="N89" s="4"/>
      <c r="O89" s="4"/>
      <c r="P89" s="4"/>
      <c r="S89" s="2">
        <f t="shared" si="5"/>
        <v>0.95223824686270853</v>
      </c>
      <c r="T89" s="2">
        <f t="shared" si="6"/>
        <v>1.0221606648199442</v>
      </c>
      <c r="U89" s="2">
        <f t="shared" si="7"/>
        <v>1.1289061413028356</v>
      </c>
      <c r="V89" s="2">
        <f t="shared" si="8"/>
        <v>1.0504752639180117</v>
      </c>
      <c r="W89" s="2">
        <f t="shared" si="9"/>
        <v>2.1852361933617961</v>
      </c>
      <c r="X89" t="e">
        <f t="shared" si="10"/>
        <v>#DIV/0!</v>
      </c>
      <c r="Z89" s="5">
        <f t="shared" si="11"/>
        <v>22</v>
      </c>
    </row>
    <row r="90" spans="1:26">
      <c r="A90" s="4">
        <v>2016</v>
      </c>
      <c r="B90" s="4">
        <v>0.53500000000000003</v>
      </c>
      <c r="C90" s="4">
        <v>0.66</v>
      </c>
      <c r="D90" s="4">
        <v>1.1779999999999999</v>
      </c>
      <c r="E90" s="4">
        <v>2.3730000000000002</v>
      </c>
      <c r="F90" s="4">
        <v>0.44700000000000001</v>
      </c>
      <c r="G90" s="4">
        <v>7.6849999999999996</v>
      </c>
      <c r="H90" s="4">
        <v>0.39300000000000002</v>
      </c>
      <c r="I90" s="4">
        <v>108</v>
      </c>
      <c r="J90" s="4"/>
      <c r="K90" s="4"/>
      <c r="L90" s="4"/>
      <c r="M90" s="4"/>
      <c r="N90" s="4"/>
      <c r="O90" s="4"/>
      <c r="P90" s="4"/>
      <c r="S90" s="2">
        <f t="shared" si="5"/>
        <v>0.51355590934631967</v>
      </c>
      <c r="T90" s="2">
        <f t="shared" si="6"/>
        <v>0.53162020392526654</v>
      </c>
      <c r="U90" s="2">
        <f t="shared" si="7"/>
        <v>0.67198152322119264</v>
      </c>
      <c r="V90" s="2">
        <f t="shared" si="8"/>
        <v>0.5879192927541137</v>
      </c>
      <c r="W90" s="2">
        <f t="shared" si="9"/>
        <v>1.2620162512050683</v>
      </c>
      <c r="X90" t="e">
        <f t="shared" si="10"/>
        <v>#DIV/0!</v>
      </c>
      <c r="Z90" s="5">
        <f t="shared" si="11"/>
        <v>16</v>
      </c>
    </row>
    <row r="91" spans="1:26">
      <c r="A91" s="4">
        <v>2017</v>
      </c>
      <c r="B91" s="4">
        <v>9.0999999999999998E-2</v>
      </c>
      <c r="C91" s="4">
        <v>0.32300000000000001</v>
      </c>
      <c r="D91" s="4">
        <v>0.66300000000000003</v>
      </c>
      <c r="E91" s="4">
        <v>1.077</v>
      </c>
      <c r="F91" s="4">
        <v>0.65700000000000003</v>
      </c>
      <c r="G91" s="4">
        <v>3.9550000000000001</v>
      </c>
      <c r="H91" s="4">
        <v>0.6</v>
      </c>
      <c r="I91" s="4">
        <v>42</v>
      </c>
      <c r="J91" s="4"/>
      <c r="K91" s="4"/>
      <c r="L91" s="4"/>
      <c r="M91" s="4"/>
      <c r="N91" s="4"/>
      <c r="O91" s="4"/>
      <c r="P91" s="4"/>
      <c r="S91" s="2">
        <f t="shared" si="5"/>
        <v>8.7352500468252492E-2</v>
      </c>
      <c r="T91" s="2">
        <f t="shared" si="6"/>
        <v>0.26017170586039562</v>
      </c>
      <c r="U91" s="2">
        <f t="shared" si="7"/>
        <v>0.37820352283162206</v>
      </c>
      <c r="V91" s="2">
        <f t="shared" si="8"/>
        <v>0.26683062717917422</v>
      </c>
      <c r="W91" s="2">
        <f t="shared" si="9"/>
        <v>1.8549097920396642</v>
      </c>
      <c r="X91" t="e">
        <f t="shared" si="10"/>
        <v>#DIV/0!</v>
      </c>
      <c r="Z91" s="5">
        <f t="shared" si="11"/>
        <v>0</v>
      </c>
    </row>
    <row r="92" spans="1:26">
      <c r="A92" s="4">
        <v>2018</v>
      </c>
      <c r="B92" s="4">
        <v>0.154</v>
      </c>
      <c r="C92" s="4">
        <v>0.23200000000000001</v>
      </c>
      <c r="D92" s="4">
        <v>0.66</v>
      </c>
      <c r="E92" s="4">
        <v>1.0469999999999999</v>
      </c>
      <c r="F92" s="4">
        <v>0.29799999999999999</v>
      </c>
      <c r="G92" s="4">
        <v>3.8159999999999998</v>
      </c>
      <c r="H92" s="4">
        <v>0.28100000000000003</v>
      </c>
      <c r="I92" s="4">
        <v>62</v>
      </c>
      <c r="J92" s="4"/>
      <c r="K92" s="4"/>
      <c r="L92" s="4"/>
      <c r="M92" s="4"/>
      <c r="N92" s="4"/>
      <c r="O92" s="4"/>
      <c r="P92" s="4"/>
      <c r="R92">
        <f>AVERAGE(B87:B92)/$B$94</f>
        <v>0.45276112880064939</v>
      </c>
      <c r="S92" s="2">
        <f>B92/B$94</f>
        <v>0.14782730848473499</v>
      </c>
      <c r="T92" s="2">
        <f t="shared" si="6"/>
        <v>0.18687255653130583</v>
      </c>
      <c r="U92" s="2">
        <f t="shared" si="7"/>
        <v>0.3764921946740129</v>
      </c>
      <c r="V92" s="2">
        <f t="shared" si="8"/>
        <v>0.2593980191797543</v>
      </c>
      <c r="W92" s="2">
        <f t="shared" si="9"/>
        <v>0.84134416747004548</v>
      </c>
      <c r="X92" t="e">
        <f t="shared" si="10"/>
        <v>#DIV/0!</v>
      </c>
      <c r="Z92" s="5">
        <f t="shared" si="11"/>
        <v>2</v>
      </c>
    </row>
    <row r="94" spans="1:26">
      <c r="B94">
        <f>AVERAGE(B52:B92)</f>
        <v>1.0417560975609754</v>
      </c>
      <c r="C94">
        <f t="shared" ref="C94:F94" si="12">AVERAGE(C52:C92)</f>
        <v>1.2414878048780491</v>
      </c>
      <c r="D94">
        <f t="shared" si="12"/>
        <v>1.7530243902439022</v>
      </c>
      <c r="E94">
        <f t="shared" si="12"/>
        <v>4.0362682926829265</v>
      </c>
      <c r="F94">
        <f t="shared" si="12"/>
        <v>0.35419512195121949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01"/>
  <sheetViews>
    <sheetView topLeftCell="A245" zoomScale="215" workbookViewId="0">
      <selection activeCell="C246" sqref="C246"/>
    </sheetView>
  </sheetViews>
  <sheetFormatPr baseColWidth="10" defaultRowHeight="16"/>
  <sheetData>
    <row r="1" spans="1:14">
      <c r="A1" t="s">
        <v>6</v>
      </c>
    </row>
    <row r="2" spans="1:14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</row>
    <row r="3" spans="1:14">
      <c r="A3" t="s">
        <v>15</v>
      </c>
      <c r="B3" t="s">
        <v>25</v>
      </c>
      <c r="C3" t="s">
        <v>26</v>
      </c>
    </row>
    <row r="4" spans="1:14">
      <c r="A4" t="s">
        <v>15</v>
      </c>
      <c r="B4">
        <v>1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</row>
    <row r="5" spans="1:14">
      <c r="A5" t="s">
        <v>15</v>
      </c>
      <c r="B5">
        <v>1</v>
      </c>
      <c r="C5" t="s">
        <v>27</v>
      </c>
      <c r="D5" t="s">
        <v>28</v>
      </c>
      <c r="E5" t="s">
        <v>29</v>
      </c>
      <c r="F5" t="s">
        <v>32</v>
      </c>
      <c r="G5" t="s">
        <v>33</v>
      </c>
      <c r="H5" t="s">
        <v>31</v>
      </c>
    </row>
    <row r="6" spans="1:14">
      <c r="A6" t="s">
        <v>15</v>
      </c>
      <c r="B6">
        <v>2</v>
      </c>
      <c r="C6" t="s">
        <v>27</v>
      </c>
      <c r="D6" t="s">
        <v>34</v>
      </c>
      <c r="E6" t="s">
        <v>35</v>
      </c>
    </row>
    <row r="7" spans="1:14">
      <c r="A7" t="s">
        <v>15</v>
      </c>
      <c r="B7">
        <v>3</v>
      </c>
      <c r="C7" t="s">
        <v>27</v>
      </c>
      <c r="D7" t="s">
        <v>36</v>
      </c>
      <c r="E7" t="s">
        <v>35</v>
      </c>
    </row>
    <row r="8" spans="1:14">
      <c r="A8" t="s">
        <v>15</v>
      </c>
      <c r="B8">
        <v>4</v>
      </c>
      <c r="C8" t="s">
        <v>27</v>
      </c>
      <c r="D8" t="s">
        <v>34</v>
      </c>
      <c r="E8" t="s">
        <v>37</v>
      </c>
    </row>
    <row r="9" spans="1:14">
      <c r="A9" t="s">
        <v>15</v>
      </c>
      <c r="B9">
        <v>5</v>
      </c>
      <c r="C9" t="s">
        <v>27</v>
      </c>
      <c r="D9" t="s">
        <v>28</v>
      </c>
      <c r="E9" t="s">
        <v>37</v>
      </c>
    </row>
    <row r="11" spans="1:14">
      <c r="A11" t="s">
        <v>15</v>
      </c>
      <c r="B11" t="s">
        <v>38</v>
      </c>
      <c r="C11">
        <v>1</v>
      </c>
      <c r="D11" t="s">
        <v>28</v>
      </c>
      <c r="E11" t="s">
        <v>39</v>
      </c>
      <c r="F11">
        <v>2</v>
      </c>
      <c r="G11" t="s">
        <v>28</v>
      </c>
      <c r="H11" t="s">
        <v>40</v>
      </c>
      <c r="I11">
        <v>3</v>
      </c>
      <c r="J11" t="s">
        <v>34</v>
      </c>
      <c r="K11" t="s">
        <v>41</v>
      </c>
      <c r="L11">
        <v>3</v>
      </c>
      <c r="M11" t="s">
        <v>36</v>
      </c>
      <c r="N11" t="s">
        <v>42</v>
      </c>
    </row>
    <row r="12" spans="1:14">
      <c r="A12" t="s">
        <v>15</v>
      </c>
      <c r="B12" t="s">
        <v>43</v>
      </c>
      <c r="C12">
        <v>4</v>
      </c>
      <c r="D12" t="s">
        <v>44</v>
      </c>
      <c r="E12" t="s">
        <v>34</v>
      </c>
      <c r="F12" t="s">
        <v>45</v>
      </c>
      <c r="G12">
        <v>5</v>
      </c>
      <c r="H12" t="s">
        <v>28</v>
      </c>
      <c r="I12" t="s">
        <v>46</v>
      </c>
    </row>
    <row r="13" spans="1:14">
      <c r="A13" t="s">
        <v>6</v>
      </c>
    </row>
    <row r="14" spans="1:14">
      <c r="A14">
        <v>1978</v>
      </c>
      <c r="B14" t="s">
        <v>15</v>
      </c>
      <c r="C14" t="s">
        <v>47</v>
      </c>
      <c r="D14" t="s">
        <v>48</v>
      </c>
    </row>
    <row r="15" spans="1:14">
      <c r="A15">
        <v>2017</v>
      </c>
      <c r="B15" t="s">
        <v>15</v>
      </c>
      <c r="C15" t="s">
        <v>49</v>
      </c>
      <c r="D15" t="s">
        <v>48</v>
      </c>
    </row>
    <row r="16" spans="1:14">
      <c r="A16">
        <v>2018</v>
      </c>
      <c r="B16" t="s">
        <v>15</v>
      </c>
      <c r="C16" t="s">
        <v>50</v>
      </c>
      <c r="D16" t="s">
        <v>48</v>
      </c>
    </row>
    <row r="17" spans="1:21">
      <c r="A17">
        <v>5</v>
      </c>
      <c r="B17" t="s">
        <v>15</v>
      </c>
      <c r="C17" t="s">
        <v>51</v>
      </c>
      <c r="D17" t="s">
        <v>52</v>
      </c>
      <c r="E17" t="s">
        <v>53</v>
      </c>
    </row>
    <row r="18" spans="1:21">
      <c r="A18">
        <v>5</v>
      </c>
      <c r="B18" t="s">
        <v>15</v>
      </c>
      <c r="C18" t="s">
        <v>51</v>
      </c>
      <c r="D18" t="s">
        <v>52</v>
      </c>
      <c r="E18" t="s">
        <v>54</v>
      </c>
      <c r="F18" t="s">
        <v>55</v>
      </c>
      <c r="G18" t="s">
        <v>56</v>
      </c>
      <c r="H18" t="s">
        <v>57</v>
      </c>
      <c r="I18" t="s">
        <v>58</v>
      </c>
      <c r="J18" t="s">
        <v>59</v>
      </c>
      <c r="K18" t="s">
        <v>60</v>
      </c>
      <c r="L18" t="s">
        <v>61</v>
      </c>
    </row>
    <row r="19" spans="1:21">
      <c r="A19">
        <v>1</v>
      </c>
      <c r="B19" t="s">
        <v>15</v>
      </c>
      <c r="C19" t="s">
        <v>51</v>
      </c>
      <c r="D19" t="s">
        <v>52</v>
      </c>
      <c r="E19" t="s">
        <v>62</v>
      </c>
    </row>
    <row r="20" spans="1:21">
      <c r="A20">
        <v>1</v>
      </c>
      <c r="B20" t="s">
        <v>15</v>
      </c>
      <c r="C20" t="s">
        <v>51</v>
      </c>
      <c r="D20" t="s">
        <v>52</v>
      </c>
      <c r="E20" t="s">
        <v>63</v>
      </c>
      <c r="F20" t="s">
        <v>64</v>
      </c>
      <c r="G20" t="s">
        <v>65</v>
      </c>
    </row>
    <row r="21" spans="1:21">
      <c r="A21">
        <v>1</v>
      </c>
      <c r="B21" t="s">
        <v>15</v>
      </c>
      <c r="C21" t="s">
        <v>51</v>
      </c>
      <c r="D21" t="s">
        <v>52</v>
      </c>
      <c r="E21" t="s">
        <v>66</v>
      </c>
      <c r="F21" t="s">
        <v>65</v>
      </c>
    </row>
    <row r="22" spans="1:21">
      <c r="A22">
        <v>3</v>
      </c>
      <c r="B22" t="s">
        <v>15</v>
      </c>
      <c r="C22" t="s">
        <v>51</v>
      </c>
      <c r="D22" t="s">
        <v>52</v>
      </c>
      <c r="E22" t="s">
        <v>67</v>
      </c>
      <c r="F22" t="s">
        <v>68</v>
      </c>
      <c r="G22" t="s">
        <v>69</v>
      </c>
      <c r="H22" t="s">
        <v>70</v>
      </c>
    </row>
    <row r="23" spans="1:21">
      <c r="A23">
        <v>5</v>
      </c>
      <c r="B23" t="s">
        <v>15</v>
      </c>
      <c r="C23" t="s">
        <v>71</v>
      </c>
      <c r="D23" t="s">
        <v>72</v>
      </c>
      <c r="E23" t="s">
        <v>73</v>
      </c>
    </row>
    <row r="24" spans="1:21">
      <c r="A24">
        <v>5</v>
      </c>
      <c r="B24" t="s">
        <v>15</v>
      </c>
      <c r="C24" t="s">
        <v>71</v>
      </c>
      <c r="D24" t="s">
        <v>74</v>
      </c>
      <c r="E24" t="s">
        <v>60</v>
      </c>
      <c r="F24" t="s">
        <v>75</v>
      </c>
      <c r="G24" t="s">
        <v>73</v>
      </c>
    </row>
    <row r="25" spans="1:21">
      <c r="A25">
        <v>4</v>
      </c>
      <c r="B25" t="s">
        <v>15</v>
      </c>
      <c r="C25" t="s">
        <v>71</v>
      </c>
      <c r="D25" t="s">
        <v>76</v>
      </c>
      <c r="E25" t="s">
        <v>77</v>
      </c>
      <c r="F25" t="s">
        <v>78</v>
      </c>
    </row>
    <row r="26" spans="1:21">
      <c r="A26">
        <v>1</v>
      </c>
      <c r="B26" t="s">
        <v>15</v>
      </c>
      <c r="C26" t="s">
        <v>71</v>
      </c>
      <c r="D26" t="s">
        <v>79</v>
      </c>
      <c r="E26" t="s">
        <v>80</v>
      </c>
      <c r="F26" t="s">
        <v>81</v>
      </c>
    </row>
    <row r="27" spans="1:21">
      <c r="A27" t="s">
        <v>15</v>
      </c>
      <c r="B27" t="s">
        <v>82</v>
      </c>
      <c r="C27" t="s">
        <v>83</v>
      </c>
      <c r="D27" t="s">
        <v>84</v>
      </c>
      <c r="E27" t="s">
        <v>85</v>
      </c>
      <c r="F27" t="s">
        <v>69</v>
      </c>
      <c r="G27" t="s">
        <v>86</v>
      </c>
      <c r="H27" t="s">
        <v>87</v>
      </c>
      <c r="I27" t="s">
        <v>88</v>
      </c>
      <c r="J27" t="s">
        <v>89</v>
      </c>
      <c r="K27" t="s">
        <v>90</v>
      </c>
      <c r="L27" t="s">
        <v>32</v>
      </c>
      <c r="M27" t="s">
        <v>91</v>
      </c>
      <c r="N27" t="s">
        <v>92</v>
      </c>
    </row>
    <row r="28" spans="1:21">
      <c r="A28">
        <v>90</v>
      </c>
      <c r="B28">
        <v>105</v>
      </c>
      <c r="C28">
        <v>120</v>
      </c>
      <c r="D28">
        <v>135</v>
      </c>
    </row>
    <row r="29" spans="1:21">
      <c r="A29" t="s">
        <v>15</v>
      </c>
      <c r="B29" t="s">
        <v>93</v>
      </c>
      <c r="C29" t="s">
        <v>94</v>
      </c>
      <c r="D29" t="s">
        <v>95</v>
      </c>
      <c r="E29" t="s">
        <v>96</v>
      </c>
      <c r="F29" t="s">
        <v>97</v>
      </c>
      <c r="G29" t="s">
        <v>98</v>
      </c>
      <c r="H29" t="s">
        <v>99</v>
      </c>
      <c r="I29" t="s">
        <v>100</v>
      </c>
      <c r="J29" t="s">
        <v>97</v>
      </c>
      <c r="K29" t="s">
        <v>101</v>
      </c>
      <c r="L29">
        <v>2</v>
      </c>
      <c r="M29" t="s">
        <v>97</v>
      </c>
      <c r="N29" t="s">
        <v>84</v>
      </c>
      <c r="O29" t="s">
        <v>102</v>
      </c>
      <c r="P29" t="s">
        <v>103</v>
      </c>
      <c r="Q29">
        <v>3</v>
      </c>
      <c r="R29" t="s">
        <v>97</v>
      </c>
      <c r="S29" t="s">
        <v>104</v>
      </c>
      <c r="T29" t="s">
        <v>102</v>
      </c>
      <c r="U29" t="s">
        <v>105</v>
      </c>
    </row>
    <row r="30" spans="1:21">
      <c r="A30">
        <v>3</v>
      </c>
    </row>
    <row r="31" spans="1:21">
      <c r="A31" t="s">
        <v>15</v>
      </c>
      <c r="B31" t="s">
        <v>93</v>
      </c>
      <c r="C31" t="s">
        <v>98</v>
      </c>
      <c r="D31" t="s">
        <v>100</v>
      </c>
      <c r="E31" t="s">
        <v>97</v>
      </c>
      <c r="F31" t="s">
        <v>106</v>
      </c>
    </row>
    <row r="32" spans="1:21">
      <c r="A32" s="1">
        <v>4.03E-7</v>
      </c>
    </row>
    <row r="33" spans="1:4">
      <c r="A33" t="s">
        <v>15</v>
      </c>
      <c r="B33" t="s">
        <v>107</v>
      </c>
      <c r="C33" t="s">
        <v>108</v>
      </c>
      <c r="D33" t="s">
        <v>109</v>
      </c>
    </row>
    <row r="34" spans="1:4">
      <c r="A34">
        <v>3.1413340000000001</v>
      </c>
    </row>
    <row r="35" spans="1:4">
      <c r="A35" t="s">
        <v>15</v>
      </c>
      <c r="B35" t="s">
        <v>110</v>
      </c>
      <c r="C35" t="s">
        <v>93</v>
      </c>
    </row>
    <row r="36" spans="1:4">
      <c r="A36">
        <v>7.4842699999999997E-4</v>
      </c>
      <c r="B36">
        <v>1.1657309999999999E-3</v>
      </c>
      <c r="C36">
        <v>1.9305100000000001E-3</v>
      </c>
    </row>
    <row r="37" spans="1:4">
      <c r="A37">
        <v>7.4842699999999997E-4</v>
      </c>
      <c r="B37">
        <v>1.1657309999999999E-3</v>
      </c>
      <c r="C37">
        <v>1.6888859999999999E-3</v>
      </c>
    </row>
    <row r="38" spans="1:4">
      <c r="A38">
        <v>7.4842699999999997E-4</v>
      </c>
      <c r="B38">
        <v>1.1657309999999999E-3</v>
      </c>
      <c r="C38">
        <v>1.9222460000000001E-3</v>
      </c>
    </row>
    <row r="39" spans="1:4">
      <c r="A39">
        <v>7.4842699999999997E-4</v>
      </c>
      <c r="B39">
        <v>1.1657309999999999E-3</v>
      </c>
      <c r="C39">
        <v>1.877957E-3</v>
      </c>
    </row>
    <row r="40" spans="1:4">
      <c r="A40">
        <v>7.4842699999999997E-4</v>
      </c>
      <c r="B40">
        <v>1.1657309999999999E-3</v>
      </c>
      <c r="C40">
        <v>1.9386340000000001E-3</v>
      </c>
    </row>
    <row r="41" spans="1:4">
      <c r="A41">
        <v>7.4842699999999997E-4</v>
      </c>
      <c r="B41">
        <v>1.1657309999999999E-3</v>
      </c>
      <c r="C41">
        <v>2.076413E-3</v>
      </c>
    </row>
    <row r="42" spans="1:4">
      <c r="A42">
        <v>7.4842699999999997E-4</v>
      </c>
      <c r="B42">
        <v>1.1657309999999999E-3</v>
      </c>
      <c r="C42">
        <v>1.8993300000000001E-3</v>
      </c>
    </row>
    <row r="43" spans="1:4">
      <c r="A43">
        <v>7.4842699999999997E-4</v>
      </c>
      <c r="B43">
        <v>1.1657309999999999E-3</v>
      </c>
      <c r="C43">
        <v>2.1166869999999999E-3</v>
      </c>
    </row>
    <row r="44" spans="1:4">
      <c r="A44">
        <v>7.4842699999999997E-4</v>
      </c>
      <c r="B44">
        <v>1.1657309999999999E-3</v>
      </c>
      <c r="C44">
        <v>1.938784E-3</v>
      </c>
    </row>
    <row r="45" spans="1:4">
      <c r="A45">
        <v>7.4842699999999997E-4</v>
      </c>
      <c r="B45">
        <v>1.1657309999999999E-3</v>
      </c>
      <c r="C45">
        <v>1.9397640000000001E-3</v>
      </c>
    </row>
    <row r="46" spans="1:4">
      <c r="A46">
        <v>7.4842699999999997E-4</v>
      </c>
      <c r="B46">
        <v>1.1657309999999999E-3</v>
      </c>
      <c r="C46">
        <v>1.8710669999999999E-3</v>
      </c>
    </row>
    <row r="47" spans="1:4">
      <c r="A47">
        <v>7.4842699999999997E-4</v>
      </c>
      <c r="B47">
        <v>1.1657309999999999E-3</v>
      </c>
      <c r="C47">
        <v>1.9982950000000002E-3</v>
      </c>
    </row>
    <row r="48" spans="1:4">
      <c r="A48">
        <v>7.4842699999999997E-4</v>
      </c>
      <c r="B48">
        <v>1.1657309999999999E-3</v>
      </c>
      <c r="C48">
        <v>1.870418E-3</v>
      </c>
    </row>
    <row r="49" spans="1:3">
      <c r="A49">
        <v>7.4842699999999997E-4</v>
      </c>
      <c r="B49">
        <v>1.1657309999999999E-3</v>
      </c>
      <c r="C49">
        <v>1.969415E-3</v>
      </c>
    </row>
    <row r="50" spans="1:3">
      <c r="A50">
        <v>7.4842699999999997E-4</v>
      </c>
      <c r="B50">
        <v>1.1657309999999999E-3</v>
      </c>
      <c r="C50">
        <v>1.926859E-3</v>
      </c>
    </row>
    <row r="51" spans="1:3">
      <c r="A51">
        <v>7.4842699999999997E-4</v>
      </c>
      <c r="B51">
        <v>1.1657309999999999E-3</v>
      </c>
      <c r="C51">
        <v>2.0214920000000002E-3</v>
      </c>
    </row>
    <row r="52" spans="1:3">
      <c r="A52">
        <v>7.4842699999999997E-4</v>
      </c>
      <c r="B52">
        <v>1.1657309999999999E-3</v>
      </c>
      <c r="C52">
        <v>1.931318E-3</v>
      </c>
    </row>
    <row r="53" spans="1:3">
      <c r="A53">
        <v>7.4842699999999997E-4</v>
      </c>
      <c r="B53">
        <v>1.1657309999999999E-3</v>
      </c>
      <c r="C53">
        <v>2.0144070000000002E-3</v>
      </c>
    </row>
    <row r="54" spans="1:3">
      <c r="A54">
        <v>7.4842699999999997E-4</v>
      </c>
      <c r="B54">
        <v>1.1657309999999999E-3</v>
      </c>
      <c r="C54">
        <v>1.9774710000000002E-3</v>
      </c>
    </row>
    <row r="55" spans="1:3">
      <c r="A55">
        <v>7.4842699999999997E-4</v>
      </c>
      <c r="B55">
        <v>1.1657309999999999E-3</v>
      </c>
      <c r="C55">
        <v>2.0992459999999999E-3</v>
      </c>
    </row>
    <row r="56" spans="1:3">
      <c r="A56">
        <v>7.4842699999999997E-4</v>
      </c>
      <c r="B56">
        <v>1.1657309999999999E-3</v>
      </c>
      <c r="C56">
        <v>1.9824780000000002E-3</v>
      </c>
    </row>
    <row r="57" spans="1:3">
      <c r="A57">
        <v>7.4842699999999997E-4</v>
      </c>
      <c r="B57">
        <v>1.1657309999999999E-3</v>
      </c>
      <c r="C57">
        <v>1.930932E-3</v>
      </c>
    </row>
    <row r="58" spans="1:3">
      <c r="A58">
        <v>7.4842699999999997E-4</v>
      </c>
      <c r="B58">
        <v>1.1657309999999999E-3</v>
      </c>
      <c r="C58">
        <v>1.930932E-3</v>
      </c>
    </row>
    <row r="59" spans="1:3">
      <c r="A59">
        <v>7.4842699999999997E-4</v>
      </c>
      <c r="B59">
        <v>1.1657309999999999E-3</v>
      </c>
      <c r="C59">
        <v>1.930932E-3</v>
      </c>
    </row>
    <row r="60" spans="1:3">
      <c r="A60">
        <v>7.4842699999999997E-4</v>
      </c>
      <c r="B60">
        <v>1.1657309999999999E-3</v>
      </c>
      <c r="C60">
        <v>1.930932E-3</v>
      </c>
    </row>
    <row r="61" spans="1:3">
      <c r="A61">
        <v>7.4842699999999997E-4</v>
      </c>
      <c r="B61">
        <v>1.1657309999999999E-3</v>
      </c>
      <c r="C61">
        <v>1.930932E-3</v>
      </c>
    </row>
    <row r="62" spans="1:3">
      <c r="A62">
        <v>7.4842699999999997E-4</v>
      </c>
      <c r="B62">
        <v>1.1657309999999999E-3</v>
      </c>
      <c r="C62">
        <v>1.930932E-3</v>
      </c>
    </row>
    <row r="63" spans="1:3">
      <c r="A63">
        <v>7.4842699999999997E-4</v>
      </c>
      <c r="B63">
        <v>1.1657309999999999E-3</v>
      </c>
      <c r="C63">
        <v>1.930932E-3</v>
      </c>
    </row>
    <row r="64" spans="1:3">
      <c r="A64">
        <v>7.4842699999999997E-4</v>
      </c>
      <c r="B64">
        <v>1.1657309999999999E-3</v>
      </c>
      <c r="C64">
        <v>1.930932E-3</v>
      </c>
    </row>
    <row r="65" spans="1:17">
      <c r="A65">
        <v>7.4842699999999997E-4</v>
      </c>
      <c r="B65">
        <v>1.1657309999999999E-3</v>
      </c>
      <c r="C65">
        <v>1.930932E-3</v>
      </c>
    </row>
    <row r="66" spans="1:17">
      <c r="A66">
        <v>7.4842699999999997E-4</v>
      </c>
      <c r="B66">
        <v>1.1657309999999999E-3</v>
      </c>
      <c r="C66">
        <v>1.930932E-3</v>
      </c>
    </row>
    <row r="67" spans="1:17">
      <c r="A67">
        <v>7.4842699999999997E-4</v>
      </c>
      <c r="B67">
        <v>1.1657309999999999E-3</v>
      </c>
      <c r="C67">
        <v>1.891628E-3</v>
      </c>
    </row>
    <row r="68" spans="1:17">
      <c r="A68">
        <v>7.4842699999999997E-4</v>
      </c>
      <c r="B68">
        <v>1.1657309999999999E-3</v>
      </c>
      <c r="C68">
        <v>1.7957209999999999E-3</v>
      </c>
    </row>
    <row r="69" spans="1:17">
      <c r="A69">
        <v>7.4842699999999997E-4</v>
      </c>
      <c r="B69">
        <v>1.1657309999999999E-3</v>
      </c>
      <c r="C69">
        <v>1.8231129999999999E-3</v>
      </c>
    </row>
    <row r="70" spans="1:17">
      <c r="A70">
        <v>7.4842699999999997E-4</v>
      </c>
      <c r="B70">
        <v>1.1657309999999999E-3</v>
      </c>
      <c r="C70">
        <v>1.807433E-3</v>
      </c>
    </row>
    <row r="71" spans="1:17">
      <c r="A71">
        <v>7.4842699999999997E-4</v>
      </c>
      <c r="B71">
        <v>1.1657309999999999E-3</v>
      </c>
      <c r="C71">
        <v>1.930932E-3</v>
      </c>
    </row>
    <row r="72" spans="1:17">
      <c r="A72">
        <v>7.4842699999999997E-4</v>
      </c>
      <c r="B72">
        <v>1.1657309999999999E-3</v>
      </c>
      <c r="C72">
        <v>1.8946270000000001E-3</v>
      </c>
    </row>
    <row r="73" spans="1:17">
      <c r="A73">
        <v>7.4842699999999997E-4</v>
      </c>
      <c r="B73">
        <v>1.1657309999999999E-3</v>
      </c>
      <c r="C73">
        <v>1.8506110000000001E-3</v>
      </c>
    </row>
    <row r="74" spans="1:17">
      <c r="A74">
        <v>7.4842699999999997E-4</v>
      </c>
      <c r="B74">
        <v>1.1657309999999999E-3</v>
      </c>
      <c r="C74">
        <v>1.930932E-3</v>
      </c>
    </row>
    <row r="75" spans="1:17">
      <c r="A75">
        <v>7.4842699999999997E-4</v>
      </c>
      <c r="B75">
        <v>1.1657309999999999E-3</v>
      </c>
      <c r="C75">
        <v>1.930932E-3</v>
      </c>
    </row>
    <row r="76" spans="1:17">
      <c r="A76" t="s">
        <v>15</v>
      </c>
      <c r="B76" t="s">
        <v>110</v>
      </c>
      <c r="C76" t="s">
        <v>111</v>
      </c>
      <c r="D76" t="s">
        <v>93</v>
      </c>
      <c r="E76" t="s">
        <v>112</v>
      </c>
      <c r="F76" t="s">
        <v>113</v>
      </c>
      <c r="G76" t="s">
        <v>114</v>
      </c>
      <c r="H76" t="s">
        <v>115</v>
      </c>
    </row>
    <row r="77" spans="1:17">
      <c r="A77">
        <v>0</v>
      </c>
      <c r="B77">
        <v>1.1657320000000001E-3</v>
      </c>
      <c r="C77">
        <v>1.945911E-3</v>
      </c>
    </row>
    <row r="78" spans="1:17">
      <c r="A78" t="s">
        <v>15</v>
      </c>
      <c r="B78" t="s">
        <v>116</v>
      </c>
      <c r="C78" t="s">
        <v>111</v>
      </c>
      <c r="D78" t="s">
        <v>102</v>
      </c>
      <c r="E78" t="s">
        <v>117</v>
      </c>
    </row>
    <row r="79" spans="1:17">
      <c r="A79">
        <v>0</v>
      </c>
      <c r="B79">
        <v>1</v>
      </c>
      <c r="C79">
        <v>1</v>
      </c>
    </row>
    <row r="80" spans="1:17">
      <c r="A80" t="s">
        <v>15</v>
      </c>
      <c r="B80" t="s">
        <v>118</v>
      </c>
      <c r="C80" t="s">
        <v>119</v>
      </c>
      <c r="D80" t="s">
        <v>120</v>
      </c>
      <c r="E80" t="s">
        <v>121</v>
      </c>
      <c r="F80" t="s">
        <v>94</v>
      </c>
      <c r="G80" t="s">
        <v>122</v>
      </c>
      <c r="H80" t="s">
        <v>96</v>
      </c>
      <c r="I80" t="s">
        <v>97</v>
      </c>
      <c r="J80" t="s">
        <v>84</v>
      </c>
      <c r="K80" t="s">
        <v>102</v>
      </c>
      <c r="L80" t="s">
        <v>123</v>
      </c>
      <c r="M80">
        <v>2</v>
      </c>
      <c r="N80" t="s">
        <v>97</v>
      </c>
      <c r="O80" t="s">
        <v>104</v>
      </c>
      <c r="P80" t="s">
        <v>102</v>
      </c>
      <c r="Q80" t="s">
        <v>124</v>
      </c>
    </row>
    <row r="81" spans="1:18">
      <c r="A81">
        <v>2</v>
      </c>
    </row>
    <row r="82" spans="1:18">
      <c r="A82" t="s">
        <v>15</v>
      </c>
      <c r="B82" t="s">
        <v>116</v>
      </c>
      <c r="C82" t="s">
        <v>52</v>
      </c>
      <c r="D82" t="s">
        <v>69</v>
      </c>
      <c r="E82" t="s">
        <v>125</v>
      </c>
      <c r="F82" t="s">
        <v>126</v>
      </c>
      <c r="G82" t="s">
        <v>119</v>
      </c>
      <c r="H82" t="s">
        <v>76</v>
      </c>
      <c r="I82" t="s">
        <v>127</v>
      </c>
      <c r="J82" t="s">
        <v>128</v>
      </c>
      <c r="K82" t="s">
        <v>129</v>
      </c>
      <c r="L82" t="s">
        <v>121</v>
      </c>
      <c r="M82" t="s">
        <v>130</v>
      </c>
      <c r="N82" t="s">
        <v>131</v>
      </c>
      <c r="O82" t="s">
        <v>132</v>
      </c>
      <c r="P82" t="s">
        <v>133</v>
      </c>
      <c r="Q82" t="s">
        <v>76</v>
      </c>
      <c r="R82" t="s">
        <v>134</v>
      </c>
    </row>
    <row r="83" spans="1:18">
      <c r="A83" t="s">
        <v>135</v>
      </c>
      <c r="B83">
        <v>2.5000000000000001E-3</v>
      </c>
      <c r="C83">
        <v>0</v>
      </c>
      <c r="D83">
        <v>0.62450000000000006</v>
      </c>
      <c r="E83">
        <v>0.373</v>
      </c>
    </row>
    <row r="84" spans="1:18">
      <c r="B84">
        <v>0</v>
      </c>
      <c r="C84">
        <v>7.0000000000000007E-2</v>
      </c>
      <c r="D84">
        <v>0</v>
      </c>
      <c r="E84">
        <v>0.56000000000000005</v>
      </c>
      <c r="F84">
        <v>0.37</v>
      </c>
    </row>
    <row r="85" spans="1:18">
      <c r="B85">
        <v>0</v>
      </c>
      <c r="C85">
        <v>0.06</v>
      </c>
      <c r="D85">
        <v>0</v>
      </c>
      <c r="E85">
        <v>0.56999999999999995</v>
      </c>
      <c r="F85">
        <v>0.37</v>
      </c>
    </row>
    <row r="86" spans="1:18">
      <c r="B86">
        <v>0</v>
      </c>
      <c r="C86">
        <v>7.0000000000000007E-2</v>
      </c>
      <c r="D86">
        <v>0</v>
      </c>
      <c r="E86">
        <v>0.56000000000000005</v>
      </c>
      <c r="F86">
        <v>0.37</v>
      </c>
    </row>
    <row r="87" spans="1:18">
      <c r="B87">
        <v>0</v>
      </c>
      <c r="C87">
        <v>0.05</v>
      </c>
      <c r="D87">
        <v>0</v>
      </c>
      <c r="E87">
        <v>0.57999999999999996</v>
      </c>
      <c r="F87">
        <v>0.37</v>
      </c>
    </row>
    <row r="88" spans="1:18">
      <c r="B88">
        <v>0</v>
      </c>
      <c r="C88">
        <v>7.0000000000000007E-2</v>
      </c>
      <c r="D88">
        <v>0</v>
      </c>
      <c r="E88">
        <v>0.56000000000000005</v>
      </c>
      <c r="F88">
        <v>0.37</v>
      </c>
    </row>
    <row r="89" spans="1:18">
      <c r="B89">
        <v>0</v>
      </c>
      <c r="C89">
        <v>0.12</v>
      </c>
      <c r="D89">
        <v>0</v>
      </c>
      <c r="E89">
        <v>0.51</v>
      </c>
      <c r="F89">
        <v>0.37</v>
      </c>
    </row>
    <row r="90" spans="1:18">
      <c r="B90">
        <v>0</v>
      </c>
      <c r="C90">
        <v>0.1</v>
      </c>
      <c r="D90">
        <v>0</v>
      </c>
      <c r="E90">
        <v>0.53</v>
      </c>
      <c r="F90">
        <v>0.37</v>
      </c>
    </row>
    <row r="91" spans="1:18">
      <c r="B91">
        <v>0</v>
      </c>
      <c r="C91">
        <v>0.14000000000000001</v>
      </c>
      <c r="D91">
        <v>0</v>
      </c>
      <c r="E91">
        <v>0.49</v>
      </c>
      <c r="F91">
        <v>0.37</v>
      </c>
    </row>
    <row r="92" spans="1:18">
      <c r="B92">
        <v>0</v>
      </c>
      <c r="C92">
        <v>0.14000000000000001</v>
      </c>
      <c r="D92">
        <v>0</v>
      </c>
      <c r="E92">
        <v>0.49</v>
      </c>
      <c r="F92">
        <v>0.37</v>
      </c>
    </row>
    <row r="93" spans="1:18">
      <c r="B93">
        <v>0</v>
      </c>
      <c r="C93">
        <v>0.14000000000000001</v>
      </c>
      <c r="D93">
        <v>0</v>
      </c>
      <c r="E93">
        <v>0.49</v>
      </c>
      <c r="F93">
        <v>0.37</v>
      </c>
    </row>
    <row r="94" spans="1:18">
      <c r="B94">
        <v>0</v>
      </c>
      <c r="C94">
        <v>0.14000000000000001</v>
      </c>
      <c r="D94">
        <v>0</v>
      </c>
      <c r="E94">
        <v>0.49</v>
      </c>
      <c r="F94">
        <v>0.37</v>
      </c>
    </row>
    <row r="95" spans="1:18">
      <c r="B95">
        <v>0</v>
      </c>
      <c r="C95">
        <v>0.14000000000000001</v>
      </c>
      <c r="D95">
        <v>0</v>
      </c>
      <c r="E95">
        <v>0.49</v>
      </c>
      <c r="F95">
        <v>0.37</v>
      </c>
    </row>
    <row r="96" spans="1:18">
      <c r="B96">
        <v>0</v>
      </c>
      <c r="C96">
        <v>0.14000000000000001</v>
      </c>
      <c r="D96">
        <v>0</v>
      </c>
      <c r="E96">
        <v>0.49</v>
      </c>
      <c r="F96">
        <v>0.37</v>
      </c>
    </row>
    <row r="97" spans="2:6">
      <c r="B97">
        <v>0</v>
      </c>
      <c r="C97">
        <v>0.18</v>
      </c>
      <c r="D97">
        <v>0</v>
      </c>
      <c r="E97">
        <v>0.45</v>
      </c>
      <c r="F97">
        <v>0.37</v>
      </c>
    </row>
    <row r="98" spans="2:6">
      <c r="B98">
        <v>0</v>
      </c>
      <c r="C98">
        <v>0.14000000000000001</v>
      </c>
      <c r="D98">
        <v>0</v>
      </c>
      <c r="E98">
        <v>0.49</v>
      </c>
      <c r="F98">
        <v>0.37</v>
      </c>
    </row>
    <row r="99" spans="2:6">
      <c r="B99">
        <v>0</v>
      </c>
      <c r="C99">
        <v>0.18</v>
      </c>
      <c r="D99">
        <v>0</v>
      </c>
      <c r="E99">
        <v>0.45</v>
      </c>
      <c r="F99">
        <v>0.37</v>
      </c>
    </row>
    <row r="100" spans="2:6">
      <c r="B100">
        <v>0</v>
      </c>
      <c r="C100">
        <v>0.18</v>
      </c>
      <c r="D100">
        <v>0</v>
      </c>
      <c r="E100">
        <v>0.45</v>
      </c>
      <c r="F100">
        <v>0.37</v>
      </c>
    </row>
    <row r="101" spans="2:6">
      <c r="B101">
        <v>0</v>
      </c>
      <c r="C101">
        <v>0.18</v>
      </c>
      <c r="D101">
        <v>0</v>
      </c>
      <c r="E101">
        <v>0.45</v>
      </c>
      <c r="F101">
        <v>0.37</v>
      </c>
    </row>
    <row r="102" spans="2:6">
      <c r="B102">
        <v>0</v>
      </c>
      <c r="C102">
        <v>0.18</v>
      </c>
      <c r="D102">
        <v>0</v>
      </c>
      <c r="E102">
        <v>0.45</v>
      </c>
      <c r="F102">
        <v>0.37</v>
      </c>
    </row>
    <row r="103" spans="2:6">
      <c r="B103">
        <v>0</v>
      </c>
      <c r="C103">
        <v>0.18</v>
      </c>
      <c r="D103">
        <v>0</v>
      </c>
      <c r="E103">
        <v>0.45</v>
      </c>
      <c r="F103">
        <v>0.37</v>
      </c>
    </row>
    <row r="104" spans="2:6">
      <c r="B104">
        <v>0</v>
      </c>
      <c r="C104">
        <v>0.18</v>
      </c>
      <c r="D104">
        <v>0</v>
      </c>
      <c r="E104">
        <v>0.45</v>
      </c>
      <c r="F104">
        <v>0.37</v>
      </c>
    </row>
    <row r="105" spans="2:6">
      <c r="B105">
        <v>0</v>
      </c>
      <c r="C105">
        <v>0.18</v>
      </c>
      <c r="D105">
        <v>0</v>
      </c>
      <c r="E105">
        <v>0.45</v>
      </c>
      <c r="F105">
        <v>0.37</v>
      </c>
    </row>
    <row r="106" spans="2:6">
      <c r="B106">
        <v>0</v>
      </c>
      <c r="C106">
        <v>0.18</v>
      </c>
      <c r="D106">
        <v>0</v>
      </c>
      <c r="E106">
        <v>0.45</v>
      </c>
      <c r="F106">
        <v>0.37</v>
      </c>
    </row>
    <row r="107" spans="2:6">
      <c r="B107">
        <v>0</v>
      </c>
      <c r="C107">
        <v>0.18</v>
      </c>
      <c r="D107">
        <v>0</v>
      </c>
      <c r="E107">
        <v>0.45</v>
      </c>
      <c r="F107">
        <v>0.37</v>
      </c>
    </row>
    <row r="108" spans="2:6">
      <c r="B108">
        <v>0</v>
      </c>
      <c r="C108">
        <v>0.18</v>
      </c>
      <c r="D108">
        <v>0</v>
      </c>
      <c r="E108">
        <v>0.45</v>
      </c>
      <c r="F108">
        <v>0.37</v>
      </c>
    </row>
    <row r="109" spans="2:6">
      <c r="B109">
        <v>0</v>
      </c>
      <c r="C109">
        <v>0.18</v>
      </c>
      <c r="D109">
        <v>0</v>
      </c>
      <c r="E109">
        <v>0.45</v>
      </c>
      <c r="F109">
        <v>0.37</v>
      </c>
    </row>
    <row r="110" spans="2:6">
      <c r="B110">
        <v>0</v>
      </c>
      <c r="C110">
        <v>0.18</v>
      </c>
      <c r="D110">
        <v>0</v>
      </c>
      <c r="E110">
        <v>0.45</v>
      </c>
      <c r="F110">
        <v>0.37</v>
      </c>
    </row>
    <row r="111" spans="2:6">
      <c r="B111">
        <v>0</v>
      </c>
      <c r="C111">
        <v>0.18</v>
      </c>
      <c r="D111">
        <v>0</v>
      </c>
      <c r="E111">
        <v>0.45</v>
      </c>
      <c r="F111">
        <v>0.37</v>
      </c>
    </row>
    <row r="112" spans="2:6">
      <c r="B112">
        <v>0</v>
      </c>
      <c r="C112">
        <v>0.18</v>
      </c>
      <c r="D112">
        <v>0</v>
      </c>
      <c r="E112">
        <v>0.45</v>
      </c>
      <c r="F112">
        <v>0.37</v>
      </c>
    </row>
    <row r="113" spans="1:11">
      <c r="B113">
        <v>0</v>
      </c>
      <c r="C113">
        <v>0.18</v>
      </c>
      <c r="D113">
        <v>0</v>
      </c>
      <c r="E113">
        <v>0.45</v>
      </c>
      <c r="F113">
        <v>0.37</v>
      </c>
    </row>
    <row r="114" spans="1:11">
      <c r="B114">
        <v>0</v>
      </c>
      <c r="C114">
        <v>0.18</v>
      </c>
      <c r="D114">
        <v>0</v>
      </c>
      <c r="E114">
        <v>0.45</v>
      </c>
      <c r="F114">
        <v>0.37</v>
      </c>
    </row>
    <row r="115" spans="1:11">
      <c r="B115">
        <v>0</v>
      </c>
      <c r="C115">
        <v>0.44</v>
      </c>
      <c r="D115">
        <v>0</v>
      </c>
      <c r="E115">
        <v>0.19</v>
      </c>
      <c r="F115">
        <v>0.37</v>
      </c>
    </row>
    <row r="116" spans="1:11">
      <c r="B116">
        <v>0</v>
      </c>
      <c r="C116">
        <v>0.44</v>
      </c>
      <c r="D116">
        <v>0</v>
      </c>
      <c r="E116">
        <v>0.19</v>
      </c>
      <c r="F116">
        <v>0.37</v>
      </c>
    </row>
    <row r="117" spans="1:11">
      <c r="B117">
        <v>0</v>
      </c>
      <c r="C117">
        <v>0.44</v>
      </c>
      <c r="D117">
        <v>0</v>
      </c>
      <c r="E117">
        <v>0.19</v>
      </c>
      <c r="F117">
        <v>0.37</v>
      </c>
    </row>
    <row r="118" spans="1:11">
      <c r="B118">
        <v>0</v>
      </c>
      <c r="C118">
        <v>0.44</v>
      </c>
      <c r="D118">
        <v>0</v>
      </c>
      <c r="E118">
        <v>0.19</v>
      </c>
      <c r="F118">
        <v>0.37</v>
      </c>
    </row>
    <row r="119" spans="1:11">
      <c r="B119">
        <v>0</v>
      </c>
      <c r="C119">
        <v>0.44</v>
      </c>
      <c r="D119">
        <v>0</v>
      </c>
      <c r="E119">
        <v>0.19</v>
      </c>
      <c r="F119">
        <v>0.37</v>
      </c>
    </row>
    <row r="120" spans="1:11">
      <c r="B120">
        <v>0</v>
      </c>
      <c r="C120">
        <v>0.44</v>
      </c>
      <c r="D120">
        <v>0</v>
      </c>
      <c r="E120">
        <v>0.19</v>
      </c>
      <c r="F120">
        <v>0.37</v>
      </c>
    </row>
    <row r="121" spans="1:11">
      <c r="B121">
        <v>0</v>
      </c>
      <c r="C121">
        <v>0.44</v>
      </c>
      <c r="D121">
        <v>0</v>
      </c>
      <c r="E121">
        <v>0.19</v>
      </c>
      <c r="F121">
        <v>0.37</v>
      </c>
    </row>
    <row r="122" spans="1:11">
      <c r="B122">
        <v>0</v>
      </c>
      <c r="C122">
        <v>0.44</v>
      </c>
      <c r="D122">
        <v>0</v>
      </c>
      <c r="E122">
        <v>0.19</v>
      </c>
      <c r="F122">
        <v>0.37</v>
      </c>
    </row>
    <row r="123" spans="1:11">
      <c r="B123">
        <v>0</v>
      </c>
      <c r="C123">
        <v>0.44</v>
      </c>
      <c r="D123">
        <v>0</v>
      </c>
      <c r="E123">
        <v>0.19</v>
      </c>
      <c r="F123">
        <v>0.37</v>
      </c>
    </row>
    <row r="124" spans="1:11">
      <c r="A124" t="s">
        <v>15</v>
      </c>
      <c r="B124" t="s">
        <v>136</v>
      </c>
      <c r="C124" t="s">
        <v>137</v>
      </c>
      <c r="D124" t="s">
        <v>138</v>
      </c>
      <c r="E124" t="s">
        <v>139</v>
      </c>
      <c r="F124" t="s">
        <v>32</v>
      </c>
      <c r="G124" t="s">
        <v>27</v>
      </c>
      <c r="H124" t="s">
        <v>140</v>
      </c>
      <c r="I124" t="s">
        <v>141</v>
      </c>
      <c r="J124" t="s">
        <v>68</v>
      </c>
      <c r="K124" t="s">
        <v>142</v>
      </c>
    </row>
    <row r="125" spans="1:11">
      <c r="A125" t="s">
        <v>143</v>
      </c>
    </row>
    <row r="126" spans="1:11">
      <c r="A126" t="s">
        <v>15</v>
      </c>
      <c r="B126" t="s">
        <v>46</v>
      </c>
      <c r="C126" t="s">
        <v>138</v>
      </c>
      <c r="D126" t="s">
        <v>139</v>
      </c>
      <c r="E126" t="s">
        <v>32</v>
      </c>
      <c r="F126" t="s">
        <v>27</v>
      </c>
      <c r="G126" t="s">
        <v>140</v>
      </c>
      <c r="H126" t="s">
        <v>141</v>
      </c>
      <c r="I126" t="s">
        <v>68</v>
      </c>
      <c r="J126" t="s">
        <v>142</v>
      </c>
    </row>
    <row r="127" spans="1:11">
      <c r="A127" t="s">
        <v>144</v>
      </c>
    </row>
    <row r="128" spans="1:11">
      <c r="A128" t="s">
        <v>15</v>
      </c>
      <c r="B128" t="s">
        <v>51</v>
      </c>
      <c r="C128" t="s">
        <v>52</v>
      </c>
      <c r="D128" t="s">
        <v>145</v>
      </c>
      <c r="E128" t="s">
        <v>55</v>
      </c>
      <c r="F128" t="s">
        <v>146</v>
      </c>
    </row>
    <row r="129" spans="1:16">
      <c r="A129">
        <v>4</v>
      </c>
    </row>
    <row r="130" spans="1:16">
      <c r="A130" t="s">
        <v>15</v>
      </c>
      <c r="B130" t="s">
        <v>51</v>
      </c>
      <c r="C130" t="s">
        <v>52</v>
      </c>
      <c r="D130" t="s">
        <v>147</v>
      </c>
      <c r="E130" t="s">
        <v>68</v>
      </c>
      <c r="F130" t="s">
        <v>129</v>
      </c>
      <c r="G130" t="s">
        <v>55</v>
      </c>
      <c r="H130" t="s">
        <v>148</v>
      </c>
    </row>
    <row r="131" spans="1:16">
      <c r="A131">
        <v>28</v>
      </c>
      <c r="B131">
        <v>16</v>
      </c>
      <c r="C131">
        <v>26</v>
      </c>
      <c r="D131">
        <v>26</v>
      </c>
    </row>
    <row r="132" spans="1:16">
      <c r="A132" t="s">
        <v>149</v>
      </c>
      <c r="B132" t="s">
        <v>150</v>
      </c>
      <c r="C132" t="s">
        <v>151</v>
      </c>
    </row>
    <row r="133" spans="1:16">
      <c r="A133" t="s">
        <v>149</v>
      </c>
      <c r="B133" t="s">
        <v>152</v>
      </c>
      <c r="C133" t="s">
        <v>52</v>
      </c>
      <c r="D133" t="s">
        <v>153</v>
      </c>
      <c r="E133">
        <v>1</v>
      </c>
      <c r="F133" t="s">
        <v>97</v>
      </c>
      <c r="G133" t="s">
        <v>154</v>
      </c>
      <c r="H133">
        <v>2</v>
      </c>
      <c r="I133" t="s">
        <v>97</v>
      </c>
      <c r="J133" t="s">
        <v>155</v>
      </c>
    </row>
    <row r="134" spans="1:16">
      <c r="A134" t="s">
        <v>149</v>
      </c>
      <c r="B134" t="s">
        <v>156</v>
      </c>
      <c r="C134" t="s">
        <v>52</v>
      </c>
      <c r="D134" t="s">
        <v>153</v>
      </c>
      <c r="E134">
        <v>1</v>
      </c>
      <c r="F134" t="s">
        <v>97</v>
      </c>
      <c r="G134" t="s">
        <v>157</v>
      </c>
      <c r="H134">
        <v>2</v>
      </c>
      <c r="I134" t="s">
        <v>97</v>
      </c>
      <c r="J134" t="s">
        <v>158</v>
      </c>
    </row>
    <row r="135" spans="1:16">
      <c r="A135" t="s">
        <v>149</v>
      </c>
      <c r="B135" t="s">
        <v>79</v>
      </c>
      <c r="C135" t="s">
        <v>159</v>
      </c>
      <c r="D135" t="s">
        <v>156</v>
      </c>
      <c r="E135" t="s">
        <v>160</v>
      </c>
      <c r="F135" t="s">
        <v>68</v>
      </c>
      <c r="G135" t="s">
        <v>161</v>
      </c>
      <c r="H135" t="s">
        <v>52</v>
      </c>
      <c r="I135" t="s">
        <v>162</v>
      </c>
      <c r="J135" t="s">
        <v>79</v>
      </c>
      <c r="K135" t="s">
        <v>163</v>
      </c>
      <c r="L135" t="s">
        <v>164</v>
      </c>
      <c r="M135">
        <v>1000</v>
      </c>
      <c r="N135" t="s">
        <v>165</v>
      </c>
      <c r="O135" t="s">
        <v>79</v>
      </c>
      <c r="P135" t="s">
        <v>166</v>
      </c>
    </row>
    <row r="136" spans="1:16">
      <c r="A136" t="s">
        <v>149</v>
      </c>
      <c r="B136" t="s">
        <v>110</v>
      </c>
      <c r="C136" t="s">
        <v>167</v>
      </c>
    </row>
    <row r="137" spans="1:16">
      <c r="A137" t="s">
        <v>15</v>
      </c>
      <c r="B137" t="s">
        <v>48</v>
      </c>
      <c r="C137" t="s">
        <v>168</v>
      </c>
      <c r="D137" t="s">
        <v>137</v>
      </c>
      <c r="E137" t="s">
        <v>117</v>
      </c>
      <c r="F137" t="s">
        <v>169</v>
      </c>
      <c r="G137" t="s">
        <v>170</v>
      </c>
      <c r="H137" t="s">
        <v>122</v>
      </c>
      <c r="I137" t="s">
        <v>171</v>
      </c>
      <c r="J137" t="s">
        <v>172</v>
      </c>
      <c r="K137" t="s">
        <v>173</v>
      </c>
      <c r="L137" t="s">
        <v>174</v>
      </c>
    </row>
    <row r="138" spans="1:16">
      <c r="A138">
        <v>1978</v>
      </c>
      <c r="B138">
        <v>2</v>
      </c>
      <c r="C138">
        <v>1</v>
      </c>
      <c r="D138">
        <v>1</v>
      </c>
      <c r="E138">
        <v>436126</v>
      </c>
      <c r="F138">
        <v>0.03</v>
      </c>
      <c r="G138">
        <v>1</v>
      </c>
      <c r="H138">
        <v>2</v>
      </c>
      <c r="I138">
        <v>1</v>
      </c>
      <c r="J138">
        <v>0</v>
      </c>
      <c r="K138">
        <v>0</v>
      </c>
    </row>
    <row r="139" spans="1:16">
      <c r="A139">
        <v>1979</v>
      </c>
      <c r="B139">
        <v>2</v>
      </c>
      <c r="C139">
        <v>1</v>
      </c>
      <c r="D139">
        <v>1</v>
      </c>
      <c r="E139">
        <v>52966</v>
      </c>
      <c r="F139">
        <v>0.03</v>
      </c>
      <c r="G139">
        <v>1</v>
      </c>
      <c r="H139">
        <v>2</v>
      </c>
      <c r="I139">
        <v>1</v>
      </c>
      <c r="J139">
        <v>0</v>
      </c>
      <c r="K139">
        <v>0</v>
      </c>
    </row>
    <row r="140" spans="1:16">
      <c r="A140">
        <v>1980</v>
      </c>
      <c r="B140">
        <v>2</v>
      </c>
      <c r="C140">
        <v>1</v>
      </c>
      <c r="D140">
        <v>1</v>
      </c>
      <c r="E140">
        <v>33162</v>
      </c>
      <c r="F140">
        <v>0.03</v>
      </c>
      <c r="G140">
        <v>1</v>
      </c>
      <c r="H140">
        <v>2</v>
      </c>
      <c r="I140">
        <v>1</v>
      </c>
      <c r="J140">
        <v>0</v>
      </c>
      <c r="K140">
        <v>0</v>
      </c>
    </row>
    <row r="141" spans="1:16">
      <c r="A141">
        <v>1981</v>
      </c>
      <c r="B141">
        <v>2</v>
      </c>
      <c r="C141">
        <v>1</v>
      </c>
      <c r="D141">
        <v>1</v>
      </c>
      <c r="E141">
        <v>1045619</v>
      </c>
      <c r="F141">
        <v>0.03</v>
      </c>
      <c r="G141">
        <v>1</v>
      </c>
      <c r="H141">
        <v>2</v>
      </c>
      <c r="I141">
        <v>1</v>
      </c>
      <c r="J141">
        <v>0</v>
      </c>
      <c r="K141">
        <v>0</v>
      </c>
    </row>
    <row r="142" spans="1:16">
      <c r="A142">
        <v>1982</v>
      </c>
      <c r="B142">
        <v>2</v>
      </c>
      <c r="C142">
        <v>1</v>
      </c>
      <c r="D142">
        <v>1</v>
      </c>
      <c r="E142">
        <v>1935886</v>
      </c>
      <c r="F142">
        <v>0.03</v>
      </c>
      <c r="G142">
        <v>1</v>
      </c>
      <c r="H142">
        <v>2</v>
      </c>
      <c r="I142">
        <v>1</v>
      </c>
      <c r="J142">
        <v>0</v>
      </c>
      <c r="K142">
        <v>0</v>
      </c>
    </row>
    <row r="143" spans="1:16">
      <c r="A143">
        <v>1983</v>
      </c>
      <c r="B143">
        <v>2</v>
      </c>
      <c r="C143">
        <v>1</v>
      </c>
      <c r="D143">
        <v>1</v>
      </c>
      <c r="E143">
        <v>1931990</v>
      </c>
      <c r="F143">
        <v>0.03</v>
      </c>
      <c r="G143">
        <v>1</v>
      </c>
      <c r="H143">
        <v>2</v>
      </c>
      <c r="I143">
        <v>1</v>
      </c>
      <c r="J143">
        <v>0</v>
      </c>
      <c r="K143">
        <v>0</v>
      </c>
    </row>
    <row r="144" spans="1:16">
      <c r="A144">
        <v>1984</v>
      </c>
      <c r="B144">
        <v>2</v>
      </c>
      <c r="C144">
        <v>1</v>
      </c>
      <c r="D144">
        <v>1</v>
      </c>
      <c r="E144">
        <v>841017</v>
      </c>
      <c r="F144">
        <v>0.03</v>
      </c>
      <c r="G144">
        <v>1</v>
      </c>
      <c r="H144">
        <v>2</v>
      </c>
      <c r="I144">
        <v>1</v>
      </c>
      <c r="J144">
        <v>0</v>
      </c>
      <c r="K144">
        <v>0</v>
      </c>
    </row>
    <row r="145" spans="1:11">
      <c r="A145">
        <v>1985</v>
      </c>
      <c r="B145">
        <v>2</v>
      </c>
      <c r="C145">
        <v>1</v>
      </c>
      <c r="D145">
        <v>1</v>
      </c>
      <c r="E145">
        <v>436021</v>
      </c>
      <c r="F145">
        <v>0.03</v>
      </c>
      <c r="G145">
        <v>1</v>
      </c>
      <c r="H145">
        <v>2</v>
      </c>
      <c r="I145">
        <v>1</v>
      </c>
      <c r="J145">
        <v>0</v>
      </c>
      <c r="K145">
        <v>0</v>
      </c>
    </row>
    <row r="146" spans="1:11">
      <c r="A146">
        <v>1986</v>
      </c>
      <c r="B146">
        <v>2</v>
      </c>
      <c r="C146">
        <v>1</v>
      </c>
      <c r="D146">
        <v>1</v>
      </c>
      <c r="E146">
        <v>219548</v>
      </c>
      <c r="F146">
        <v>0.03</v>
      </c>
      <c r="G146">
        <v>1</v>
      </c>
      <c r="H146">
        <v>2</v>
      </c>
      <c r="I146">
        <v>1</v>
      </c>
      <c r="J146">
        <v>0</v>
      </c>
      <c r="K146">
        <v>0</v>
      </c>
    </row>
    <row r="147" spans="1:11">
      <c r="A147">
        <v>1987</v>
      </c>
      <c r="B147">
        <v>2</v>
      </c>
      <c r="C147">
        <v>1</v>
      </c>
      <c r="D147">
        <v>1</v>
      </c>
      <c r="E147">
        <v>227447</v>
      </c>
      <c r="F147">
        <v>0.03</v>
      </c>
      <c r="G147">
        <v>1</v>
      </c>
      <c r="H147">
        <v>2</v>
      </c>
      <c r="I147">
        <v>1</v>
      </c>
      <c r="J147">
        <v>0</v>
      </c>
      <c r="K147">
        <v>0</v>
      </c>
    </row>
    <row r="148" spans="1:11">
      <c r="A148">
        <v>1988</v>
      </c>
      <c r="B148">
        <v>2</v>
      </c>
      <c r="C148">
        <v>1</v>
      </c>
      <c r="D148">
        <v>1</v>
      </c>
      <c r="E148">
        <v>280401</v>
      </c>
      <c r="F148">
        <v>0.03</v>
      </c>
      <c r="G148">
        <v>1</v>
      </c>
      <c r="H148">
        <v>2</v>
      </c>
      <c r="I148">
        <v>1</v>
      </c>
      <c r="J148">
        <v>0</v>
      </c>
      <c r="K148">
        <v>0</v>
      </c>
    </row>
    <row r="149" spans="1:11">
      <c r="A149">
        <v>1989</v>
      </c>
      <c r="B149">
        <v>2</v>
      </c>
      <c r="C149">
        <v>1</v>
      </c>
      <c r="D149">
        <v>1</v>
      </c>
      <c r="E149">
        <v>247641</v>
      </c>
      <c r="F149">
        <v>0.03</v>
      </c>
      <c r="G149">
        <v>1</v>
      </c>
      <c r="H149">
        <v>2</v>
      </c>
      <c r="I149">
        <v>1</v>
      </c>
      <c r="J149">
        <v>0</v>
      </c>
      <c r="K149">
        <v>0</v>
      </c>
    </row>
    <row r="150" spans="1:11">
      <c r="A150">
        <v>1990</v>
      </c>
      <c r="B150">
        <v>2</v>
      </c>
      <c r="C150">
        <v>1</v>
      </c>
      <c r="D150">
        <v>1</v>
      </c>
      <c r="E150">
        <v>391405</v>
      </c>
      <c r="F150">
        <v>0.03</v>
      </c>
      <c r="G150">
        <v>1</v>
      </c>
      <c r="H150">
        <v>2</v>
      </c>
      <c r="I150">
        <v>1</v>
      </c>
      <c r="J150">
        <v>0</v>
      </c>
      <c r="K150">
        <v>0</v>
      </c>
    </row>
    <row r="151" spans="1:11">
      <c r="A151">
        <v>1991</v>
      </c>
      <c r="B151">
        <v>2</v>
      </c>
      <c r="C151">
        <v>1</v>
      </c>
      <c r="D151">
        <v>1</v>
      </c>
      <c r="E151">
        <v>726519</v>
      </c>
      <c r="F151">
        <v>0.03</v>
      </c>
      <c r="G151">
        <v>1</v>
      </c>
      <c r="H151">
        <v>2</v>
      </c>
      <c r="I151">
        <v>1</v>
      </c>
      <c r="J151">
        <v>0</v>
      </c>
      <c r="K151">
        <v>0</v>
      </c>
    </row>
    <row r="152" spans="1:11">
      <c r="A152">
        <v>1992</v>
      </c>
      <c r="B152">
        <v>2</v>
      </c>
      <c r="C152">
        <v>1</v>
      </c>
      <c r="D152">
        <v>1</v>
      </c>
      <c r="E152">
        <v>545222</v>
      </c>
      <c r="F152">
        <v>0.03</v>
      </c>
      <c r="G152">
        <v>1</v>
      </c>
      <c r="H152">
        <v>2</v>
      </c>
      <c r="I152">
        <v>1</v>
      </c>
      <c r="J152">
        <v>0</v>
      </c>
      <c r="K152">
        <v>0</v>
      </c>
    </row>
    <row r="153" spans="1:11">
      <c r="A153">
        <v>1993</v>
      </c>
      <c r="B153">
        <v>2</v>
      </c>
      <c r="C153">
        <v>1</v>
      </c>
      <c r="D153">
        <v>1</v>
      </c>
      <c r="E153">
        <v>630353</v>
      </c>
      <c r="F153">
        <v>0.03</v>
      </c>
      <c r="G153">
        <v>1</v>
      </c>
      <c r="H153">
        <v>2</v>
      </c>
      <c r="I153">
        <v>1</v>
      </c>
      <c r="J153">
        <v>0</v>
      </c>
      <c r="K153">
        <v>0</v>
      </c>
    </row>
    <row r="154" spans="1:11">
      <c r="A154">
        <v>1994</v>
      </c>
      <c r="B154">
        <v>2</v>
      </c>
      <c r="C154">
        <v>1</v>
      </c>
      <c r="D154">
        <v>1</v>
      </c>
      <c r="E154">
        <v>827015</v>
      </c>
      <c r="F154">
        <v>0.03</v>
      </c>
      <c r="G154">
        <v>1</v>
      </c>
      <c r="H154">
        <v>2</v>
      </c>
      <c r="I154">
        <v>1</v>
      </c>
      <c r="J154">
        <v>0</v>
      </c>
      <c r="K154">
        <v>0</v>
      </c>
    </row>
    <row r="155" spans="1:11">
      <c r="A155">
        <v>1995</v>
      </c>
      <c r="B155">
        <v>2</v>
      </c>
      <c r="C155">
        <v>1</v>
      </c>
      <c r="D155">
        <v>1</v>
      </c>
      <c r="E155">
        <v>666905</v>
      </c>
      <c r="F155">
        <v>0.03</v>
      </c>
      <c r="G155">
        <v>1</v>
      </c>
      <c r="H155">
        <v>2</v>
      </c>
      <c r="I155">
        <v>1</v>
      </c>
      <c r="J155">
        <v>0</v>
      </c>
      <c r="K155">
        <v>0</v>
      </c>
    </row>
    <row r="156" spans="1:11">
      <c r="A156">
        <v>1996</v>
      </c>
      <c r="B156">
        <v>2</v>
      </c>
      <c r="C156">
        <v>1</v>
      </c>
      <c r="D156">
        <v>1</v>
      </c>
      <c r="E156">
        <v>660665</v>
      </c>
      <c r="F156">
        <v>0.03</v>
      </c>
      <c r="G156">
        <v>1</v>
      </c>
      <c r="H156">
        <v>2</v>
      </c>
      <c r="I156">
        <v>1</v>
      </c>
      <c r="J156">
        <v>0</v>
      </c>
      <c r="K156">
        <v>0</v>
      </c>
    </row>
    <row r="157" spans="1:11">
      <c r="A157">
        <v>1997</v>
      </c>
      <c r="B157">
        <v>2</v>
      </c>
      <c r="C157">
        <v>1</v>
      </c>
      <c r="D157">
        <v>1</v>
      </c>
      <c r="E157">
        <v>939822</v>
      </c>
      <c r="F157">
        <v>0.03</v>
      </c>
      <c r="G157">
        <v>1</v>
      </c>
      <c r="H157">
        <v>2</v>
      </c>
      <c r="I157">
        <v>1</v>
      </c>
      <c r="J157">
        <v>0</v>
      </c>
      <c r="K157">
        <v>0</v>
      </c>
    </row>
    <row r="158" spans="1:11">
      <c r="A158">
        <v>1998</v>
      </c>
      <c r="B158">
        <v>2</v>
      </c>
      <c r="C158">
        <v>1</v>
      </c>
      <c r="D158">
        <v>1</v>
      </c>
      <c r="E158">
        <v>635370</v>
      </c>
      <c r="F158">
        <v>0.03</v>
      </c>
      <c r="G158">
        <v>1</v>
      </c>
      <c r="H158">
        <v>2</v>
      </c>
      <c r="I158">
        <v>1</v>
      </c>
      <c r="J158">
        <v>0</v>
      </c>
      <c r="K158">
        <v>0</v>
      </c>
    </row>
    <row r="159" spans="1:11">
      <c r="A159">
        <v>2009</v>
      </c>
      <c r="B159">
        <v>2</v>
      </c>
      <c r="C159">
        <v>1</v>
      </c>
      <c r="D159">
        <v>1</v>
      </c>
      <c r="E159">
        <v>103376</v>
      </c>
      <c r="F159">
        <v>0.03</v>
      </c>
      <c r="G159">
        <v>1</v>
      </c>
      <c r="H159">
        <v>2</v>
      </c>
      <c r="I159">
        <v>1</v>
      </c>
      <c r="J159">
        <v>0</v>
      </c>
      <c r="K159">
        <v>0</v>
      </c>
    </row>
    <row r="160" spans="1:11">
      <c r="A160">
        <v>2010</v>
      </c>
      <c r="B160">
        <v>2</v>
      </c>
      <c r="C160">
        <v>1</v>
      </c>
      <c r="D160">
        <v>1</v>
      </c>
      <c r="E160">
        <v>298669</v>
      </c>
      <c r="F160">
        <v>0.03</v>
      </c>
      <c r="G160">
        <v>1</v>
      </c>
      <c r="H160">
        <v>2</v>
      </c>
      <c r="I160">
        <v>1</v>
      </c>
      <c r="J160">
        <v>0</v>
      </c>
      <c r="K160">
        <v>0</v>
      </c>
    </row>
    <row r="161" spans="1:11">
      <c r="A161">
        <v>2011</v>
      </c>
      <c r="B161">
        <v>2</v>
      </c>
      <c r="C161">
        <v>1</v>
      </c>
      <c r="D161">
        <v>1</v>
      </c>
      <c r="E161">
        <v>437862</v>
      </c>
      <c r="F161">
        <v>0.03</v>
      </c>
      <c r="G161">
        <v>1</v>
      </c>
      <c r="H161">
        <v>2</v>
      </c>
      <c r="I161">
        <v>1</v>
      </c>
      <c r="J161">
        <v>0</v>
      </c>
      <c r="K161">
        <v>0</v>
      </c>
    </row>
    <row r="162" spans="1:11">
      <c r="A162">
        <v>2012</v>
      </c>
      <c r="B162">
        <v>2</v>
      </c>
      <c r="C162">
        <v>1</v>
      </c>
      <c r="D162">
        <v>1</v>
      </c>
      <c r="E162">
        <v>379386</v>
      </c>
      <c r="F162">
        <v>0.03</v>
      </c>
      <c r="G162">
        <v>1</v>
      </c>
      <c r="H162">
        <v>2</v>
      </c>
      <c r="I162">
        <v>1</v>
      </c>
      <c r="J162">
        <v>0</v>
      </c>
      <c r="K162">
        <v>0</v>
      </c>
    </row>
    <row r="163" spans="1:11">
      <c r="A163">
        <v>2014</v>
      </c>
      <c r="B163">
        <v>2</v>
      </c>
      <c r="C163">
        <v>1</v>
      </c>
      <c r="D163">
        <v>1</v>
      </c>
      <c r="E163">
        <v>69109</v>
      </c>
      <c r="F163">
        <v>0.03</v>
      </c>
      <c r="G163">
        <v>1</v>
      </c>
      <c r="H163">
        <v>2</v>
      </c>
      <c r="I163">
        <v>1</v>
      </c>
      <c r="J163">
        <v>0</v>
      </c>
      <c r="K163">
        <v>0</v>
      </c>
    </row>
    <row r="164" spans="1:11">
      <c r="A164">
        <v>2015</v>
      </c>
      <c r="B164">
        <v>2</v>
      </c>
      <c r="C164">
        <v>1</v>
      </c>
      <c r="D164">
        <v>1</v>
      </c>
      <c r="E164">
        <v>24407</v>
      </c>
      <c r="F164">
        <v>0.03</v>
      </c>
      <c r="G164">
        <v>1</v>
      </c>
      <c r="H164">
        <v>2</v>
      </c>
      <c r="I164">
        <v>1</v>
      </c>
      <c r="J164">
        <v>0</v>
      </c>
      <c r="K164">
        <v>0</v>
      </c>
    </row>
    <row r="165" spans="1:11">
      <c r="A165">
        <v>2016</v>
      </c>
      <c r="B165">
        <v>2</v>
      </c>
      <c r="C165">
        <v>1</v>
      </c>
      <c r="D165">
        <v>1</v>
      </c>
      <c r="E165">
        <v>24.407</v>
      </c>
      <c r="F165">
        <v>0.03</v>
      </c>
      <c r="G165">
        <v>1</v>
      </c>
      <c r="H165">
        <v>2</v>
      </c>
      <c r="I165">
        <v>1</v>
      </c>
      <c r="J165">
        <v>0</v>
      </c>
      <c r="K165">
        <v>0</v>
      </c>
    </row>
    <row r="166" spans="1:11">
      <c r="A166" t="s">
        <v>15</v>
      </c>
      <c r="B166" t="s">
        <v>110</v>
      </c>
      <c r="C166" t="s">
        <v>175</v>
      </c>
      <c r="D166" t="s">
        <v>28</v>
      </c>
      <c r="E166" t="s">
        <v>29</v>
      </c>
    </row>
    <row r="167" spans="1:11">
      <c r="A167">
        <v>1990</v>
      </c>
      <c r="B167">
        <v>2</v>
      </c>
      <c r="C167">
        <v>1</v>
      </c>
      <c r="D167">
        <v>1</v>
      </c>
      <c r="E167">
        <v>254.97878610000001</v>
      </c>
      <c r="F167">
        <v>0.6</v>
      </c>
      <c r="G167">
        <v>2</v>
      </c>
      <c r="H167">
        <v>1</v>
      </c>
      <c r="I167">
        <v>1</v>
      </c>
      <c r="J167">
        <v>0</v>
      </c>
      <c r="K167">
        <v>0.2</v>
      </c>
    </row>
    <row r="168" spans="1:11">
      <c r="A168">
        <v>1991</v>
      </c>
      <c r="B168">
        <v>2</v>
      </c>
      <c r="C168">
        <v>1</v>
      </c>
      <c r="D168">
        <v>1</v>
      </c>
      <c r="E168">
        <v>531.4483252</v>
      </c>
      <c r="F168">
        <v>0.6</v>
      </c>
      <c r="G168">
        <v>2</v>
      </c>
      <c r="H168">
        <v>1</v>
      </c>
      <c r="I168">
        <v>1</v>
      </c>
      <c r="J168">
        <v>0</v>
      </c>
      <c r="K168">
        <v>0.2</v>
      </c>
    </row>
    <row r="169" spans="1:11">
      <c r="A169">
        <v>1992</v>
      </c>
      <c r="B169">
        <v>2</v>
      </c>
      <c r="C169">
        <v>1</v>
      </c>
      <c r="D169">
        <v>1</v>
      </c>
      <c r="E169">
        <v>1050.3870260000001</v>
      </c>
      <c r="F169">
        <v>0.6</v>
      </c>
      <c r="G169">
        <v>2</v>
      </c>
      <c r="H169">
        <v>1</v>
      </c>
      <c r="I169">
        <v>1</v>
      </c>
      <c r="J169">
        <v>0</v>
      </c>
      <c r="K169">
        <v>0.2</v>
      </c>
    </row>
    <row r="170" spans="1:11">
      <c r="A170">
        <v>1993</v>
      </c>
      <c r="B170">
        <v>2</v>
      </c>
      <c r="C170">
        <v>1</v>
      </c>
      <c r="D170">
        <v>1</v>
      </c>
      <c r="E170">
        <v>951.46261279999999</v>
      </c>
      <c r="F170">
        <v>0.6</v>
      </c>
      <c r="G170">
        <v>2</v>
      </c>
      <c r="H170">
        <v>1</v>
      </c>
      <c r="I170">
        <v>1</v>
      </c>
      <c r="J170">
        <v>0</v>
      </c>
      <c r="K170">
        <v>0.2</v>
      </c>
    </row>
    <row r="171" spans="1:11">
      <c r="A171">
        <v>1994</v>
      </c>
      <c r="B171">
        <v>2</v>
      </c>
      <c r="C171">
        <v>1</v>
      </c>
      <c r="D171">
        <v>1</v>
      </c>
      <c r="E171">
        <v>1210.764588</v>
      </c>
      <c r="F171">
        <v>0.6</v>
      </c>
      <c r="G171">
        <v>2</v>
      </c>
      <c r="H171">
        <v>1</v>
      </c>
      <c r="I171">
        <v>1</v>
      </c>
      <c r="J171">
        <v>0</v>
      </c>
      <c r="K171">
        <v>0.2</v>
      </c>
    </row>
    <row r="172" spans="1:11">
      <c r="A172">
        <v>1995</v>
      </c>
      <c r="B172">
        <v>2</v>
      </c>
      <c r="C172">
        <v>1</v>
      </c>
      <c r="D172">
        <v>1</v>
      </c>
      <c r="E172">
        <v>363.112032</v>
      </c>
      <c r="F172">
        <v>0.6</v>
      </c>
      <c r="G172">
        <v>2</v>
      </c>
      <c r="H172">
        <v>1</v>
      </c>
      <c r="I172">
        <v>1</v>
      </c>
      <c r="J172">
        <v>0</v>
      </c>
      <c r="K172">
        <v>0.2</v>
      </c>
    </row>
    <row r="173" spans="1:11">
      <c r="A173">
        <v>1996</v>
      </c>
      <c r="B173">
        <v>2</v>
      </c>
      <c r="C173">
        <v>1</v>
      </c>
      <c r="D173">
        <v>1</v>
      </c>
      <c r="E173">
        <v>528.52446870000006</v>
      </c>
      <c r="F173">
        <v>0.6</v>
      </c>
      <c r="G173">
        <v>2</v>
      </c>
      <c r="H173">
        <v>1</v>
      </c>
      <c r="I173">
        <v>1</v>
      </c>
      <c r="J173">
        <v>0</v>
      </c>
      <c r="K173">
        <v>0.2</v>
      </c>
    </row>
    <row r="174" spans="1:11">
      <c r="A174">
        <v>1997</v>
      </c>
      <c r="B174">
        <v>2</v>
      </c>
      <c r="C174">
        <v>1</v>
      </c>
      <c r="D174">
        <v>1</v>
      </c>
      <c r="E174">
        <v>1382.8253279999999</v>
      </c>
      <c r="F174">
        <v>0.6</v>
      </c>
      <c r="G174">
        <v>2</v>
      </c>
      <c r="H174">
        <v>1</v>
      </c>
      <c r="I174">
        <v>1</v>
      </c>
      <c r="J174">
        <v>0</v>
      </c>
      <c r="K174">
        <v>0.2</v>
      </c>
    </row>
    <row r="175" spans="1:11">
      <c r="A175">
        <v>1998</v>
      </c>
      <c r="B175">
        <v>2</v>
      </c>
      <c r="C175">
        <v>1</v>
      </c>
      <c r="D175">
        <v>1</v>
      </c>
      <c r="E175">
        <v>781.10329769999998</v>
      </c>
      <c r="F175">
        <v>0.6</v>
      </c>
      <c r="G175">
        <v>2</v>
      </c>
      <c r="H175">
        <v>1</v>
      </c>
      <c r="I175">
        <v>1</v>
      </c>
      <c r="J175">
        <v>0</v>
      </c>
      <c r="K175">
        <v>0.2</v>
      </c>
    </row>
    <row r="176" spans="1:11">
      <c r="A176">
        <v>2009</v>
      </c>
      <c r="B176">
        <v>2</v>
      </c>
      <c r="C176">
        <v>1</v>
      </c>
      <c r="D176">
        <v>1</v>
      </c>
      <c r="E176">
        <v>123.37122789999999</v>
      </c>
      <c r="F176">
        <v>0.2</v>
      </c>
      <c r="G176">
        <v>2</v>
      </c>
      <c r="H176">
        <v>1</v>
      </c>
      <c r="I176">
        <v>1</v>
      </c>
      <c r="J176">
        <v>0</v>
      </c>
      <c r="K176">
        <v>0.2</v>
      </c>
    </row>
    <row r="177" spans="1:11">
      <c r="A177">
        <v>2010</v>
      </c>
      <c r="B177">
        <v>2</v>
      </c>
      <c r="C177">
        <v>1</v>
      </c>
      <c r="D177">
        <v>1</v>
      </c>
      <c r="E177">
        <v>304.65622250000001</v>
      </c>
      <c r="F177">
        <v>0.2</v>
      </c>
      <c r="G177">
        <v>2</v>
      </c>
      <c r="H177">
        <v>1</v>
      </c>
      <c r="I177">
        <v>1</v>
      </c>
      <c r="J177">
        <v>0</v>
      </c>
      <c r="K177">
        <v>0.2</v>
      </c>
    </row>
    <row r="178" spans="1:11">
      <c r="A178">
        <v>2011</v>
      </c>
      <c r="B178">
        <v>2</v>
      </c>
      <c r="C178">
        <v>1</v>
      </c>
      <c r="D178">
        <v>1</v>
      </c>
      <c r="E178">
        <v>481.35721260000003</v>
      </c>
      <c r="F178">
        <v>0.2</v>
      </c>
      <c r="G178">
        <v>2</v>
      </c>
      <c r="H178">
        <v>1</v>
      </c>
      <c r="I178">
        <v>1</v>
      </c>
      <c r="J178">
        <v>0</v>
      </c>
      <c r="K178">
        <v>0.2</v>
      </c>
    </row>
    <row r="179" spans="1:11">
      <c r="A179">
        <v>2012</v>
      </c>
      <c r="B179">
        <v>2</v>
      </c>
      <c r="C179">
        <v>1</v>
      </c>
      <c r="D179">
        <v>1</v>
      </c>
      <c r="E179">
        <v>437.33607310000002</v>
      </c>
      <c r="F179">
        <v>0.2</v>
      </c>
      <c r="G179">
        <v>2</v>
      </c>
      <c r="H179">
        <v>1</v>
      </c>
      <c r="I179">
        <v>1</v>
      </c>
      <c r="J179">
        <v>0</v>
      </c>
      <c r="K179">
        <v>0.2</v>
      </c>
    </row>
    <row r="180" spans="1:11">
      <c r="A180">
        <v>2014</v>
      </c>
      <c r="B180">
        <v>2</v>
      </c>
      <c r="C180">
        <v>1</v>
      </c>
      <c r="D180">
        <v>1</v>
      </c>
      <c r="E180">
        <v>45.4839749</v>
      </c>
      <c r="F180">
        <v>0.2</v>
      </c>
      <c r="G180">
        <v>2</v>
      </c>
      <c r="H180">
        <v>1</v>
      </c>
      <c r="I180">
        <v>1</v>
      </c>
      <c r="J180">
        <v>0</v>
      </c>
      <c r="K180">
        <v>0.2</v>
      </c>
    </row>
    <row r="181" spans="1:11">
      <c r="A181">
        <v>2015</v>
      </c>
      <c r="B181">
        <v>2</v>
      </c>
      <c r="C181">
        <v>1</v>
      </c>
      <c r="D181">
        <v>1</v>
      </c>
      <c r="E181">
        <v>21.19378597</v>
      </c>
      <c r="F181">
        <v>0.2</v>
      </c>
      <c r="G181">
        <v>2</v>
      </c>
      <c r="H181">
        <v>1</v>
      </c>
      <c r="I181">
        <v>1</v>
      </c>
      <c r="J181">
        <v>0</v>
      </c>
      <c r="K181">
        <v>0.2</v>
      </c>
    </row>
    <row r="182" spans="1:11">
      <c r="A182">
        <v>2016</v>
      </c>
      <c r="B182">
        <v>2</v>
      </c>
      <c r="C182">
        <v>1</v>
      </c>
      <c r="D182">
        <v>1</v>
      </c>
      <c r="E182">
        <v>2.1193785999999999E-2</v>
      </c>
      <c r="F182">
        <v>0.2</v>
      </c>
      <c r="G182">
        <v>2</v>
      </c>
      <c r="H182">
        <v>1</v>
      </c>
      <c r="I182">
        <v>1</v>
      </c>
      <c r="J182">
        <v>0</v>
      </c>
      <c r="K182">
        <v>0.2</v>
      </c>
    </row>
    <row r="183" spans="1:11">
      <c r="A183" t="s">
        <v>15</v>
      </c>
      <c r="B183" t="s">
        <v>34</v>
      </c>
      <c r="C183" t="s">
        <v>29</v>
      </c>
      <c r="D183" t="s">
        <v>175</v>
      </c>
    </row>
    <row r="184" spans="1:11">
      <c r="A184">
        <v>1991</v>
      </c>
      <c r="B184">
        <v>2</v>
      </c>
      <c r="C184">
        <v>2</v>
      </c>
      <c r="D184">
        <v>1</v>
      </c>
      <c r="E184">
        <v>3.5379999999999998</v>
      </c>
      <c r="F184">
        <v>0.31</v>
      </c>
      <c r="G184">
        <v>2</v>
      </c>
      <c r="H184">
        <v>1</v>
      </c>
      <c r="I184">
        <v>1</v>
      </c>
      <c r="J184">
        <v>0</v>
      </c>
      <c r="K184">
        <v>0.8</v>
      </c>
    </row>
    <row r="185" spans="1:11">
      <c r="A185">
        <v>1992</v>
      </c>
      <c r="B185">
        <v>2</v>
      </c>
      <c r="C185">
        <v>2</v>
      </c>
      <c r="D185">
        <v>1</v>
      </c>
      <c r="E185">
        <v>1.996</v>
      </c>
      <c r="F185">
        <v>0.31</v>
      </c>
      <c r="G185">
        <v>2</v>
      </c>
      <c r="H185">
        <v>1</v>
      </c>
      <c r="I185">
        <v>1</v>
      </c>
      <c r="J185">
        <v>0</v>
      </c>
      <c r="K185">
        <v>0.8</v>
      </c>
    </row>
    <row r="186" spans="1:11">
      <c r="A186">
        <v>1993</v>
      </c>
      <c r="B186">
        <v>2</v>
      </c>
      <c r="C186">
        <v>2</v>
      </c>
      <c r="D186">
        <v>1</v>
      </c>
      <c r="E186">
        <v>1.542</v>
      </c>
      <c r="F186">
        <v>0.31</v>
      </c>
      <c r="G186">
        <v>2</v>
      </c>
      <c r="H186">
        <v>1</v>
      </c>
      <c r="I186">
        <v>1</v>
      </c>
      <c r="J186">
        <v>0</v>
      </c>
      <c r="K186">
        <v>0.8</v>
      </c>
    </row>
    <row r="187" spans="1:11">
      <c r="A187">
        <v>1994</v>
      </c>
      <c r="B187">
        <v>2</v>
      </c>
      <c r="C187">
        <v>2</v>
      </c>
      <c r="D187">
        <v>1</v>
      </c>
      <c r="E187">
        <v>0.318</v>
      </c>
      <c r="F187">
        <v>0.31</v>
      </c>
      <c r="G187">
        <v>2</v>
      </c>
      <c r="H187">
        <v>1</v>
      </c>
      <c r="I187">
        <v>1</v>
      </c>
      <c r="J187">
        <v>0</v>
      </c>
      <c r="K187">
        <v>0.8</v>
      </c>
    </row>
    <row r="188" spans="1:11">
      <c r="A188">
        <v>1995</v>
      </c>
      <c r="B188">
        <v>2</v>
      </c>
      <c r="C188">
        <v>2</v>
      </c>
      <c r="D188">
        <v>1</v>
      </c>
      <c r="E188">
        <v>0.63500000000000001</v>
      </c>
      <c r="F188">
        <v>0.31</v>
      </c>
      <c r="G188">
        <v>2</v>
      </c>
      <c r="H188">
        <v>1</v>
      </c>
      <c r="I188">
        <v>1</v>
      </c>
      <c r="J188">
        <v>0</v>
      </c>
      <c r="K188">
        <v>0.8</v>
      </c>
    </row>
    <row r="189" spans="1:11">
      <c r="A189">
        <v>1996</v>
      </c>
      <c r="B189">
        <v>2</v>
      </c>
      <c r="C189">
        <v>2</v>
      </c>
      <c r="D189">
        <v>1</v>
      </c>
      <c r="E189">
        <v>0.5</v>
      </c>
      <c r="F189">
        <v>0.31</v>
      </c>
      <c r="G189">
        <v>2</v>
      </c>
      <c r="H189">
        <v>1</v>
      </c>
      <c r="I189">
        <v>1</v>
      </c>
      <c r="J189">
        <v>0</v>
      </c>
      <c r="K189">
        <v>0.8</v>
      </c>
    </row>
    <row r="190" spans="1:11">
      <c r="A190">
        <v>1997</v>
      </c>
      <c r="B190">
        <v>2</v>
      </c>
      <c r="C190">
        <v>2</v>
      </c>
      <c r="D190">
        <v>1</v>
      </c>
      <c r="E190">
        <v>0.5</v>
      </c>
      <c r="F190">
        <v>0.31</v>
      </c>
      <c r="G190">
        <v>2</v>
      </c>
      <c r="H190">
        <v>1</v>
      </c>
      <c r="I190">
        <v>1</v>
      </c>
      <c r="J190">
        <v>0</v>
      </c>
      <c r="K190">
        <v>0.8</v>
      </c>
    </row>
    <row r="191" spans="1:11">
      <c r="A191">
        <v>1998</v>
      </c>
      <c r="B191">
        <v>2</v>
      </c>
      <c r="C191">
        <v>2</v>
      </c>
      <c r="D191">
        <v>1</v>
      </c>
      <c r="E191">
        <v>0.5</v>
      </c>
      <c r="F191">
        <v>0.31</v>
      </c>
      <c r="G191">
        <v>2</v>
      </c>
      <c r="H191">
        <v>1</v>
      </c>
      <c r="I191">
        <v>1</v>
      </c>
      <c r="J191">
        <v>0</v>
      </c>
      <c r="K191">
        <v>0.8</v>
      </c>
    </row>
    <row r="192" spans="1:11">
      <c r="A192">
        <v>1999</v>
      </c>
      <c r="B192">
        <v>2</v>
      </c>
      <c r="C192">
        <v>2</v>
      </c>
      <c r="D192">
        <v>1</v>
      </c>
      <c r="E192">
        <v>0.5</v>
      </c>
      <c r="F192">
        <v>0.31</v>
      </c>
      <c r="G192">
        <v>2</v>
      </c>
      <c r="H192">
        <v>1</v>
      </c>
      <c r="I192">
        <v>1</v>
      </c>
      <c r="J192">
        <v>0</v>
      </c>
      <c r="K192">
        <v>0.8</v>
      </c>
    </row>
    <row r="193" spans="1:11">
      <c r="A193">
        <v>2000</v>
      </c>
      <c r="B193">
        <v>2</v>
      </c>
      <c r="C193">
        <v>2</v>
      </c>
      <c r="D193">
        <v>1</v>
      </c>
      <c r="E193">
        <v>0.5</v>
      </c>
      <c r="F193">
        <v>0.31</v>
      </c>
      <c r="G193">
        <v>2</v>
      </c>
      <c r="H193">
        <v>1</v>
      </c>
      <c r="I193">
        <v>1</v>
      </c>
      <c r="J193">
        <v>0</v>
      </c>
      <c r="K193">
        <v>0.8</v>
      </c>
    </row>
    <row r="194" spans="1:11">
      <c r="A194">
        <v>2001</v>
      </c>
      <c r="B194">
        <v>2</v>
      </c>
      <c r="C194">
        <v>2</v>
      </c>
      <c r="D194">
        <v>1</v>
      </c>
      <c r="E194">
        <v>0.5</v>
      </c>
      <c r="F194">
        <v>0.31</v>
      </c>
      <c r="G194">
        <v>2</v>
      </c>
      <c r="H194">
        <v>1</v>
      </c>
      <c r="I194">
        <v>1</v>
      </c>
      <c r="J194">
        <v>0</v>
      </c>
      <c r="K194">
        <v>0.8</v>
      </c>
    </row>
    <row r="195" spans="1:11">
      <c r="A195">
        <v>2002</v>
      </c>
      <c r="B195">
        <v>2</v>
      </c>
      <c r="C195">
        <v>2</v>
      </c>
      <c r="D195">
        <v>1</v>
      </c>
      <c r="E195">
        <v>0.72599999999999998</v>
      </c>
      <c r="F195">
        <v>0.31</v>
      </c>
      <c r="G195">
        <v>2</v>
      </c>
      <c r="H195">
        <v>1</v>
      </c>
      <c r="I195">
        <v>1</v>
      </c>
      <c r="J195">
        <v>0</v>
      </c>
      <c r="K195">
        <v>0.8</v>
      </c>
    </row>
    <row r="196" spans="1:11">
      <c r="A196">
        <v>2003</v>
      </c>
      <c r="B196">
        <v>2</v>
      </c>
      <c r="C196">
        <v>2</v>
      </c>
      <c r="D196">
        <v>1</v>
      </c>
      <c r="E196">
        <v>0.998</v>
      </c>
      <c r="F196">
        <v>0.31</v>
      </c>
      <c r="G196">
        <v>2</v>
      </c>
      <c r="H196">
        <v>1</v>
      </c>
      <c r="I196">
        <v>1</v>
      </c>
      <c r="J196">
        <v>0</v>
      </c>
      <c r="K196">
        <v>0.8</v>
      </c>
    </row>
    <row r="197" spans="1:11">
      <c r="A197">
        <v>2004</v>
      </c>
      <c r="B197">
        <v>2</v>
      </c>
      <c r="C197">
        <v>2</v>
      </c>
      <c r="D197">
        <v>1</v>
      </c>
      <c r="E197">
        <v>9.0999999999999998E-2</v>
      </c>
      <c r="F197">
        <v>0.31</v>
      </c>
      <c r="G197">
        <v>2</v>
      </c>
      <c r="H197">
        <v>1</v>
      </c>
      <c r="I197">
        <v>1</v>
      </c>
      <c r="J197">
        <v>0</v>
      </c>
      <c r="K197">
        <v>0.8</v>
      </c>
    </row>
    <row r="198" spans="1:11">
      <c r="A198">
        <v>2005</v>
      </c>
      <c r="B198">
        <v>2</v>
      </c>
      <c r="C198">
        <v>2</v>
      </c>
      <c r="D198">
        <v>1</v>
      </c>
      <c r="E198">
        <v>0.5</v>
      </c>
      <c r="F198">
        <v>0.31</v>
      </c>
      <c r="G198">
        <v>2</v>
      </c>
      <c r="H198">
        <v>1</v>
      </c>
      <c r="I198">
        <v>1</v>
      </c>
      <c r="J198">
        <v>0</v>
      </c>
      <c r="K198">
        <v>0.8</v>
      </c>
    </row>
    <row r="199" spans="1:11">
      <c r="A199">
        <v>2006</v>
      </c>
      <c r="B199">
        <v>2</v>
      </c>
      <c r="C199">
        <v>2</v>
      </c>
      <c r="D199">
        <v>1</v>
      </c>
      <c r="E199">
        <v>2.8119999999999998</v>
      </c>
      <c r="F199">
        <v>0.31</v>
      </c>
      <c r="G199">
        <v>2</v>
      </c>
      <c r="H199">
        <v>1</v>
      </c>
      <c r="I199">
        <v>1</v>
      </c>
      <c r="J199">
        <v>0</v>
      </c>
      <c r="K199">
        <v>0.8</v>
      </c>
    </row>
    <row r="200" spans="1:11">
      <c r="A200">
        <v>2007</v>
      </c>
      <c r="B200">
        <v>2</v>
      </c>
      <c r="C200">
        <v>2</v>
      </c>
      <c r="D200">
        <v>1</v>
      </c>
      <c r="E200">
        <v>4.4999999999999998E-2</v>
      </c>
      <c r="F200">
        <v>0.31</v>
      </c>
      <c r="G200">
        <v>2</v>
      </c>
      <c r="H200">
        <v>1</v>
      </c>
      <c r="I200">
        <v>1</v>
      </c>
      <c r="J200">
        <v>0</v>
      </c>
      <c r="K200">
        <v>0.8</v>
      </c>
    </row>
    <row r="201" spans="1:11">
      <c r="A201">
        <v>2008</v>
      </c>
      <c r="B201">
        <v>2</v>
      </c>
      <c r="C201">
        <v>2</v>
      </c>
      <c r="D201">
        <v>1</v>
      </c>
      <c r="E201">
        <v>0.27200000000000002</v>
      </c>
      <c r="F201">
        <v>0.31</v>
      </c>
      <c r="G201">
        <v>2</v>
      </c>
      <c r="H201">
        <v>1</v>
      </c>
      <c r="I201">
        <v>1</v>
      </c>
      <c r="J201">
        <v>0</v>
      </c>
      <c r="K201">
        <v>0.8</v>
      </c>
    </row>
    <row r="202" spans="1:11">
      <c r="A202">
        <v>2009</v>
      </c>
      <c r="B202">
        <v>2</v>
      </c>
      <c r="C202">
        <v>2</v>
      </c>
      <c r="D202">
        <v>1</v>
      </c>
      <c r="E202">
        <v>0.63500000000000001</v>
      </c>
      <c r="F202">
        <v>0.31</v>
      </c>
      <c r="G202">
        <v>2</v>
      </c>
      <c r="H202">
        <v>1</v>
      </c>
      <c r="I202">
        <v>1</v>
      </c>
      <c r="J202">
        <v>0</v>
      </c>
      <c r="K202">
        <v>0.8</v>
      </c>
    </row>
    <row r="203" spans="1:11">
      <c r="A203">
        <v>2010</v>
      </c>
      <c r="B203">
        <v>2</v>
      </c>
      <c r="C203">
        <v>2</v>
      </c>
      <c r="D203">
        <v>1</v>
      </c>
      <c r="E203">
        <v>0.36299999999999999</v>
      </c>
      <c r="F203">
        <v>0.31</v>
      </c>
      <c r="G203">
        <v>2</v>
      </c>
      <c r="H203">
        <v>1</v>
      </c>
      <c r="I203">
        <v>1</v>
      </c>
      <c r="J203">
        <v>0</v>
      </c>
      <c r="K203">
        <v>0.8</v>
      </c>
    </row>
    <row r="204" spans="1:11">
      <c r="A204">
        <v>2011</v>
      </c>
      <c r="B204">
        <v>2</v>
      </c>
      <c r="C204">
        <v>2</v>
      </c>
      <c r="D204">
        <v>1</v>
      </c>
      <c r="E204">
        <v>0.18099999999999999</v>
      </c>
      <c r="F204">
        <v>0.31</v>
      </c>
      <c r="G204">
        <v>2</v>
      </c>
      <c r="H204">
        <v>1</v>
      </c>
      <c r="I204">
        <v>1</v>
      </c>
      <c r="J204">
        <v>0</v>
      </c>
      <c r="K204">
        <v>0.8</v>
      </c>
    </row>
    <row r="205" spans="1:11">
      <c r="A205">
        <v>2012</v>
      </c>
      <c r="B205">
        <v>2</v>
      </c>
      <c r="C205">
        <v>2</v>
      </c>
      <c r="D205">
        <v>1</v>
      </c>
      <c r="E205">
        <v>0.1</v>
      </c>
      <c r="F205">
        <v>0.31</v>
      </c>
      <c r="G205">
        <v>2</v>
      </c>
      <c r="H205">
        <v>1</v>
      </c>
      <c r="I205">
        <v>1</v>
      </c>
      <c r="J205">
        <v>0</v>
      </c>
      <c r="K205">
        <v>0.8</v>
      </c>
    </row>
    <row r="206" spans="1:11">
      <c r="A206">
        <v>2013</v>
      </c>
      <c r="B206">
        <v>2</v>
      </c>
      <c r="C206">
        <v>2</v>
      </c>
      <c r="D206">
        <v>1</v>
      </c>
      <c r="E206">
        <v>0.4</v>
      </c>
      <c r="F206">
        <v>0.31</v>
      </c>
      <c r="G206">
        <v>2</v>
      </c>
      <c r="H206">
        <v>1</v>
      </c>
      <c r="I206">
        <v>1</v>
      </c>
      <c r="J206">
        <v>0</v>
      </c>
      <c r="K206">
        <v>0.8</v>
      </c>
    </row>
    <row r="207" spans="1:11">
      <c r="A207">
        <v>2014</v>
      </c>
      <c r="B207">
        <v>2</v>
      </c>
      <c r="C207">
        <v>2</v>
      </c>
      <c r="D207">
        <v>1</v>
      </c>
      <c r="E207">
        <v>0.1</v>
      </c>
      <c r="F207">
        <v>0.31</v>
      </c>
      <c r="G207">
        <v>2</v>
      </c>
      <c r="H207">
        <v>1</v>
      </c>
      <c r="I207">
        <v>1</v>
      </c>
      <c r="J207">
        <v>0</v>
      </c>
      <c r="K207">
        <v>0.8</v>
      </c>
    </row>
    <row r="208" spans="1:11">
      <c r="A208">
        <v>2015</v>
      </c>
      <c r="B208">
        <v>2</v>
      </c>
      <c r="C208">
        <v>2</v>
      </c>
      <c r="D208">
        <v>1</v>
      </c>
      <c r="E208">
        <v>0.1</v>
      </c>
      <c r="F208">
        <v>0.31</v>
      </c>
      <c r="G208">
        <v>2</v>
      </c>
      <c r="H208">
        <v>1</v>
      </c>
      <c r="I208">
        <v>1</v>
      </c>
      <c r="J208">
        <v>0</v>
      </c>
      <c r="K208">
        <v>0.8</v>
      </c>
    </row>
    <row r="209" spans="1:11">
      <c r="A209">
        <v>2016</v>
      </c>
      <c r="B209">
        <v>2</v>
      </c>
      <c r="C209">
        <v>2</v>
      </c>
      <c r="D209">
        <v>1</v>
      </c>
      <c r="E209">
        <v>0.5</v>
      </c>
      <c r="F209">
        <v>0.31</v>
      </c>
      <c r="G209">
        <v>2</v>
      </c>
      <c r="H209">
        <v>1</v>
      </c>
      <c r="I209">
        <v>1</v>
      </c>
      <c r="J209">
        <v>0</v>
      </c>
      <c r="K209">
        <v>0.8</v>
      </c>
    </row>
    <row r="210" spans="1:11">
      <c r="A210" t="s">
        <v>15</v>
      </c>
      <c r="B210" t="s">
        <v>36</v>
      </c>
      <c r="C210" t="s">
        <v>29</v>
      </c>
      <c r="D210" t="s">
        <v>175</v>
      </c>
    </row>
    <row r="211" spans="1:11">
      <c r="A211">
        <v>1991</v>
      </c>
      <c r="B211">
        <v>2</v>
      </c>
      <c r="C211">
        <v>3</v>
      </c>
      <c r="D211">
        <v>1</v>
      </c>
      <c r="E211">
        <v>4.4999999999999998E-2</v>
      </c>
      <c r="F211">
        <v>0.31</v>
      </c>
      <c r="G211">
        <v>2</v>
      </c>
      <c r="H211">
        <v>1</v>
      </c>
      <c r="I211">
        <v>1</v>
      </c>
      <c r="J211">
        <v>0</v>
      </c>
      <c r="K211">
        <v>0.5</v>
      </c>
    </row>
    <row r="212" spans="1:11">
      <c r="A212">
        <v>1992</v>
      </c>
      <c r="B212">
        <v>2</v>
      </c>
      <c r="C212">
        <v>3</v>
      </c>
      <c r="D212">
        <v>1</v>
      </c>
      <c r="E212">
        <v>2.2679999999999998</v>
      </c>
      <c r="F212">
        <v>0.31</v>
      </c>
      <c r="G212">
        <v>2</v>
      </c>
      <c r="H212">
        <v>1</v>
      </c>
      <c r="I212">
        <v>1</v>
      </c>
      <c r="J212">
        <v>0</v>
      </c>
      <c r="K212">
        <v>0.5</v>
      </c>
    </row>
    <row r="213" spans="1:11">
      <c r="A213">
        <v>1993</v>
      </c>
      <c r="B213">
        <v>2</v>
      </c>
      <c r="C213">
        <v>3</v>
      </c>
      <c r="D213">
        <v>1</v>
      </c>
      <c r="E213">
        <v>0.5</v>
      </c>
      <c r="F213">
        <v>0.31</v>
      </c>
      <c r="G213">
        <v>2</v>
      </c>
      <c r="H213">
        <v>1</v>
      </c>
      <c r="I213">
        <v>1</v>
      </c>
      <c r="J213">
        <v>0</v>
      </c>
      <c r="K213">
        <v>0.5</v>
      </c>
    </row>
    <row r="214" spans="1:11">
      <c r="A214">
        <v>1994</v>
      </c>
      <c r="B214">
        <v>2</v>
      </c>
      <c r="C214">
        <v>3</v>
      </c>
      <c r="D214">
        <v>1</v>
      </c>
      <c r="E214">
        <v>9.0999999999999998E-2</v>
      </c>
      <c r="F214">
        <v>0.31</v>
      </c>
      <c r="G214">
        <v>2</v>
      </c>
      <c r="H214">
        <v>1</v>
      </c>
      <c r="I214">
        <v>1</v>
      </c>
      <c r="J214">
        <v>0</v>
      </c>
      <c r="K214">
        <v>0.5</v>
      </c>
    </row>
    <row r="215" spans="1:11">
      <c r="A215">
        <v>1995</v>
      </c>
      <c r="B215">
        <v>2</v>
      </c>
      <c r="C215">
        <v>3</v>
      </c>
      <c r="D215">
        <v>1</v>
      </c>
      <c r="E215">
        <v>0.13600000000000001</v>
      </c>
      <c r="F215">
        <v>0.31</v>
      </c>
      <c r="G215">
        <v>2</v>
      </c>
      <c r="H215">
        <v>1</v>
      </c>
      <c r="I215">
        <v>1</v>
      </c>
      <c r="J215">
        <v>0</v>
      </c>
      <c r="K215">
        <v>0.5</v>
      </c>
    </row>
    <row r="216" spans="1:11">
      <c r="A216">
        <v>1996</v>
      </c>
      <c r="B216">
        <v>2</v>
      </c>
      <c r="C216">
        <v>3</v>
      </c>
      <c r="D216">
        <v>1</v>
      </c>
      <c r="E216">
        <v>4.4999999999999998E-2</v>
      </c>
      <c r="F216">
        <v>0.31</v>
      </c>
      <c r="G216">
        <v>2</v>
      </c>
      <c r="H216">
        <v>1</v>
      </c>
      <c r="I216">
        <v>1</v>
      </c>
      <c r="J216">
        <v>0</v>
      </c>
      <c r="K216">
        <v>0.5</v>
      </c>
    </row>
    <row r="217" spans="1:11">
      <c r="A217">
        <v>1997</v>
      </c>
      <c r="B217">
        <v>2</v>
      </c>
      <c r="C217">
        <v>3</v>
      </c>
      <c r="D217">
        <v>1</v>
      </c>
      <c r="E217">
        <v>0.18099999999999999</v>
      </c>
      <c r="F217">
        <v>0.31</v>
      </c>
      <c r="G217">
        <v>2</v>
      </c>
      <c r="H217">
        <v>1</v>
      </c>
      <c r="I217">
        <v>1</v>
      </c>
      <c r="J217">
        <v>0</v>
      </c>
      <c r="K217">
        <v>0.5</v>
      </c>
    </row>
    <row r="218" spans="1:11">
      <c r="A218">
        <v>1998</v>
      </c>
      <c r="B218">
        <v>2</v>
      </c>
      <c r="C218">
        <v>3</v>
      </c>
      <c r="D218">
        <v>1</v>
      </c>
      <c r="E218">
        <v>0.90700000000000003</v>
      </c>
      <c r="F218">
        <v>0.31</v>
      </c>
      <c r="G218">
        <v>2</v>
      </c>
      <c r="H218">
        <v>1</v>
      </c>
      <c r="I218">
        <v>1</v>
      </c>
      <c r="J218">
        <v>0</v>
      </c>
      <c r="K218">
        <v>0.5</v>
      </c>
    </row>
    <row r="219" spans="1:11">
      <c r="A219">
        <v>1999</v>
      </c>
      <c r="B219">
        <v>2</v>
      </c>
      <c r="C219">
        <v>3</v>
      </c>
      <c r="D219">
        <v>1</v>
      </c>
      <c r="E219">
        <v>1.361</v>
      </c>
      <c r="F219">
        <v>0.31</v>
      </c>
      <c r="G219">
        <v>2</v>
      </c>
      <c r="H219">
        <v>1</v>
      </c>
      <c r="I219">
        <v>1</v>
      </c>
      <c r="J219">
        <v>0</v>
      </c>
      <c r="K219">
        <v>0.5</v>
      </c>
    </row>
    <row r="220" spans="1:11">
      <c r="A220">
        <v>2000</v>
      </c>
      <c r="B220">
        <v>2</v>
      </c>
      <c r="C220">
        <v>3</v>
      </c>
      <c r="D220">
        <v>1</v>
      </c>
      <c r="E220">
        <v>0.5</v>
      </c>
      <c r="F220">
        <v>0.31</v>
      </c>
      <c r="G220">
        <v>2</v>
      </c>
      <c r="H220">
        <v>1</v>
      </c>
      <c r="I220">
        <v>1</v>
      </c>
      <c r="J220">
        <v>0</v>
      </c>
      <c r="K220">
        <v>0.5</v>
      </c>
    </row>
    <row r="221" spans="1:11">
      <c r="A221">
        <v>2001</v>
      </c>
      <c r="B221">
        <v>2</v>
      </c>
      <c r="C221">
        <v>3</v>
      </c>
      <c r="D221">
        <v>1</v>
      </c>
      <c r="E221">
        <v>0.86199999999999999</v>
      </c>
      <c r="F221">
        <v>0.31</v>
      </c>
      <c r="G221">
        <v>2</v>
      </c>
      <c r="H221">
        <v>1</v>
      </c>
      <c r="I221">
        <v>1</v>
      </c>
      <c r="J221">
        <v>0</v>
      </c>
      <c r="K221">
        <v>0.5</v>
      </c>
    </row>
    <row r="222" spans="1:11">
      <c r="A222">
        <v>2002</v>
      </c>
      <c r="B222">
        <v>2</v>
      </c>
      <c r="C222">
        <v>3</v>
      </c>
      <c r="D222">
        <v>1</v>
      </c>
      <c r="E222">
        <v>0.40799999999999997</v>
      </c>
      <c r="F222">
        <v>0.31</v>
      </c>
      <c r="G222">
        <v>2</v>
      </c>
      <c r="H222">
        <v>1</v>
      </c>
      <c r="I222">
        <v>1</v>
      </c>
      <c r="J222">
        <v>0</v>
      </c>
      <c r="K222">
        <v>0.5</v>
      </c>
    </row>
    <row r="223" spans="1:11">
      <c r="A223">
        <v>2003</v>
      </c>
      <c r="B223">
        <v>2</v>
      </c>
      <c r="C223">
        <v>3</v>
      </c>
      <c r="D223">
        <v>1</v>
      </c>
      <c r="E223">
        <v>1.1339999999999999</v>
      </c>
      <c r="F223">
        <v>0.31</v>
      </c>
      <c r="G223">
        <v>2</v>
      </c>
      <c r="H223">
        <v>1</v>
      </c>
      <c r="I223">
        <v>1</v>
      </c>
      <c r="J223">
        <v>0</v>
      </c>
      <c r="K223">
        <v>0.5</v>
      </c>
    </row>
    <row r="224" spans="1:11">
      <c r="A224">
        <v>2004</v>
      </c>
      <c r="B224">
        <v>2</v>
      </c>
      <c r="C224">
        <v>3</v>
      </c>
      <c r="D224">
        <v>1</v>
      </c>
      <c r="E224">
        <v>0.63500000000000001</v>
      </c>
      <c r="F224">
        <v>0.31</v>
      </c>
      <c r="G224">
        <v>2</v>
      </c>
      <c r="H224">
        <v>1</v>
      </c>
      <c r="I224">
        <v>1</v>
      </c>
      <c r="J224">
        <v>0</v>
      </c>
      <c r="K224">
        <v>0.5</v>
      </c>
    </row>
    <row r="225" spans="1:11">
      <c r="A225">
        <v>2005</v>
      </c>
      <c r="B225">
        <v>2</v>
      </c>
      <c r="C225">
        <v>3</v>
      </c>
      <c r="D225">
        <v>1</v>
      </c>
      <c r="E225">
        <v>0.59</v>
      </c>
      <c r="F225">
        <v>0.31</v>
      </c>
      <c r="G225">
        <v>2</v>
      </c>
      <c r="H225">
        <v>1</v>
      </c>
      <c r="I225">
        <v>1</v>
      </c>
      <c r="J225">
        <v>0</v>
      </c>
      <c r="K225">
        <v>0.5</v>
      </c>
    </row>
    <row r="226" spans="1:11">
      <c r="A226">
        <v>2006</v>
      </c>
      <c r="B226">
        <v>2</v>
      </c>
      <c r="C226">
        <v>3</v>
      </c>
      <c r="D226">
        <v>1</v>
      </c>
      <c r="E226">
        <v>1.4510000000000001</v>
      </c>
      <c r="F226">
        <v>0.31</v>
      </c>
      <c r="G226">
        <v>2</v>
      </c>
      <c r="H226">
        <v>1</v>
      </c>
      <c r="I226">
        <v>1</v>
      </c>
      <c r="J226">
        <v>0</v>
      </c>
      <c r="K226">
        <v>0.5</v>
      </c>
    </row>
    <row r="227" spans="1:11">
      <c r="A227">
        <v>2007</v>
      </c>
      <c r="B227">
        <v>2</v>
      </c>
      <c r="C227">
        <v>3</v>
      </c>
      <c r="D227">
        <v>1</v>
      </c>
      <c r="E227">
        <v>69.716999999999999</v>
      </c>
      <c r="F227">
        <v>0.31</v>
      </c>
      <c r="G227">
        <v>2</v>
      </c>
      <c r="H227">
        <v>1</v>
      </c>
      <c r="I227">
        <v>1</v>
      </c>
      <c r="J227">
        <v>0</v>
      </c>
      <c r="K227">
        <v>0.5</v>
      </c>
    </row>
    <row r="228" spans="1:11">
      <c r="A228">
        <v>2008</v>
      </c>
      <c r="B228">
        <v>2</v>
      </c>
      <c r="C228">
        <v>3</v>
      </c>
      <c r="D228">
        <v>1</v>
      </c>
      <c r="E228">
        <v>6.6219999999999999</v>
      </c>
      <c r="F228">
        <v>0.31</v>
      </c>
      <c r="G228">
        <v>2</v>
      </c>
      <c r="H228">
        <v>1</v>
      </c>
      <c r="I228">
        <v>1</v>
      </c>
      <c r="J228">
        <v>0</v>
      </c>
      <c r="K228">
        <v>0.5</v>
      </c>
    </row>
    <row r="229" spans="1:11">
      <c r="A229">
        <v>2009</v>
      </c>
      <c r="B229">
        <v>2</v>
      </c>
      <c r="C229">
        <v>3</v>
      </c>
      <c r="D229">
        <v>1</v>
      </c>
      <c r="E229">
        <v>7.53</v>
      </c>
      <c r="F229">
        <v>0.31</v>
      </c>
      <c r="G229">
        <v>2</v>
      </c>
      <c r="H229">
        <v>1</v>
      </c>
      <c r="I229">
        <v>1</v>
      </c>
      <c r="J229">
        <v>0</v>
      </c>
      <c r="K229">
        <v>0.5</v>
      </c>
    </row>
    <row r="230" spans="1:11">
      <c r="A230">
        <v>2010</v>
      </c>
      <c r="B230">
        <v>2</v>
      </c>
      <c r="C230">
        <v>3</v>
      </c>
      <c r="D230">
        <v>1</v>
      </c>
      <c r="E230">
        <v>9.5709999999999997</v>
      </c>
      <c r="F230">
        <v>0.31</v>
      </c>
      <c r="G230">
        <v>2</v>
      </c>
      <c r="H230">
        <v>1</v>
      </c>
      <c r="I230">
        <v>1</v>
      </c>
      <c r="J230">
        <v>0</v>
      </c>
      <c r="K230">
        <v>0.5</v>
      </c>
    </row>
    <row r="231" spans="1:11">
      <c r="A231">
        <v>2011</v>
      </c>
      <c r="B231">
        <v>2</v>
      </c>
      <c r="C231">
        <v>3</v>
      </c>
      <c r="D231">
        <v>1</v>
      </c>
      <c r="E231">
        <v>1.8</v>
      </c>
      <c r="F231">
        <v>0.31</v>
      </c>
      <c r="G231">
        <v>2</v>
      </c>
      <c r="H231">
        <v>1</v>
      </c>
      <c r="I231">
        <v>1</v>
      </c>
      <c r="J231">
        <v>0</v>
      </c>
      <c r="K231">
        <v>0.5</v>
      </c>
    </row>
    <row r="232" spans="1:11">
      <c r="A232">
        <v>2012</v>
      </c>
      <c r="B232">
        <v>2</v>
      </c>
      <c r="C232">
        <v>3</v>
      </c>
      <c r="D232">
        <v>1</v>
      </c>
      <c r="E232">
        <v>1.6</v>
      </c>
      <c r="F232">
        <v>0.31</v>
      </c>
      <c r="G232">
        <v>2</v>
      </c>
      <c r="H232">
        <v>1</v>
      </c>
      <c r="I232">
        <v>1</v>
      </c>
      <c r="J232">
        <v>0</v>
      </c>
      <c r="K232">
        <v>0.5</v>
      </c>
    </row>
    <row r="233" spans="1:11">
      <c r="A233">
        <v>2013</v>
      </c>
      <c r="B233">
        <v>2</v>
      </c>
      <c r="C233">
        <v>3</v>
      </c>
      <c r="D233">
        <v>1</v>
      </c>
      <c r="E233">
        <v>0.8</v>
      </c>
      <c r="F233">
        <v>0.31</v>
      </c>
      <c r="G233">
        <v>2</v>
      </c>
      <c r="H233">
        <v>1</v>
      </c>
      <c r="I233">
        <v>1</v>
      </c>
      <c r="J233">
        <v>0</v>
      </c>
      <c r="K233">
        <v>0.5</v>
      </c>
    </row>
    <row r="234" spans="1:11">
      <c r="A234">
        <v>2014</v>
      </c>
      <c r="B234">
        <v>2</v>
      </c>
      <c r="C234">
        <v>3</v>
      </c>
      <c r="D234">
        <v>1</v>
      </c>
      <c r="E234">
        <v>1.1000000000000001</v>
      </c>
      <c r="F234">
        <v>0.31</v>
      </c>
      <c r="G234">
        <v>2</v>
      </c>
      <c r="H234">
        <v>1</v>
      </c>
      <c r="I234">
        <v>1</v>
      </c>
      <c r="J234">
        <v>0</v>
      </c>
      <c r="K234">
        <v>0.5</v>
      </c>
    </row>
    <row r="235" spans="1:11">
      <c r="A235">
        <v>2015</v>
      </c>
      <c r="B235">
        <v>2</v>
      </c>
      <c r="C235">
        <v>3</v>
      </c>
      <c r="D235">
        <v>1</v>
      </c>
      <c r="E235">
        <v>1.6</v>
      </c>
      <c r="F235">
        <v>0.31</v>
      </c>
      <c r="G235">
        <v>2</v>
      </c>
      <c r="H235">
        <v>1</v>
      </c>
      <c r="I235">
        <v>1</v>
      </c>
      <c r="J235">
        <v>0</v>
      </c>
      <c r="K235">
        <v>0.5</v>
      </c>
    </row>
    <row r="236" spans="1:11">
      <c r="A236">
        <v>2016</v>
      </c>
      <c r="B236">
        <v>2</v>
      </c>
      <c r="C236">
        <v>3</v>
      </c>
      <c r="D236">
        <v>1</v>
      </c>
      <c r="E236">
        <v>3.6</v>
      </c>
      <c r="F236">
        <v>0.31</v>
      </c>
      <c r="G236">
        <v>2</v>
      </c>
      <c r="H236">
        <v>1</v>
      </c>
      <c r="I236">
        <v>1</v>
      </c>
      <c r="J236">
        <v>0</v>
      </c>
      <c r="K236">
        <v>0.5</v>
      </c>
    </row>
    <row r="237" spans="1:11">
      <c r="A237" t="s">
        <v>149</v>
      </c>
      <c r="B237" t="s">
        <v>176</v>
      </c>
      <c r="C237" t="s">
        <v>177</v>
      </c>
      <c r="D237" t="s">
        <v>151</v>
      </c>
    </row>
    <row r="238" spans="1:11">
      <c r="A238" t="s">
        <v>149</v>
      </c>
      <c r="B238" t="s">
        <v>156</v>
      </c>
      <c r="C238" t="s">
        <v>52</v>
      </c>
      <c r="D238" t="s">
        <v>178</v>
      </c>
      <c r="E238">
        <v>1</v>
      </c>
      <c r="F238" t="s">
        <v>97</v>
      </c>
      <c r="G238" t="s">
        <v>157</v>
      </c>
      <c r="H238">
        <v>2</v>
      </c>
      <c r="I238" t="s">
        <v>97</v>
      </c>
      <c r="J238" t="s">
        <v>158</v>
      </c>
    </row>
    <row r="239" spans="1:11">
      <c r="A239" t="s">
        <v>149</v>
      </c>
      <c r="B239" t="s">
        <v>79</v>
      </c>
      <c r="C239" t="s">
        <v>159</v>
      </c>
      <c r="D239" t="s">
        <v>156</v>
      </c>
      <c r="E239" t="s">
        <v>160</v>
      </c>
      <c r="F239" t="s">
        <v>68</v>
      </c>
      <c r="G239" t="s">
        <v>179</v>
      </c>
      <c r="H239" t="s">
        <v>79</v>
      </c>
      <c r="I239" t="s">
        <v>180</v>
      </c>
    </row>
    <row r="240" spans="1:11">
      <c r="A240" t="s">
        <v>149</v>
      </c>
      <c r="B240" t="s">
        <v>51</v>
      </c>
      <c r="C240" t="s">
        <v>52</v>
      </c>
      <c r="D240" t="s">
        <v>181</v>
      </c>
      <c r="E240" t="s">
        <v>182</v>
      </c>
      <c r="F240" t="s">
        <v>183</v>
      </c>
    </row>
    <row r="241" spans="1:16">
      <c r="A241">
        <v>2</v>
      </c>
    </row>
    <row r="242" spans="1:16">
      <c r="A242" t="s">
        <v>149</v>
      </c>
      <c r="B242" t="s">
        <v>51</v>
      </c>
      <c r="C242" t="s">
        <v>52</v>
      </c>
      <c r="D242" t="s">
        <v>147</v>
      </c>
      <c r="E242" t="s">
        <v>68</v>
      </c>
      <c r="F242" t="s">
        <v>129</v>
      </c>
      <c r="G242" t="s">
        <v>184</v>
      </c>
    </row>
    <row r="243" spans="1:16">
      <c r="A243">
        <v>40</v>
      </c>
      <c r="B243">
        <v>10</v>
      </c>
    </row>
    <row r="244" spans="1:16">
      <c r="A244" t="s">
        <v>15</v>
      </c>
      <c r="B244" t="s">
        <v>46</v>
      </c>
      <c r="C244" t="s">
        <v>55</v>
      </c>
      <c r="D244" t="s">
        <v>185</v>
      </c>
      <c r="E244" t="s">
        <v>186</v>
      </c>
      <c r="F244" t="s">
        <v>171</v>
      </c>
      <c r="G244" t="s">
        <v>160</v>
      </c>
      <c r="H244" t="s">
        <v>187</v>
      </c>
      <c r="I244" t="s">
        <v>79</v>
      </c>
      <c r="J244" t="s">
        <v>188</v>
      </c>
      <c r="K244" t="s">
        <v>37</v>
      </c>
      <c r="L244" t="s">
        <v>60</v>
      </c>
      <c r="M244" t="s">
        <v>189</v>
      </c>
      <c r="N244" t="s">
        <v>79</v>
      </c>
      <c r="O244" t="s">
        <v>190</v>
      </c>
      <c r="P244" t="s">
        <v>191</v>
      </c>
    </row>
    <row r="245" spans="1:16">
      <c r="A245" t="s">
        <v>15</v>
      </c>
      <c r="B245" t="s">
        <v>192</v>
      </c>
      <c r="C245" t="s">
        <v>193</v>
      </c>
      <c r="D245" t="s">
        <v>194</v>
      </c>
      <c r="E245" t="s">
        <v>195</v>
      </c>
      <c r="F245" t="s">
        <v>196</v>
      </c>
      <c r="G245" t="s">
        <v>12</v>
      </c>
      <c r="H245" t="s">
        <v>171</v>
      </c>
    </row>
    <row r="246" spans="1:16">
      <c r="A246">
        <v>1978</v>
      </c>
      <c r="B246">
        <v>1</v>
      </c>
      <c r="C246">
        <v>4</v>
      </c>
      <c r="D246">
        <v>1</v>
      </c>
      <c r="E246">
        <v>8060.9225729700393</v>
      </c>
      <c r="F246">
        <v>0.20380768893197876</v>
      </c>
      <c r="G246">
        <v>1</v>
      </c>
    </row>
    <row r="247" spans="1:16">
      <c r="A247">
        <v>1979</v>
      </c>
      <c r="B247">
        <v>1</v>
      </c>
      <c r="C247">
        <v>4</v>
      </c>
      <c r="D247">
        <v>1</v>
      </c>
      <c r="E247">
        <v>11570.743649368229</v>
      </c>
      <c r="F247">
        <v>0.25533613204751204</v>
      </c>
      <c r="G247">
        <v>1</v>
      </c>
    </row>
    <row r="248" spans="1:16">
      <c r="A248">
        <v>1980</v>
      </c>
      <c r="B248">
        <v>1</v>
      </c>
      <c r="C248">
        <v>4</v>
      </c>
      <c r="D248">
        <v>1</v>
      </c>
      <c r="E248">
        <v>10319.166752023986</v>
      </c>
      <c r="F248">
        <v>0.17221713421458279</v>
      </c>
      <c r="G248">
        <v>1</v>
      </c>
    </row>
    <row r="249" spans="1:16">
      <c r="A249">
        <v>1981</v>
      </c>
      <c r="B249">
        <v>1</v>
      </c>
      <c r="C249">
        <v>4</v>
      </c>
      <c r="D249">
        <v>1</v>
      </c>
      <c r="E249">
        <v>8507.1040794991986</v>
      </c>
      <c r="F249">
        <v>0.16820165855493849</v>
      </c>
      <c r="G249">
        <v>1</v>
      </c>
    </row>
    <row r="250" spans="1:16">
      <c r="A250">
        <v>1982</v>
      </c>
      <c r="B250">
        <v>1</v>
      </c>
      <c r="C250">
        <v>4</v>
      </c>
      <c r="D250">
        <v>1</v>
      </c>
      <c r="E250">
        <v>20413.241904819908</v>
      </c>
      <c r="F250">
        <v>0.18566099182283638</v>
      </c>
      <c r="G250">
        <v>1</v>
      </c>
    </row>
    <row r="251" spans="1:16">
      <c r="A251">
        <v>1983</v>
      </c>
      <c r="B251">
        <v>1</v>
      </c>
      <c r="C251">
        <v>4</v>
      </c>
      <c r="D251">
        <v>1</v>
      </c>
      <c r="E251">
        <v>9417.2279812641955</v>
      </c>
      <c r="F251">
        <v>0.14533487946918061</v>
      </c>
      <c r="G251">
        <v>1</v>
      </c>
    </row>
    <row r="252" spans="1:16">
      <c r="A252">
        <v>1984</v>
      </c>
      <c r="B252">
        <v>1</v>
      </c>
      <c r="C252">
        <v>4</v>
      </c>
      <c r="D252">
        <v>1</v>
      </c>
      <c r="E252">
        <v>4709.8441479258354</v>
      </c>
      <c r="F252">
        <v>0.15403524331772259</v>
      </c>
      <c r="G252">
        <v>1</v>
      </c>
    </row>
    <row r="253" spans="1:16">
      <c r="A253">
        <v>1985</v>
      </c>
      <c r="B253">
        <v>1</v>
      </c>
      <c r="C253">
        <v>4</v>
      </c>
      <c r="D253">
        <v>1</v>
      </c>
      <c r="E253">
        <v>3921.8149590985277</v>
      </c>
      <c r="F253">
        <v>0.17317059440462795</v>
      </c>
      <c r="G253">
        <v>1</v>
      </c>
    </row>
    <row r="254" spans="1:16">
      <c r="A254">
        <v>1986</v>
      </c>
      <c r="B254">
        <v>1</v>
      </c>
      <c r="C254">
        <v>4</v>
      </c>
      <c r="D254">
        <v>1</v>
      </c>
      <c r="E254">
        <v>1401.2495638636483</v>
      </c>
      <c r="F254">
        <v>0.23191055522667817</v>
      </c>
      <c r="G254">
        <v>1</v>
      </c>
    </row>
    <row r="255" spans="1:16">
      <c r="A255">
        <v>1987</v>
      </c>
      <c r="B255">
        <v>1</v>
      </c>
      <c r="C255">
        <v>4</v>
      </c>
      <c r="D255">
        <v>1</v>
      </c>
      <c r="E255">
        <v>2825.3579339848993</v>
      </c>
      <c r="F255">
        <v>0.20271402632134827</v>
      </c>
      <c r="G255">
        <v>1</v>
      </c>
    </row>
    <row r="256" spans="1:16">
      <c r="A256">
        <v>1988</v>
      </c>
      <c r="B256">
        <v>1</v>
      </c>
      <c r="C256">
        <v>4</v>
      </c>
      <c r="D256">
        <v>1</v>
      </c>
      <c r="E256">
        <v>3057.1329651759565</v>
      </c>
      <c r="F256">
        <v>0.1978000933223317</v>
      </c>
      <c r="G256">
        <v>1</v>
      </c>
    </row>
    <row r="257" spans="1:7">
      <c r="A257">
        <v>1989</v>
      </c>
      <c r="B257">
        <v>1</v>
      </c>
      <c r="C257">
        <v>4</v>
      </c>
      <c r="D257">
        <v>1</v>
      </c>
      <c r="E257">
        <v>6526.3742633057018</v>
      </c>
      <c r="F257">
        <v>0.17957075784298671</v>
      </c>
      <c r="G257">
        <v>1</v>
      </c>
    </row>
    <row r="258" spans="1:7">
      <c r="A258">
        <v>1990</v>
      </c>
      <c r="B258">
        <v>1</v>
      </c>
      <c r="C258">
        <v>4</v>
      </c>
      <c r="D258">
        <v>1</v>
      </c>
      <c r="E258">
        <v>6718.620222726282</v>
      </c>
      <c r="F258">
        <v>0.17795458108841619</v>
      </c>
      <c r="G258">
        <v>1</v>
      </c>
    </row>
    <row r="259" spans="1:7">
      <c r="A259">
        <v>1991</v>
      </c>
      <c r="B259">
        <v>1</v>
      </c>
      <c r="C259">
        <v>4</v>
      </c>
      <c r="D259">
        <v>1</v>
      </c>
      <c r="E259">
        <v>7271.4305751162465</v>
      </c>
      <c r="F259">
        <v>0.15062822651525268</v>
      </c>
      <c r="G259">
        <v>1</v>
      </c>
    </row>
    <row r="260" spans="1:7">
      <c r="A260">
        <v>1992</v>
      </c>
      <c r="B260">
        <v>1</v>
      </c>
      <c r="C260">
        <v>4</v>
      </c>
      <c r="D260">
        <v>1</v>
      </c>
      <c r="E260">
        <v>7648.972740640801</v>
      </c>
      <c r="F260">
        <v>0.14432896785311805</v>
      </c>
      <c r="G260">
        <v>1</v>
      </c>
    </row>
    <row r="261" spans="1:7">
      <c r="A261">
        <v>1993</v>
      </c>
      <c r="B261">
        <v>1</v>
      </c>
      <c r="C261">
        <v>4</v>
      </c>
      <c r="D261">
        <v>1</v>
      </c>
      <c r="E261">
        <v>10196.984772562701</v>
      </c>
      <c r="F261">
        <v>0.14505253861076736</v>
      </c>
      <c r="G261">
        <v>1</v>
      </c>
    </row>
    <row r="262" spans="1:7">
      <c r="A262">
        <v>1994</v>
      </c>
      <c r="B262">
        <v>1</v>
      </c>
      <c r="C262">
        <v>4</v>
      </c>
      <c r="D262">
        <v>1</v>
      </c>
      <c r="E262">
        <v>6916.2982920613313</v>
      </c>
      <c r="F262">
        <v>0.15136768382371277</v>
      </c>
      <c r="G262">
        <v>1</v>
      </c>
    </row>
    <row r="263" spans="1:7">
      <c r="A263">
        <v>1995</v>
      </c>
      <c r="B263">
        <v>1</v>
      </c>
      <c r="C263">
        <v>4</v>
      </c>
      <c r="D263">
        <v>1</v>
      </c>
      <c r="E263">
        <v>6055.2046440097911</v>
      </c>
      <c r="F263">
        <v>0.13205469005293052</v>
      </c>
      <c r="G263">
        <v>1</v>
      </c>
    </row>
    <row r="264" spans="1:7">
      <c r="A264">
        <v>1996</v>
      </c>
      <c r="B264">
        <v>1</v>
      </c>
      <c r="C264">
        <v>4</v>
      </c>
      <c r="D264">
        <v>1</v>
      </c>
      <c r="E264">
        <v>9166.9708021136248</v>
      </c>
      <c r="F264">
        <v>0.14980418515753136</v>
      </c>
      <c r="G264">
        <v>1</v>
      </c>
    </row>
    <row r="265" spans="1:7">
      <c r="A265">
        <v>1997</v>
      </c>
      <c r="B265">
        <v>1</v>
      </c>
      <c r="C265">
        <v>4</v>
      </c>
      <c r="D265">
        <v>1</v>
      </c>
      <c r="E265">
        <v>9113.1582243778412</v>
      </c>
      <c r="F265">
        <v>0.14860492532027431</v>
      </c>
      <c r="G265">
        <v>1</v>
      </c>
    </row>
    <row r="266" spans="1:7">
      <c r="A266">
        <v>1998</v>
      </c>
      <c r="B266">
        <v>1</v>
      </c>
      <c r="C266">
        <v>4</v>
      </c>
      <c r="D266">
        <v>1</v>
      </c>
      <c r="E266">
        <v>6753.135404537682</v>
      </c>
      <c r="F266">
        <v>0.14699490329568182</v>
      </c>
      <c r="G266">
        <v>1</v>
      </c>
    </row>
    <row r="267" spans="1:7">
      <c r="A267">
        <v>1999</v>
      </c>
      <c r="B267">
        <v>1</v>
      </c>
      <c r="C267">
        <v>4</v>
      </c>
      <c r="D267">
        <v>1</v>
      </c>
      <c r="E267">
        <v>2207.1303748810237</v>
      </c>
      <c r="F267">
        <v>0.1805278485558397</v>
      </c>
      <c r="G267">
        <v>1</v>
      </c>
    </row>
    <row r="268" spans="1:7">
      <c r="A268">
        <v>2000</v>
      </c>
      <c r="B268">
        <v>1</v>
      </c>
      <c r="C268">
        <v>4</v>
      </c>
      <c r="D268">
        <v>1</v>
      </c>
      <c r="E268">
        <v>2184.0903372143503</v>
      </c>
      <c r="F268">
        <v>0.19742345605495104</v>
      </c>
      <c r="G268">
        <v>1</v>
      </c>
    </row>
    <row r="269" spans="1:7">
      <c r="A269">
        <v>2001</v>
      </c>
      <c r="B269">
        <v>1</v>
      </c>
      <c r="C269">
        <v>4</v>
      </c>
      <c r="D269">
        <v>1</v>
      </c>
      <c r="E269">
        <v>3227.1119072658294</v>
      </c>
      <c r="F269">
        <v>0.23294406400837905</v>
      </c>
      <c r="G269">
        <v>1</v>
      </c>
    </row>
    <row r="270" spans="1:7">
      <c r="A270">
        <v>2002</v>
      </c>
      <c r="B270">
        <v>1</v>
      </c>
      <c r="C270">
        <v>4</v>
      </c>
      <c r="D270">
        <v>1</v>
      </c>
      <c r="E270">
        <v>1725.8204941130589</v>
      </c>
      <c r="F270">
        <v>0.23891733188078337</v>
      </c>
      <c r="G270">
        <v>1</v>
      </c>
    </row>
    <row r="271" spans="1:7">
      <c r="A271">
        <v>2003</v>
      </c>
      <c r="B271">
        <v>1</v>
      </c>
      <c r="C271">
        <v>4</v>
      </c>
      <c r="D271">
        <v>1</v>
      </c>
      <c r="E271">
        <v>1674.0011115052637</v>
      </c>
      <c r="F271">
        <v>0.22198719615158724</v>
      </c>
      <c r="G271">
        <v>1</v>
      </c>
    </row>
    <row r="272" spans="1:7">
      <c r="A272">
        <v>2004</v>
      </c>
      <c r="B272">
        <v>1</v>
      </c>
      <c r="C272">
        <v>4</v>
      </c>
      <c r="D272">
        <v>1</v>
      </c>
      <c r="E272">
        <v>1769.1323133594085</v>
      </c>
      <c r="F272">
        <v>0.21916393007861379</v>
      </c>
      <c r="G272">
        <v>1</v>
      </c>
    </row>
    <row r="273" spans="1:7">
      <c r="A273">
        <v>2005</v>
      </c>
      <c r="B273">
        <v>1</v>
      </c>
      <c r="C273">
        <v>4</v>
      </c>
      <c r="D273">
        <v>1</v>
      </c>
      <c r="E273">
        <v>1731.542818098445</v>
      </c>
      <c r="F273">
        <v>0.27290378750448535</v>
      </c>
      <c r="G273">
        <v>1</v>
      </c>
    </row>
    <row r="274" spans="1:7">
      <c r="A274">
        <v>2006</v>
      </c>
      <c r="B274">
        <v>1</v>
      </c>
      <c r="C274">
        <v>4</v>
      </c>
      <c r="D274">
        <v>1</v>
      </c>
      <c r="E274">
        <v>3770.8856554100244</v>
      </c>
      <c r="F274">
        <v>0.16949783177632913</v>
      </c>
      <c r="G274">
        <v>1</v>
      </c>
    </row>
    <row r="275" spans="1:7">
      <c r="A275">
        <v>2007</v>
      </c>
      <c r="B275">
        <v>1</v>
      </c>
      <c r="C275">
        <v>4</v>
      </c>
      <c r="D275">
        <v>1</v>
      </c>
      <c r="E275">
        <v>5473.6660444794015</v>
      </c>
      <c r="F275">
        <v>0.14916898358397834</v>
      </c>
      <c r="G275">
        <v>1</v>
      </c>
    </row>
    <row r="276" spans="1:7">
      <c r="A276">
        <v>2008</v>
      </c>
      <c r="B276">
        <v>1</v>
      </c>
      <c r="C276">
        <v>4</v>
      </c>
      <c r="D276">
        <v>1</v>
      </c>
      <c r="E276">
        <v>4478.5032811803012</v>
      </c>
      <c r="F276">
        <v>0.16499961216929579</v>
      </c>
      <c r="G276">
        <v>1</v>
      </c>
    </row>
    <row r="277" spans="1:7">
      <c r="A277">
        <v>2009</v>
      </c>
      <c r="B277">
        <v>1</v>
      </c>
      <c r="C277">
        <v>4</v>
      </c>
      <c r="D277">
        <v>1</v>
      </c>
      <c r="E277">
        <v>6266.6957643825372</v>
      </c>
      <c r="F277">
        <v>0.13249824025188386</v>
      </c>
      <c r="G277">
        <v>1</v>
      </c>
    </row>
    <row r="278" spans="1:7">
      <c r="A278">
        <v>2010</v>
      </c>
      <c r="B278">
        <v>1</v>
      </c>
      <c r="C278">
        <v>4</v>
      </c>
      <c r="D278">
        <v>1</v>
      </c>
      <c r="E278">
        <v>7714.5547300481312</v>
      </c>
      <c r="F278">
        <v>0.13185007511403629</v>
      </c>
      <c r="G278">
        <v>1</v>
      </c>
    </row>
    <row r="279" spans="1:7">
      <c r="A279">
        <v>2011</v>
      </c>
      <c r="B279">
        <v>1</v>
      </c>
      <c r="C279">
        <v>4</v>
      </c>
      <c r="D279">
        <v>1</v>
      </c>
      <c r="E279">
        <v>7331.6917323330554</v>
      </c>
      <c r="F279">
        <v>0.15436322073381489</v>
      </c>
      <c r="G279">
        <v>1</v>
      </c>
    </row>
    <row r="280" spans="1:7">
      <c r="A280">
        <v>2012</v>
      </c>
      <c r="B280">
        <v>1</v>
      </c>
      <c r="C280">
        <v>4</v>
      </c>
      <c r="D280">
        <v>1</v>
      </c>
      <c r="E280">
        <v>5817.2302955383593</v>
      </c>
      <c r="F280">
        <v>0.13457495625678265</v>
      </c>
      <c r="G280">
        <v>1</v>
      </c>
    </row>
    <row r="281" spans="1:7">
      <c r="A281">
        <v>2013</v>
      </c>
      <c r="B281">
        <v>1</v>
      </c>
      <c r="C281">
        <v>4</v>
      </c>
      <c r="D281">
        <v>1</v>
      </c>
      <c r="E281">
        <v>2638.383467931118</v>
      </c>
      <c r="F281">
        <v>0.15515412347436791</v>
      </c>
      <c r="G281">
        <v>1</v>
      </c>
    </row>
    <row r="282" spans="1:7">
      <c r="A282">
        <v>2014</v>
      </c>
      <c r="B282">
        <v>1</v>
      </c>
      <c r="C282">
        <v>4</v>
      </c>
      <c r="D282">
        <v>1</v>
      </c>
      <c r="E282">
        <v>4646.5742631060657</v>
      </c>
      <c r="F282">
        <v>0.17530146987871406</v>
      </c>
      <c r="G282">
        <v>1</v>
      </c>
    </row>
    <row r="283" spans="1:7">
      <c r="A283">
        <v>2015</v>
      </c>
      <c r="B283">
        <v>1</v>
      </c>
      <c r="C283">
        <v>4</v>
      </c>
      <c r="D283">
        <v>1</v>
      </c>
      <c r="E283">
        <v>2655.082158557168</v>
      </c>
      <c r="F283">
        <v>0.1918154678551437</v>
      </c>
      <c r="G283">
        <v>1</v>
      </c>
    </row>
    <row r="284" spans="1:7">
      <c r="A284">
        <v>2016</v>
      </c>
      <c r="B284">
        <v>1</v>
      </c>
      <c r="C284">
        <v>4</v>
      </c>
      <c r="D284">
        <v>1</v>
      </c>
      <c r="E284">
        <v>2836.7646776087445</v>
      </c>
      <c r="F284">
        <v>0.20851403815373229</v>
      </c>
      <c r="G284">
        <v>1</v>
      </c>
    </row>
    <row r="285" spans="1:7">
      <c r="A285">
        <v>2017</v>
      </c>
      <c r="B285">
        <v>1</v>
      </c>
      <c r="C285">
        <v>4</v>
      </c>
      <c r="D285">
        <v>1</v>
      </c>
      <c r="E285">
        <v>1294.0310675907701</v>
      </c>
      <c r="F285">
        <v>0.25915078716657741</v>
      </c>
      <c r="G285">
        <v>1</v>
      </c>
    </row>
    <row r="286" spans="1:7">
      <c r="A286">
        <v>2018</v>
      </c>
      <c r="B286">
        <v>1</v>
      </c>
      <c r="C286">
        <v>4</v>
      </c>
      <c r="D286">
        <v>1</v>
      </c>
      <c r="E286">
        <v>2226.9300539505766</v>
      </c>
      <c r="F286">
        <v>0.26350969843659411</v>
      </c>
      <c r="G286">
        <v>1</v>
      </c>
    </row>
    <row r="287" spans="1:7">
      <c r="A287">
        <v>1995</v>
      </c>
      <c r="B287">
        <v>1</v>
      </c>
      <c r="C287">
        <v>5</v>
      </c>
      <c r="D287">
        <v>1</v>
      </c>
      <c r="E287">
        <v>12042</v>
      </c>
      <c r="F287">
        <v>0.13</v>
      </c>
      <c r="G287">
        <v>2</v>
      </c>
    </row>
    <row r="288" spans="1:7">
      <c r="A288">
        <v>1998</v>
      </c>
      <c r="B288">
        <v>1</v>
      </c>
      <c r="C288">
        <v>5</v>
      </c>
      <c r="D288">
        <v>1</v>
      </c>
      <c r="E288">
        <v>12531</v>
      </c>
      <c r="F288">
        <v>0.06</v>
      </c>
      <c r="G288">
        <v>2</v>
      </c>
    </row>
    <row r="289" spans="1:11">
      <c r="A289">
        <v>2001</v>
      </c>
      <c r="B289">
        <v>1</v>
      </c>
      <c r="C289">
        <v>5</v>
      </c>
      <c r="D289">
        <v>1</v>
      </c>
      <c r="E289">
        <v>8477</v>
      </c>
      <c r="F289">
        <v>0.08</v>
      </c>
      <c r="G289">
        <v>2</v>
      </c>
    </row>
    <row r="290" spans="1:11">
      <c r="A290">
        <v>2004</v>
      </c>
      <c r="B290">
        <v>1</v>
      </c>
      <c r="C290">
        <v>5</v>
      </c>
      <c r="D290">
        <v>1</v>
      </c>
      <c r="E290">
        <v>1667</v>
      </c>
      <c r="F290">
        <v>0.15</v>
      </c>
      <c r="G290">
        <v>2</v>
      </c>
    </row>
    <row r="291" spans="1:11">
      <c r="A291">
        <v>2007</v>
      </c>
      <c r="B291">
        <v>1</v>
      </c>
      <c r="C291">
        <v>5</v>
      </c>
      <c r="D291">
        <v>1</v>
      </c>
      <c r="E291">
        <v>8643</v>
      </c>
      <c r="F291">
        <v>0.09</v>
      </c>
      <c r="G291">
        <v>2</v>
      </c>
    </row>
    <row r="292" spans="1:11">
      <c r="A292">
        <v>2010</v>
      </c>
      <c r="B292">
        <v>1</v>
      </c>
      <c r="C292">
        <v>5</v>
      </c>
      <c r="D292">
        <v>1</v>
      </c>
      <c r="E292">
        <v>10209</v>
      </c>
      <c r="F292">
        <v>0.13</v>
      </c>
      <c r="G292">
        <v>2</v>
      </c>
    </row>
    <row r="293" spans="1:11">
      <c r="A293">
        <v>2013</v>
      </c>
      <c r="B293">
        <v>1</v>
      </c>
      <c r="C293">
        <v>5</v>
      </c>
      <c r="D293">
        <v>1</v>
      </c>
      <c r="E293">
        <v>5643</v>
      </c>
      <c r="F293">
        <v>0.19</v>
      </c>
      <c r="G293">
        <v>2</v>
      </c>
    </row>
    <row r="294" spans="1:11">
      <c r="A294">
        <v>2015</v>
      </c>
      <c r="B294">
        <v>1</v>
      </c>
      <c r="C294">
        <v>5</v>
      </c>
      <c r="D294">
        <v>1</v>
      </c>
      <c r="E294">
        <v>2805</v>
      </c>
      <c r="F294">
        <v>0.18</v>
      </c>
      <c r="G294">
        <v>2</v>
      </c>
    </row>
    <row r="295" spans="1:11">
      <c r="A295">
        <v>2016</v>
      </c>
      <c r="B295">
        <v>1</v>
      </c>
      <c r="C295">
        <v>5</v>
      </c>
      <c r="D295">
        <v>1</v>
      </c>
      <c r="E295">
        <v>2378</v>
      </c>
      <c r="F295">
        <v>0.186</v>
      </c>
      <c r="G295">
        <v>2</v>
      </c>
    </row>
    <row r="296" spans="1:11">
      <c r="A296">
        <v>2017</v>
      </c>
      <c r="B296">
        <v>1</v>
      </c>
      <c r="C296">
        <v>5</v>
      </c>
      <c r="D296">
        <v>1</v>
      </c>
      <c r="E296">
        <v>1689</v>
      </c>
      <c r="F296">
        <v>0.25</v>
      </c>
      <c r="G296">
        <v>2</v>
      </c>
    </row>
    <row r="297" spans="1:11">
      <c r="A297" t="s">
        <v>149</v>
      </c>
      <c r="B297" t="s">
        <v>51</v>
      </c>
      <c r="C297" t="s">
        <v>52</v>
      </c>
      <c r="D297" t="s">
        <v>197</v>
      </c>
      <c r="E297" t="s">
        <v>198</v>
      </c>
      <c r="F297" t="s">
        <v>199</v>
      </c>
    </row>
    <row r="298" spans="1:11">
      <c r="A298">
        <v>3</v>
      </c>
    </row>
    <row r="299" spans="1:11">
      <c r="A299" t="s">
        <v>149</v>
      </c>
      <c r="B299" t="s">
        <v>51</v>
      </c>
      <c r="C299" t="s">
        <v>52</v>
      </c>
      <c r="D299" t="s">
        <v>147</v>
      </c>
      <c r="E299" t="s">
        <v>68</v>
      </c>
      <c r="F299" t="s">
        <v>129</v>
      </c>
      <c r="G299" t="s">
        <v>104</v>
      </c>
    </row>
    <row r="300" spans="1:11">
      <c r="A300">
        <v>15</v>
      </c>
      <c r="B300">
        <v>40</v>
      </c>
      <c r="C300">
        <v>10</v>
      </c>
    </row>
    <row r="301" spans="1:11">
      <c r="A301" t="s">
        <v>149</v>
      </c>
      <c r="B301" t="s">
        <v>51</v>
      </c>
      <c r="C301" t="s">
        <v>52</v>
      </c>
      <c r="D301" t="s">
        <v>200</v>
      </c>
      <c r="E301" t="s">
        <v>68</v>
      </c>
      <c r="F301" t="s">
        <v>129</v>
      </c>
      <c r="G301" t="s">
        <v>104</v>
      </c>
      <c r="H301" t="s">
        <v>201</v>
      </c>
      <c r="I301" t="s">
        <v>52</v>
      </c>
      <c r="J301" t="s">
        <v>89</v>
      </c>
      <c r="K301" t="s">
        <v>202</v>
      </c>
    </row>
    <row r="302" spans="1:11">
      <c r="A302">
        <v>3</v>
      </c>
      <c r="B302">
        <v>3</v>
      </c>
      <c r="C302">
        <v>3</v>
      </c>
    </row>
    <row r="303" spans="1:11">
      <c r="A303" t="s">
        <v>149</v>
      </c>
      <c r="B303" t="s">
        <v>203</v>
      </c>
      <c r="C303" t="s">
        <v>204</v>
      </c>
      <c r="D303" t="s">
        <v>151</v>
      </c>
      <c r="E303" t="s">
        <v>205</v>
      </c>
      <c r="F303" t="s">
        <v>206</v>
      </c>
      <c r="G303" t="s">
        <v>207</v>
      </c>
    </row>
    <row r="304" spans="1:11">
      <c r="A304" t="s">
        <v>149</v>
      </c>
      <c r="B304" t="s">
        <v>203</v>
      </c>
      <c r="C304" t="s">
        <v>208</v>
      </c>
      <c r="D304" t="s">
        <v>209</v>
      </c>
    </row>
    <row r="305" spans="1:17">
      <c r="A305" t="s">
        <v>149</v>
      </c>
      <c r="B305" t="s">
        <v>210</v>
      </c>
      <c r="C305">
        <v>1</v>
      </c>
      <c r="D305" t="s">
        <v>97</v>
      </c>
      <c r="E305" t="s">
        <v>211</v>
      </c>
      <c r="F305">
        <v>2</v>
      </c>
      <c r="G305" t="s">
        <v>97</v>
      </c>
      <c r="H305" t="s">
        <v>212</v>
      </c>
      <c r="I305">
        <v>0</v>
      </c>
      <c r="J305" t="s">
        <v>97</v>
      </c>
      <c r="K305" t="s">
        <v>213</v>
      </c>
      <c r="L305" t="s">
        <v>62</v>
      </c>
      <c r="M305" t="s">
        <v>214</v>
      </c>
    </row>
    <row r="306" spans="1:17">
      <c r="A306" t="s">
        <v>149</v>
      </c>
      <c r="B306" t="s">
        <v>152</v>
      </c>
      <c r="C306" t="s">
        <v>52</v>
      </c>
      <c r="D306" t="s">
        <v>215</v>
      </c>
      <c r="E306">
        <v>1</v>
      </c>
      <c r="F306" t="s">
        <v>97</v>
      </c>
      <c r="G306" t="s">
        <v>154</v>
      </c>
      <c r="H306">
        <v>2</v>
      </c>
      <c r="I306" t="s">
        <v>97</v>
      </c>
      <c r="J306" t="s">
        <v>216</v>
      </c>
      <c r="K306">
        <v>0</v>
      </c>
      <c r="L306" t="s">
        <v>97</v>
      </c>
      <c r="M306" t="s">
        <v>125</v>
      </c>
      <c r="N306" t="s">
        <v>217</v>
      </c>
    </row>
    <row r="307" spans="1:17">
      <c r="A307" t="s">
        <v>149</v>
      </c>
      <c r="B307" t="s">
        <v>218</v>
      </c>
      <c r="C307" t="s">
        <v>219</v>
      </c>
      <c r="D307">
        <v>1</v>
      </c>
      <c r="E307" t="s">
        <v>97</v>
      </c>
      <c r="F307" t="s">
        <v>220</v>
      </c>
      <c r="G307">
        <v>2</v>
      </c>
      <c r="H307" t="s">
        <v>97</v>
      </c>
      <c r="I307" t="s">
        <v>221</v>
      </c>
      <c r="J307">
        <v>0</v>
      </c>
      <c r="K307" t="s">
        <v>97</v>
      </c>
      <c r="L307" t="s">
        <v>213</v>
      </c>
      <c r="M307" t="s">
        <v>222</v>
      </c>
      <c r="N307" t="s">
        <v>214</v>
      </c>
    </row>
    <row r="308" spans="1:17">
      <c r="A308" t="s">
        <v>149</v>
      </c>
      <c r="B308" t="s">
        <v>223</v>
      </c>
      <c r="C308" t="s">
        <v>224</v>
      </c>
      <c r="D308">
        <v>1</v>
      </c>
      <c r="E308" t="s">
        <v>97</v>
      </c>
      <c r="F308" t="s">
        <v>225</v>
      </c>
      <c r="G308" t="s">
        <v>226</v>
      </c>
      <c r="H308">
        <v>2</v>
      </c>
      <c r="I308" t="s">
        <v>97</v>
      </c>
      <c r="J308" t="s">
        <v>227</v>
      </c>
      <c r="K308" t="s">
        <v>226</v>
      </c>
      <c r="L308">
        <v>0</v>
      </c>
      <c r="M308" t="s">
        <v>97</v>
      </c>
      <c r="N308" t="s">
        <v>213</v>
      </c>
      <c r="O308" t="s">
        <v>63</v>
      </c>
      <c r="P308" t="s">
        <v>65</v>
      </c>
      <c r="Q308" t="s">
        <v>214</v>
      </c>
    </row>
    <row r="309" spans="1:17">
      <c r="A309" t="s">
        <v>228</v>
      </c>
      <c r="B309" t="s">
        <v>229</v>
      </c>
      <c r="C309" t="s">
        <v>52</v>
      </c>
      <c r="D309" t="s">
        <v>190</v>
      </c>
      <c r="E309" t="s">
        <v>33</v>
      </c>
      <c r="F309" t="s">
        <v>230</v>
      </c>
    </row>
    <row r="310" spans="1:17">
      <c r="A310" t="s">
        <v>231</v>
      </c>
      <c r="B310" t="s">
        <v>193</v>
      </c>
      <c r="C310" t="s">
        <v>194</v>
      </c>
      <c r="D310" t="s">
        <v>195</v>
      </c>
      <c r="E310" t="s">
        <v>232</v>
      </c>
      <c r="F310" t="s">
        <v>233</v>
      </c>
      <c r="G310" t="s">
        <v>234</v>
      </c>
      <c r="H310" t="s">
        <v>235</v>
      </c>
      <c r="I310" t="s">
        <v>236</v>
      </c>
    </row>
    <row r="311" spans="1:17">
      <c r="B311">
        <v>1990</v>
      </c>
      <c r="C311">
        <v>2</v>
      </c>
      <c r="D311">
        <v>1</v>
      </c>
      <c r="E311">
        <v>1</v>
      </c>
      <c r="F311">
        <v>0</v>
      </c>
      <c r="G311">
        <v>0</v>
      </c>
      <c r="H311">
        <v>0</v>
      </c>
      <c r="I311">
        <v>15</v>
      </c>
      <c r="J311">
        <v>0.1133</v>
      </c>
      <c r="K311">
        <v>0.39329999999999998</v>
      </c>
      <c r="L311">
        <v>0.49330000000000002</v>
      </c>
    </row>
    <row r="312" spans="1:17">
      <c r="B312">
        <v>1991</v>
      </c>
      <c r="C312">
        <v>2</v>
      </c>
      <c r="D312">
        <v>1</v>
      </c>
      <c r="E312">
        <v>1</v>
      </c>
      <c r="F312">
        <v>0</v>
      </c>
      <c r="G312">
        <v>0</v>
      </c>
      <c r="H312">
        <v>0</v>
      </c>
      <c r="I312">
        <v>25</v>
      </c>
      <c r="J312">
        <v>0.13289999999999999</v>
      </c>
      <c r="K312">
        <v>0.17680000000000001</v>
      </c>
      <c r="L312">
        <v>0.69020000000000004</v>
      </c>
    </row>
    <row r="313" spans="1:17">
      <c r="B313">
        <v>1992</v>
      </c>
      <c r="C313">
        <v>2</v>
      </c>
      <c r="D313">
        <v>1</v>
      </c>
      <c r="E313">
        <v>1</v>
      </c>
      <c r="F313">
        <v>0</v>
      </c>
      <c r="G313">
        <v>0</v>
      </c>
      <c r="H313">
        <v>0</v>
      </c>
      <c r="I313">
        <v>25</v>
      </c>
      <c r="J313">
        <v>0.1905</v>
      </c>
      <c r="K313">
        <v>0.26769999999999999</v>
      </c>
      <c r="L313">
        <v>0.54169999999999996</v>
      </c>
    </row>
    <row r="314" spans="1:17">
      <c r="B314">
        <v>1993</v>
      </c>
      <c r="C314">
        <v>2</v>
      </c>
      <c r="D314">
        <v>1</v>
      </c>
      <c r="E314">
        <v>1</v>
      </c>
      <c r="F314">
        <v>0</v>
      </c>
      <c r="G314">
        <v>0</v>
      </c>
      <c r="H314">
        <v>0</v>
      </c>
      <c r="I314">
        <v>25</v>
      </c>
      <c r="J314">
        <v>0.28070000000000001</v>
      </c>
      <c r="K314">
        <v>0.2097</v>
      </c>
      <c r="L314">
        <v>0.50960000000000005</v>
      </c>
    </row>
    <row r="315" spans="1:17">
      <c r="B315">
        <v>1994</v>
      </c>
      <c r="C315">
        <v>2</v>
      </c>
      <c r="D315">
        <v>1</v>
      </c>
      <c r="E315">
        <v>1</v>
      </c>
      <c r="F315">
        <v>0</v>
      </c>
      <c r="G315">
        <v>0</v>
      </c>
      <c r="H315">
        <v>0</v>
      </c>
      <c r="I315">
        <v>25</v>
      </c>
      <c r="J315">
        <v>0.29420000000000002</v>
      </c>
      <c r="K315">
        <v>0.27139999999999997</v>
      </c>
      <c r="L315">
        <v>0.43440000000000001</v>
      </c>
    </row>
    <row r="316" spans="1:17">
      <c r="B316">
        <v>1995</v>
      </c>
      <c r="C316">
        <v>2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25</v>
      </c>
      <c r="J316">
        <v>0.14779999999999999</v>
      </c>
      <c r="K316">
        <v>0.2127</v>
      </c>
      <c r="L316">
        <v>0.63949999999999996</v>
      </c>
    </row>
    <row r="317" spans="1:17">
      <c r="B317">
        <v>1996</v>
      </c>
      <c r="C317">
        <v>2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25</v>
      </c>
      <c r="J317">
        <v>0.1595</v>
      </c>
      <c r="K317">
        <v>0.22289999999999999</v>
      </c>
      <c r="L317">
        <v>0.61760000000000004</v>
      </c>
    </row>
    <row r="318" spans="1:17">
      <c r="B318">
        <v>1997</v>
      </c>
      <c r="C318">
        <v>2</v>
      </c>
      <c r="D318">
        <v>1</v>
      </c>
      <c r="E318">
        <v>1</v>
      </c>
      <c r="F318">
        <v>0</v>
      </c>
      <c r="G318">
        <v>0</v>
      </c>
      <c r="H318">
        <v>0</v>
      </c>
      <c r="I318">
        <v>25</v>
      </c>
      <c r="J318">
        <v>0.18179999999999999</v>
      </c>
      <c r="K318">
        <v>0.20530000000000001</v>
      </c>
      <c r="L318">
        <v>0.61280000000000001</v>
      </c>
    </row>
    <row r="319" spans="1:17">
      <c r="B319">
        <v>1998</v>
      </c>
      <c r="C319">
        <v>2</v>
      </c>
      <c r="D319">
        <v>1</v>
      </c>
      <c r="E319">
        <v>1</v>
      </c>
      <c r="F319">
        <v>0</v>
      </c>
      <c r="G319">
        <v>0</v>
      </c>
      <c r="H319">
        <v>0</v>
      </c>
      <c r="I319">
        <v>25</v>
      </c>
      <c r="J319">
        <v>0.19270000000000001</v>
      </c>
      <c r="K319">
        <v>0.2162</v>
      </c>
      <c r="L319">
        <v>0.59109999999999996</v>
      </c>
    </row>
    <row r="320" spans="1:17">
      <c r="B320">
        <v>2009</v>
      </c>
      <c r="C320">
        <v>2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50</v>
      </c>
      <c r="J320">
        <v>0.14130000000000001</v>
      </c>
      <c r="K320">
        <v>0.32350000000000001</v>
      </c>
      <c r="L320">
        <v>0.53520000000000001</v>
      </c>
    </row>
    <row r="321" spans="1:12">
      <c r="B321">
        <v>2010</v>
      </c>
      <c r="C321">
        <v>2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50</v>
      </c>
      <c r="J321">
        <v>0.13139999999999999</v>
      </c>
      <c r="K321">
        <v>0.31519999999999998</v>
      </c>
      <c r="L321">
        <v>0.5534</v>
      </c>
    </row>
    <row r="322" spans="1:12">
      <c r="B322">
        <v>2011</v>
      </c>
      <c r="C322">
        <v>2</v>
      </c>
      <c r="D322">
        <v>1</v>
      </c>
      <c r="E322">
        <v>1</v>
      </c>
      <c r="F322">
        <v>0</v>
      </c>
      <c r="G322">
        <v>0</v>
      </c>
      <c r="H322">
        <v>0</v>
      </c>
      <c r="I322">
        <v>50</v>
      </c>
      <c r="J322">
        <v>0.13139999999999999</v>
      </c>
      <c r="K322">
        <v>0.30509999999999998</v>
      </c>
      <c r="L322">
        <v>0.56359999999999999</v>
      </c>
    </row>
    <row r="323" spans="1:12">
      <c r="B323">
        <v>2012</v>
      </c>
      <c r="C323">
        <v>2</v>
      </c>
      <c r="D323">
        <v>1</v>
      </c>
      <c r="E323">
        <v>1</v>
      </c>
      <c r="F323">
        <v>0</v>
      </c>
      <c r="G323">
        <v>0</v>
      </c>
      <c r="H323">
        <v>0</v>
      </c>
      <c r="I323">
        <v>50</v>
      </c>
      <c r="J323">
        <v>0.14169999999999999</v>
      </c>
      <c r="K323">
        <v>0.31780000000000003</v>
      </c>
      <c r="L323">
        <v>0.54059999999999997</v>
      </c>
    </row>
    <row r="324" spans="1:12">
      <c r="B324">
        <v>2014</v>
      </c>
      <c r="C324">
        <v>2</v>
      </c>
      <c r="D324">
        <v>1</v>
      </c>
      <c r="E324">
        <v>1</v>
      </c>
      <c r="F324">
        <v>0</v>
      </c>
      <c r="G324">
        <v>0</v>
      </c>
      <c r="H324">
        <v>0</v>
      </c>
      <c r="I324">
        <v>50</v>
      </c>
      <c r="J324">
        <v>9.3899999999999997E-2</v>
      </c>
      <c r="K324">
        <v>0.22750000000000001</v>
      </c>
      <c r="L324">
        <v>0.67859999999999998</v>
      </c>
    </row>
    <row r="325" spans="1:12">
      <c r="B325">
        <v>2015</v>
      </c>
      <c r="C325">
        <v>2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50</v>
      </c>
      <c r="J325">
        <v>0.1148</v>
      </c>
      <c r="K325">
        <v>0.25180000000000002</v>
      </c>
      <c r="L325">
        <v>0.63329999999999997</v>
      </c>
    </row>
    <row r="326" spans="1:12">
      <c r="A326" t="s">
        <v>228</v>
      </c>
      <c r="B326" t="s">
        <v>229</v>
      </c>
      <c r="C326" t="s">
        <v>52</v>
      </c>
      <c r="D326" t="s">
        <v>188</v>
      </c>
      <c r="E326" t="s">
        <v>37</v>
      </c>
      <c r="F326" t="s">
        <v>230</v>
      </c>
    </row>
    <row r="327" spans="1:12">
      <c r="A327" t="s">
        <v>231</v>
      </c>
      <c r="B327" t="s">
        <v>193</v>
      </c>
      <c r="C327" t="s">
        <v>194</v>
      </c>
      <c r="D327" t="s">
        <v>195</v>
      </c>
      <c r="E327" t="s">
        <v>232</v>
      </c>
      <c r="F327" t="s">
        <v>233</v>
      </c>
      <c r="G327" t="s">
        <v>234</v>
      </c>
      <c r="H327" t="s">
        <v>235</v>
      </c>
      <c r="I327" t="s">
        <v>236</v>
      </c>
    </row>
    <row r="328" spans="1:12">
      <c r="B328">
        <v>1978</v>
      </c>
      <c r="C328">
        <v>1</v>
      </c>
      <c r="D328">
        <v>4</v>
      </c>
      <c r="E328">
        <v>1</v>
      </c>
      <c r="F328">
        <v>0</v>
      </c>
      <c r="G328">
        <v>0</v>
      </c>
      <c r="H328">
        <v>0</v>
      </c>
      <c r="I328">
        <v>50</v>
      </c>
      <c r="J328">
        <v>0.38650000000000001</v>
      </c>
      <c r="K328">
        <v>0.3478</v>
      </c>
      <c r="L328">
        <v>0.26569999999999999</v>
      </c>
    </row>
    <row r="329" spans="1:12">
      <c r="B329">
        <v>1979</v>
      </c>
      <c r="C329">
        <v>1</v>
      </c>
      <c r="D329">
        <v>4</v>
      </c>
      <c r="E329">
        <v>1</v>
      </c>
      <c r="F329">
        <v>0</v>
      </c>
      <c r="G329">
        <v>0</v>
      </c>
      <c r="H329">
        <v>0</v>
      </c>
      <c r="I329">
        <v>50</v>
      </c>
      <c r="J329">
        <v>0.42809999999999998</v>
      </c>
      <c r="K329">
        <v>0.31900000000000001</v>
      </c>
      <c r="L329">
        <v>0.25290000000000001</v>
      </c>
    </row>
    <row r="330" spans="1:12">
      <c r="B330">
        <v>1980</v>
      </c>
      <c r="C330">
        <v>1</v>
      </c>
      <c r="D330">
        <v>4</v>
      </c>
      <c r="E330">
        <v>1</v>
      </c>
      <c r="F330">
        <v>0</v>
      </c>
      <c r="G330">
        <v>0</v>
      </c>
      <c r="H330">
        <v>0</v>
      </c>
      <c r="I330">
        <v>50</v>
      </c>
      <c r="J330">
        <v>0.35880000000000001</v>
      </c>
      <c r="K330">
        <v>0.32200000000000001</v>
      </c>
      <c r="L330">
        <v>0.31919999999999998</v>
      </c>
    </row>
    <row r="331" spans="1:12">
      <c r="B331">
        <v>1981</v>
      </c>
      <c r="C331">
        <v>1</v>
      </c>
      <c r="D331">
        <v>4</v>
      </c>
      <c r="E331">
        <v>1</v>
      </c>
      <c r="F331">
        <v>0</v>
      </c>
      <c r="G331">
        <v>0</v>
      </c>
      <c r="H331">
        <v>0</v>
      </c>
      <c r="I331">
        <v>50</v>
      </c>
      <c r="J331">
        <v>0.12189999999999999</v>
      </c>
      <c r="K331">
        <v>0.30649999999999999</v>
      </c>
      <c r="L331">
        <v>0.5716</v>
      </c>
    </row>
    <row r="332" spans="1:12">
      <c r="B332">
        <v>1982</v>
      </c>
      <c r="C332">
        <v>1</v>
      </c>
      <c r="D332">
        <v>4</v>
      </c>
      <c r="E332">
        <v>1</v>
      </c>
      <c r="F332">
        <v>0</v>
      </c>
      <c r="G332">
        <v>0</v>
      </c>
      <c r="H332">
        <v>0</v>
      </c>
      <c r="I332">
        <v>50</v>
      </c>
      <c r="J332">
        <v>0.1671</v>
      </c>
      <c r="K332">
        <v>0.24349999999999999</v>
      </c>
      <c r="L332">
        <v>0.58930000000000005</v>
      </c>
    </row>
    <row r="333" spans="1:12">
      <c r="B333">
        <v>1983</v>
      </c>
      <c r="C333">
        <v>1</v>
      </c>
      <c r="D333">
        <v>4</v>
      </c>
      <c r="E333">
        <v>1</v>
      </c>
      <c r="F333">
        <v>0</v>
      </c>
      <c r="G333">
        <v>0</v>
      </c>
      <c r="H333">
        <v>0</v>
      </c>
      <c r="I333">
        <v>50</v>
      </c>
      <c r="J333">
        <v>0.17519999999999999</v>
      </c>
      <c r="K333">
        <v>0.27260000000000001</v>
      </c>
      <c r="L333">
        <v>0.55220000000000002</v>
      </c>
    </row>
    <row r="334" spans="1:12">
      <c r="B334">
        <v>1984</v>
      </c>
      <c r="C334">
        <v>1</v>
      </c>
      <c r="D334">
        <v>4</v>
      </c>
      <c r="E334">
        <v>1</v>
      </c>
      <c r="F334">
        <v>0</v>
      </c>
      <c r="G334">
        <v>0</v>
      </c>
      <c r="H334">
        <v>0</v>
      </c>
      <c r="I334">
        <v>50</v>
      </c>
      <c r="J334">
        <v>0.18229999999999999</v>
      </c>
      <c r="K334">
        <v>0.20849999999999999</v>
      </c>
      <c r="L334">
        <v>0.60919999999999996</v>
      </c>
    </row>
    <row r="335" spans="1:12">
      <c r="B335">
        <v>1985</v>
      </c>
      <c r="C335">
        <v>1</v>
      </c>
      <c r="D335">
        <v>4</v>
      </c>
      <c r="E335">
        <v>1</v>
      </c>
      <c r="F335">
        <v>0</v>
      </c>
      <c r="G335">
        <v>0</v>
      </c>
      <c r="H335">
        <v>0</v>
      </c>
      <c r="I335">
        <v>46.5</v>
      </c>
      <c r="J335">
        <v>0.20230000000000001</v>
      </c>
      <c r="K335">
        <v>0.20100000000000001</v>
      </c>
      <c r="L335">
        <v>0.59670000000000001</v>
      </c>
    </row>
    <row r="336" spans="1:12">
      <c r="B336">
        <v>1986</v>
      </c>
      <c r="C336">
        <v>1</v>
      </c>
      <c r="D336">
        <v>4</v>
      </c>
      <c r="E336">
        <v>1</v>
      </c>
      <c r="F336">
        <v>0</v>
      </c>
      <c r="G336">
        <v>0</v>
      </c>
      <c r="H336">
        <v>0</v>
      </c>
      <c r="I336">
        <v>23</v>
      </c>
      <c r="J336">
        <v>0.19839999999999999</v>
      </c>
      <c r="K336">
        <v>0.43640000000000001</v>
      </c>
      <c r="L336">
        <v>0.36520000000000002</v>
      </c>
    </row>
    <row r="337" spans="2:12">
      <c r="B337">
        <v>1987</v>
      </c>
      <c r="C337">
        <v>1</v>
      </c>
      <c r="D337">
        <v>4</v>
      </c>
      <c r="E337">
        <v>1</v>
      </c>
      <c r="F337">
        <v>0</v>
      </c>
      <c r="G337">
        <v>0</v>
      </c>
      <c r="H337">
        <v>0</v>
      </c>
      <c r="I337">
        <v>35.5</v>
      </c>
      <c r="J337">
        <v>0.19439999999999999</v>
      </c>
      <c r="K337">
        <v>0.37790000000000001</v>
      </c>
      <c r="L337">
        <v>0.42770000000000002</v>
      </c>
    </row>
    <row r="338" spans="2:12">
      <c r="B338">
        <v>1988</v>
      </c>
      <c r="C338">
        <v>1</v>
      </c>
      <c r="D338">
        <v>4</v>
      </c>
      <c r="E338">
        <v>1</v>
      </c>
      <c r="F338">
        <v>0</v>
      </c>
      <c r="G338">
        <v>0</v>
      </c>
      <c r="H338">
        <v>0</v>
      </c>
      <c r="I338">
        <v>40.5</v>
      </c>
      <c r="J338">
        <v>0.18790000000000001</v>
      </c>
      <c r="K338">
        <v>0.37369999999999998</v>
      </c>
      <c r="L338">
        <v>0.43840000000000001</v>
      </c>
    </row>
    <row r="339" spans="2:12">
      <c r="B339">
        <v>1989</v>
      </c>
      <c r="C339">
        <v>1</v>
      </c>
      <c r="D339">
        <v>4</v>
      </c>
      <c r="E339">
        <v>1</v>
      </c>
      <c r="F339">
        <v>0</v>
      </c>
      <c r="G339">
        <v>0</v>
      </c>
      <c r="H339">
        <v>0</v>
      </c>
      <c r="I339">
        <v>50</v>
      </c>
      <c r="J339">
        <v>0.42459999999999998</v>
      </c>
      <c r="K339">
        <v>0.22589999999999999</v>
      </c>
      <c r="L339">
        <v>0.34960000000000002</v>
      </c>
    </row>
    <row r="340" spans="2:12">
      <c r="B340">
        <v>1990</v>
      </c>
      <c r="C340">
        <v>1</v>
      </c>
      <c r="D340">
        <v>4</v>
      </c>
      <c r="E340">
        <v>1</v>
      </c>
      <c r="F340">
        <v>0</v>
      </c>
      <c r="G340">
        <v>0</v>
      </c>
      <c r="H340">
        <v>0</v>
      </c>
      <c r="I340">
        <v>50</v>
      </c>
      <c r="J340">
        <v>0.23799999999999999</v>
      </c>
      <c r="K340">
        <v>0.23319999999999999</v>
      </c>
      <c r="L340">
        <v>0.52880000000000005</v>
      </c>
    </row>
    <row r="341" spans="2:12">
      <c r="B341">
        <v>1991</v>
      </c>
      <c r="C341">
        <v>1</v>
      </c>
      <c r="D341">
        <v>4</v>
      </c>
      <c r="E341">
        <v>1</v>
      </c>
      <c r="F341">
        <v>0</v>
      </c>
      <c r="G341">
        <v>0</v>
      </c>
      <c r="H341">
        <v>0</v>
      </c>
      <c r="I341">
        <v>50</v>
      </c>
      <c r="J341">
        <v>0.22739999999999999</v>
      </c>
      <c r="K341">
        <v>0.33</v>
      </c>
      <c r="L341">
        <v>0.44259999999999999</v>
      </c>
    </row>
    <row r="342" spans="2:12">
      <c r="B342">
        <v>1992</v>
      </c>
      <c r="C342">
        <v>1</v>
      </c>
      <c r="D342">
        <v>4</v>
      </c>
      <c r="E342">
        <v>1</v>
      </c>
      <c r="F342">
        <v>0</v>
      </c>
      <c r="G342">
        <v>0</v>
      </c>
      <c r="H342">
        <v>0</v>
      </c>
      <c r="I342">
        <v>50</v>
      </c>
      <c r="J342">
        <v>0.2263</v>
      </c>
      <c r="K342">
        <v>0.29110000000000003</v>
      </c>
      <c r="L342">
        <v>0.48259999999999997</v>
      </c>
    </row>
    <row r="343" spans="2:12">
      <c r="B343">
        <v>1993</v>
      </c>
      <c r="C343">
        <v>1</v>
      </c>
      <c r="D343">
        <v>4</v>
      </c>
      <c r="E343">
        <v>1</v>
      </c>
      <c r="F343">
        <v>0</v>
      </c>
      <c r="G343">
        <v>0</v>
      </c>
      <c r="H343">
        <v>0</v>
      </c>
      <c r="I343">
        <v>50</v>
      </c>
      <c r="J343">
        <v>0.2296</v>
      </c>
      <c r="K343">
        <v>0.27589999999999998</v>
      </c>
      <c r="L343">
        <v>0.4945</v>
      </c>
    </row>
    <row r="344" spans="2:12">
      <c r="B344">
        <v>1994</v>
      </c>
      <c r="C344">
        <v>1</v>
      </c>
      <c r="D344">
        <v>4</v>
      </c>
      <c r="E344">
        <v>1</v>
      </c>
      <c r="F344">
        <v>0</v>
      </c>
      <c r="G344">
        <v>0</v>
      </c>
      <c r="H344">
        <v>0</v>
      </c>
      <c r="I344">
        <v>50</v>
      </c>
      <c r="J344">
        <v>0.19889999999999999</v>
      </c>
      <c r="K344">
        <v>0.29260000000000003</v>
      </c>
      <c r="L344">
        <v>0.50849999999999995</v>
      </c>
    </row>
    <row r="345" spans="2:12">
      <c r="B345">
        <v>1995</v>
      </c>
      <c r="C345">
        <v>1</v>
      </c>
      <c r="D345">
        <v>4</v>
      </c>
      <c r="E345">
        <v>1</v>
      </c>
      <c r="F345">
        <v>0</v>
      </c>
      <c r="G345">
        <v>0</v>
      </c>
      <c r="H345">
        <v>0</v>
      </c>
      <c r="I345">
        <v>50</v>
      </c>
      <c r="J345">
        <v>0.25929999999999997</v>
      </c>
      <c r="K345">
        <v>0.30049999999999999</v>
      </c>
      <c r="L345">
        <v>0.44030000000000002</v>
      </c>
    </row>
    <row r="346" spans="2:12">
      <c r="B346">
        <v>1996</v>
      </c>
      <c r="C346">
        <v>1</v>
      </c>
      <c r="D346">
        <v>4</v>
      </c>
      <c r="E346">
        <v>1</v>
      </c>
      <c r="F346">
        <v>0</v>
      </c>
      <c r="G346">
        <v>0</v>
      </c>
      <c r="H346">
        <v>0</v>
      </c>
      <c r="I346">
        <v>50</v>
      </c>
      <c r="J346">
        <v>0.19980000000000001</v>
      </c>
      <c r="K346">
        <v>0.3054</v>
      </c>
      <c r="L346">
        <v>0.49480000000000002</v>
      </c>
    </row>
    <row r="347" spans="2:12">
      <c r="B347">
        <v>1997</v>
      </c>
      <c r="C347">
        <v>1</v>
      </c>
      <c r="D347">
        <v>4</v>
      </c>
      <c r="E347">
        <v>1</v>
      </c>
      <c r="F347">
        <v>0</v>
      </c>
      <c r="G347">
        <v>0</v>
      </c>
      <c r="H347">
        <v>0</v>
      </c>
      <c r="I347">
        <v>50</v>
      </c>
      <c r="J347">
        <v>0.16220000000000001</v>
      </c>
      <c r="K347">
        <v>0.31019999999999998</v>
      </c>
      <c r="L347">
        <v>0.52749999999999997</v>
      </c>
    </row>
    <row r="348" spans="2:12">
      <c r="B348">
        <v>1998</v>
      </c>
      <c r="C348">
        <v>1</v>
      </c>
      <c r="D348">
        <v>4</v>
      </c>
      <c r="E348">
        <v>1</v>
      </c>
      <c r="F348">
        <v>0</v>
      </c>
      <c r="G348">
        <v>0</v>
      </c>
      <c r="H348">
        <v>0</v>
      </c>
      <c r="I348">
        <v>50</v>
      </c>
      <c r="J348">
        <v>0.12759999999999999</v>
      </c>
      <c r="K348">
        <v>0.32119999999999999</v>
      </c>
      <c r="L348">
        <v>0.55110000000000003</v>
      </c>
    </row>
    <row r="349" spans="2:12">
      <c r="B349">
        <v>1999</v>
      </c>
      <c r="C349">
        <v>1</v>
      </c>
      <c r="D349">
        <v>4</v>
      </c>
      <c r="E349">
        <v>1</v>
      </c>
      <c r="F349">
        <v>0</v>
      </c>
      <c r="G349">
        <v>0</v>
      </c>
      <c r="H349">
        <v>0</v>
      </c>
      <c r="I349">
        <v>26</v>
      </c>
      <c r="J349">
        <v>0.22239999999999999</v>
      </c>
      <c r="K349">
        <v>0.22140000000000001</v>
      </c>
      <c r="L349">
        <v>0.55620000000000003</v>
      </c>
    </row>
    <row r="350" spans="2:12">
      <c r="B350">
        <v>2000</v>
      </c>
      <c r="C350">
        <v>1</v>
      </c>
      <c r="D350">
        <v>4</v>
      </c>
      <c r="E350">
        <v>1</v>
      </c>
      <c r="F350">
        <v>0</v>
      </c>
      <c r="G350">
        <v>0</v>
      </c>
      <c r="H350">
        <v>0</v>
      </c>
      <c r="I350">
        <v>30.5</v>
      </c>
      <c r="J350">
        <v>0.21540000000000001</v>
      </c>
      <c r="K350">
        <v>0.218</v>
      </c>
      <c r="L350">
        <v>0.5665</v>
      </c>
    </row>
    <row r="351" spans="2:12">
      <c r="B351">
        <v>2001</v>
      </c>
      <c r="C351">
        <v>1</v>
      </c>
      <c r="D351">
        <v>4</v>
      </c>
      <c r="E351">
        <v>1</v>
      </c>
      <c r="F351">
        <v>0</v>
      </c>
      <c r="G351">
        <v>0</v>
      </c>
      <c r="H351">
        <v>0</v>
      </c>
      <c r="I351">
        <v>45.5</v>
      </c>
      <c r="J351">
        <v>0.2253</v>
      </c>
      <c r="K351">
        <v>0.26989999999999997</v>
      </c>
      <c r="L351">
        <v>0.50480000000000003</v>
      </c>
    </row>
    <row r="352" spans="2:12">
      <c r="B352">
        <v>2002</v>
      </c>
      <c r="C352">
        <v>1</v>
      </c>
      <c r="D352">
        <v>4</v>
      </c>
      <c r="E352">
        <v>1</v>
      </c>
      <c r="F352">
        <v>0</v>
      </c>
      <c r="G352">
        <v>0</v>
      </c>
      <c r="H352">
        <v>0</v>
      </c>
      <c r="I352">
        <v>19</v>
      </c>
      <c r="J352">
        <v>0.11269999999999999</v>
      </c>
      <c r="K352">
        <v>0.2346</v>
      </c>
      <c r="L352">
        <v>0.65269999999999995</v>
      </c>
    </row>
    <row r="353" spans="2:12">
      <c r="B353">
        <v>2003</v>
      </c>
      <c r="C353">
        <v>1</v>
      </c>
      <c r="D353">
        <v>4</v>
      </c>
      <c r="E353">
        <v>1</v>
      </c>
      <c r="F353">
        <v>0</v>
      </c>
      <c r="G353">
        <v>0</v>
      </c>
      <c r="H353">
        <v>0</v>
      </c>
      <c r="I353">
        <v>32.5</v>
      </c>
      <c r="J353">
        <v>0.37619999999999998</v>
      </c>
      <c r="K353">
        <v>0.23449999999999999</v>
      </c>
      <c r="L353">
        <v>0.38929999999999998</v>
      </c>
    </row>
    <row r="354" spans="2:12">
      <c r="B354">
        <v>2004</v>
      </c>
      <c r="C354">
        <v>1</v>
      </c>
      <c r="D354">
        <v>4</v>
      </c>
      <c r="E354">
        <v>1</v>
      </c>
      <c r="F354">
        <v>0</v>
      </c>
      <c r="G354">
        <v>0</v>
      </c>
      <c r="H354">
        <v>0</v>
      </c>
      <c r="I354">
        <v>24</v>
      </c>
      <c r="J354">
        <v>0.24879999999999999</v>
      </c>
      <c r="K354">
        <v>0.18479999999999999</v>
      </c>
      <c r="L354">
        <v>0.56630000000000003</v>
      </c>
    </row>
    <row r="355" spans="2:12">
      <c r="B355">
        <v>2005</v>
      </c>
      <c r="C355">
        <v>1</v>
      </c>
      <c r="D355">
        <v>4</v>
      </c>
      <c r="E355">
        <v>1</v>
      </c>
      <c r="F355">
        <v>0</v>
      </c>
      <c r="G355">
        <v>0</v>
      </c>
      <c r="H355">
        <v>0</v>
      </c>
      <c r="I355">
        <v>21</v>
      </c>
      <c r="J355">
        <v>0.28249999999999997</v>
      </c>
      <c r="K355">
        <v>0.27439999999999998</v>
      </c>
      <c r="L355">
        <v>0.44309999999999999</v>
      </c>
    </row>
    <row r="356" spans="2:12">
      <c r="B356">
        <v>2006</v>
      </c>
      <c r="C356">
        <v>1</v>
      </c>
      <c r="D356">
        <v>4</v>
      </c>
      <c r="E356">
        <v>1</v>
      </c>
      <c r="F356">
        <v>0</v>
      </c>
      <c r="G356">
        <v>0</v>
      </c>
      <c r="H356">
        <v>0</v>
      </c>
      <c r="I356">
        <v>50</v>
      </c>
      <c r="J356">
        <v>0.3276</v>
      </c>
      <c r="K356">
        <v>0.2293</v>
      </c>
      <c r="L356">
        <v>0.44309999999999999</v>
      </c>
    </row>
    <row r="357" spans="2:12">
      <c r="B357">
        <v>2007</v>
      </c>
      <c r="C357">
        <v>1</v>
      </c>
      <c r="D357">
        <v>4</v>
      </c>
      <c r="E357">
        <v>1</v>
      </c>
      <c r="F357">
        <v>0</v>
      </c>
      <c r="G357">
        <v>0</v>
      </c>
      <c r="H357">
        <v>0</v>
      </c>
      <c r="I357">
        <v>50</v>
      </c>
      <c r="J357">
        <v>0.43940000000000001</v>
      </c>
      <c r="K357">
        <v>0.35249999999999998</v>
      </c>
      <c r="L357">
        <v>0.20810000000000001</v>
      </c>
    </row>
    <row r="358" spans="2:12">
      <c r="B358">
        <v>2008</v>
      </c>
      <c r="C358">
        <v>1</v>
      </c>
      <c r="D358">
        <v>4</v>
      </c>
      <c r="E358">
        <v>1</v>
      </c>
      <c r="F358">
        <v>0</v>
      </c>
      <c r="G358">
        <v>0</v>
      </c>
      <c r="H358">
        <v>0</v>
      </c>
      <c r="I358">
        <v>50</v>
      </c>
      <c r="J358">
        <v>0.3745</v>
      </c>
      <c r="K358">
        <v>0.22189999999999999</v>
      </c>
      <c r="L358">
        <v>0.40360000000000001</v>
      </c>
    </row>
    <row r="359" spans="2:12">
      <c r="B359">
        <v>2009</v>
      </c>
      <c r="C359">
        <v>1</v>
      </c>
      <c r="D359">
        <v>4</v>
      </c>
      <c r="E359">
        <v>1</v>
      </c>
      <c r="F359">
        <v>0</v>
      </c>
      <c r="G359">
        <v>0</v>
      </c>
      <c r="H359">
        <v>0</v>
      </c>
      <c r="I359">
        <v>50</v>
      </c>
      <c r="J359">
        <v>0.30570000000000003</v>
      </c>
      <c r="K359">
        <v>0.42020000000000002</v>
      </c>
      <c r="L359">
        <v>0.27410000000000001</v>
      </c>
    </row>
    <row r="360" spans="2:12">
      <c r="B360">
        <v>2010</v>
      </c>
      <c r="C360">
        <v>1</v>
      </c>
      <c r="D360">
        <v>4</v>
      </c>
      <c r="E360">
        <v>1</v>
      </c>
      <c r="F360">
        <v>0</v>
      </c>
      <c r="G360">
        <v>0</v>
      </c>
      <c r="H360">
        <v>0</v>
      </c>
      <c r="I360">
        <v>50</v>
      </c>
      <c r="J360">
        <v>0.40810000000000002</v>
      </c>
      <c r="K360">
        <v>0.33710000000000001</v>
      </c>
      <c r="L360">
        <v>0.25480000000000003</v>
      </c>
    </row>
    <row r="361" spans="2:12">
      <c r="B361">
        <v>2011</v>
      </c>
      <c r="C361">
        <v>1</v>
      </c>
      <c r="D361">
        <v>4</v>
      </c>
      <c r="E361">
        <v>1</v>
      </c>
      <c r="F361">
        <v>0</v>
      </c>
      <c r="G361">
        <v>0</v>
      </c>
      <c r="H361">
        <v>0</v>
      </c>
      <c r="I361">
        <v>50</v>
      </c>
      <c r="J361">
        <v>0.21790000000000001</v>
      </c>
      <c r="K361">
        <v>0.39400000000000002</v>
      </c>
      <c r="L361">
        <v>0.3881</v>
      </c>
    </row>
    <row r="362" spans="2:12">
      <c r="B362">
        <v>2012</v>
      </c>
      <c r="C362">
        <v>1</v>
      </c>
      <c r="D362">
        <v>4</v>
      </c>
      <c r="E362">
        <v>1</v>
      </c>
      <c r="F362">
        <v>0</v>
      </c>
      <c r="G362">
        <v>0</v>
      </c>
      <c r="H362">
        <v>0</v>
      </c>
      <c r="I362">
        <v>50</v>
      </c>
      <c r="J362">
        <v>0.1573</v>
      </c>
      <c r="K362">
        <v>0.43930000000000002</v>
      </c>
      <c r="L362">
        <v>0.40339999999999998</v>
      </c>
    </row>
    <row r="363" spans="2:12">
      <c r="B363">
        <v>2013</v>
      </c>
      <c r="C363">
        <v>1</v>
      </c>
      <c r="D363">
        <v>4</v>
      </c>
      <c r="E363">
        <v>1</v>
      </c>
      <c r="F363">
        <v>0</v>
      </c>
      <c r="G363">
        <v>0</v>
      </c>
      <c r="H363">
        <v>0</v>
      </c>
      <c r="I363">
        <v>37</v>
      </c>
      <c r="J363">
        <v>0.21</v>
      </c>
      <c r="K363">
        <v>0.28339999999999999</v>
      </c>
      <c r="L363">
        <v>0.50649999999999995</v>
      </c>
    </row>
    <row r="364" spans="2:12">
      <c r="B364">
        <v>2014</v>
      </c>
      <c r="C364">
        <v>1</v>
      </c>
      <c r="D364">
        <v>4</v>
      </c>
      <c r="E364">
        <v>1</v>
      </c>
      <c r="F364">
        <v>0</v>
      </c>
      <c r="G364">
        <v>0</v>
      </c>
      <c r="H364">
        <v>0</v>
      </c>
      <c r="I364">
        <v>50</v>
      </c>
      <c r="J364">
        <v>0.17380000000000001</v>
      </c>
      <c r="K364">
        <v>0.39119999999999999</v>
      </c>
      <c r="L364">
        <v>0.435</v>
      </c>
    </row>
    <row r="365" spans="2:12">
      <c r="B365">
        <v>2015</v>
      </c>
      <c r="C365">
        <v>1</v>
      </c>
      <c r="D365">
        <v>4</v>
      </c>
      <c r="E365">
        <v>1</v>
      </c>
      <c r="F365">
        <v>0</v>
      </c>
      <c r="G365">
        <v>0</v>
      </c>
      <c r="H365">
        <v>0</v>
      </c>
      <c r="I365">
        <v>50</v>
      </c>
      <c r="J365">
        <v>0.23400000000000001</v>
      </c>
      <c r="K365">
        <v>0.2994</v>
      </c>
      <c r="L365">
        <v>0.46660000000000001</v>
      </c>
    </row>
    <row r="366" spans="2:12">
      <c r="B366">
        <v>2016</v>
      </c>
      <c r="C366">
        <v>1</v>
      </c>
      <c r="D366">
        <v>4</v>
      </c>
      <c r="E366">
        <v>1</v>
      </c>
      <c r="F366">
        <v>0</v>
      </c>
      <c r="G366">
        <v>0</v>
      </c>
      <c r="H366">
        <v>0</v>
      </c>
      <c r="I366">
        <v>50</v>
      </c>
      <c r="J366">
        <v>0.22550000000000001</v>
      </c>
      <c r="K366">
        <v>0.27800000000000002</v>
      </c>
      <c r="L366">
        <v>0.4965</v>
      </c>
    </row>
    <row r="367" spans="2:12">
      <c r="B367">
        <v>2017</v>
      </c>
      <c r="C367">
        <v>1</v>
      </c>
      <c r="D367">
        <v>4</v>
      </c>
      <c r="E367">
        <v>1</v>
      </c>
      <c r="F367">
        <v>0</v>
      </c>
      <c r="G367">
        <v>0</v>
      </c>
      <c r="H367">
        <v>0</v>
      </c>
      <c r="I367">
        <v>50</v>
      </c>
      <c r="J367">
        <v>8.4900000000000003E-2</v>
      </c>
      <c r="K367">
        <v>0.2994</v>
      </c>
      <c r="L367">
        <v>0.61570000000000003</v>
      </c>
    </row>
    <row r="368" spans="2:12">
      <c r="B368" t="s">
        <v>228</v>
      </c>
      <c r="C368" t="s">
        <v>229</v>
      </c>
      <c r="D368" t="s">
        <v>52</v>
      </c>
      <c r="E368" t="s">
        <v>190</v>
      </c>
      <c r="F368" t="s">
        <v>37</v>
      </c>
    </row>
    <row r="369" spans="1:12">
      <c r="B369" t="s">
        <v>231</v>
      </c>
      <c r="C369" t="s">
        <v>193</v>
      </c>
      <c r="D369" t="s">
        <v>194</v>
      </c>
      <c r="E369" t="s">
        <v>195</v>
      </c>
      <c r="F369" t="s">
        <v>232</v>
      </c>
      <c r="G369" t="s">
        <v>233</v>
      </c>
      <c r="H369" t="s">
        <v>234</v>
      </c>
      <c r="I369" t="s">
        <v>235</v>
      </c>
      <c r="J369" t="s">
        <v>236</v>
      </c>
    </row>
    <row r="370" spans="1:12">
      <c r="B370">
        <v>1995</v>
      </c>
      <c r="C370">
        <v>1</v>
      </c>
      <c r="D370">
        <v>5</v>
      </c>
      <c r="E370">
        <v>1</v>
      </c>
      <c r="F370">
        <v>0</v>
      </c>
      <c r="G370">
        <v>0</v>
      </c>
      <c r="H370">
        <v>0</v>
      </c>
      <c r="I370">
        <v>100</v>
      </c>
      <c r="J370">
        <v>0.15939999999999999</v>
      </c>
      <c r="K370">
        <v>0.2656</v>
      </c>
      <c r="L370">
        <v>0.57509999999999994</v>
      </c>
    </row>
    <row r="371" spans="1:12">
      <c r="B371">
        <v>1998</v>
      </c>
      <c r="C371">
        <v>1</v>
      </c>
      <c r="D371">
        <v>5</v>
      </c>
      <c r="E371">
        <v>1</v>
      </c>
      <c r="F371">
        <v>0</v>
      </c>
      <c r="G371">
        <v>0</v>
      </c>
      <c r="H371">
        <v>0</v>
      </c>
      <c r="I371">
        <v>100</v>
      </c>
      <c r="J371">
        <v>7.6899999999999996E-2</v>
      </c>
      <c r="K371">
        <v>0.2205</v>
      </c>
      <c r="L371">
        <v>0.7026</v>
      </c>
    </row>
    <row r="372" spans="1:12">
      <c r="B372">
        <v>2001</v>
      </c>
      <c r="C372">
        <v>1</v>
      </c>
      <c r="D372">
        <v>5</v>
      </c>
      <c r="E372">
        <v>1</v>
      </c>
      <c r="F372">
        <v>0</v>
      </c>
      <c r="G372">
        <v>0</v>
      </c>
      <c r="H372">
        <v>0</v>
      </c>
      <c r="I372">
        <v>100</v>
      </c>
      <c r="J372">
        <v>0.14929999999999999</v>
      </c>
      <c r="K372">
        <v>0.2049</v>
      </c>
      <c r="L372">
        <v>0.64570000000000005</v>
      </c>
    </row>
    <row r="373" spans="1:12">
      <c r="B373">
        <v>2004</v>
      </c>
      <c r="C373">
        <v>1</v>
      </c>
      <c r="D373">
        <v>5</v>
      </c>
      <c r="E373">
        <v>1</v>
      </c>
      <c r="F373">
        <v>0</v>
      </c>
      <c r="G373">
        <v>0</v>
      </c>
      <c r="H373">
        <v>0</v>
      </c>
      <c r="I373">
        <v>100</v>
      </c>
      <c r="J373">
        <v>6.7199999999999996E-2</v>
      </c>
      <c r="K373">
        <v>0.24840000000000001</v>
      </c>
      <c r="L373">
        <v>0.6845</v>
      </c>
    </row>
    <row r="374" spans="1:12">
      <c r="B374">
        <v>2007</v>
      </c>
      <c r="C374">
        <v>1</v>
      </c>
      <c r="D374">
        <v>5</v>
      </c>
      <c r="E374">
        <v>1</v>
      </c>
      <c r="F374">
        <v>0</v>
      </c>
      <c r="G374">
        <v>0</v>
      </c>
      <c r="H374">
        <v>0</v>
      </c>
      <c r="I374">
        <v>100</v>
      </c>
      <c r="J374">
        <v>0.12570000000000001</v>
      </c>
      <c r="K374">
        <v>0.31480000000000002</v>
      </c>
      <c r="L374">
        <v>0.5595</v>
      </c>
    </row>
    <row r="375" spans="1:12">
      <c r="B375">
        <v>2010</v>
      </c>
      <c r="C375">
        <v>1</v>
      </c>
      <c r="D375">
        <v>5</v>
      </c>
      <c r="E375">
        <v>1</v>
      </c>
      <c r="F375">
        <v>0</v>
      </c>
      <c r="G375">
        <v>0</v>
      </c>
      <c r="H375">
        <v>0</v>
      </c>
      <c r="I375">
        <v>100</v>
      </c>
      <c r="J375">
        <v>0.12989999999999999</v>
      </c>
      <c r="K375">
        <v>0.32090000000000002</v>
      </c>
      <c r="L375">
        <v>0.54920000000000002</v>
      </c>
    </row>
    <row r="376" spans="1:12">
      <c r="B376">
        <v>2013</v>
      </c>
      <c r="C376">
        <v>1</v>
      </c>
      <c r="D376">
        <v>5</v>
      </c>
      <c r="E376">
        <v>1</v>
      </c>
      <c r="F376">
        <v>0</v>
      </c>
      <c r="G376">
        <v>0</v>
      </c>
      <c r="H376">
        <v>0</v>
      </c>
      <c r="I376">
        <v>100</v>
      </c>
      <c r="J376">
        <v>0.15559999999999999</v>
      </c>
      <c r="K376">
        <v>0.2477</v>
      </c>
      <c r="L376">
        <v>0.59670000000000001</v>
      </c>
    </row>
    <row r="377" spans="1:12">
      <c r="B377">
        <v>2015</v>
      </c>
      <c r="C377">
        <v>1</v>
      </c>
      <c r="D377">
        <v>5</v>
      </c>
      <c r="E377">
        <v>1</v>
      </c>
      <c r="F377">
        <v>0</v>
      </c>
      <c r="G377">
        <v>0</v>
      </c>
      <c r="H377">
        <v>0</v>
      </c>
      <c r="I377">
        <v>100</v>
      </c>
      <c r="J377">
        <v>7.0599999999999996E-2</v>
      </c>
      <c r="K377">
        <v>0.24310000000000001</v>
      </c>
      <c r="L377">
        <v>0.68589999999999995</v>
      </c>
    </row>
    <row r="378" spans="1:12">
      <c r="B378">
        <v>2016</v>
      </c>
      <c r="C378">
        <v>1</v>
      </c>
      <c r="D378">
        <v>5</v>
      </c>
      <c r="E378">
        <v>1</v>
      </c>
      <c r="F378">
        <v>0</v>
      </c>
      <c r="G378">
        <v>0</v>
      </c>
      <c r="H378">
        <v>0</v>
      </c>
      <c r="I378">
        <v>100</v>
      </c>
      <c r="J378">
        <v>8.3199999999999996E-2</v>
      </c>
      <c r="K378">
        <v>0.19170000000000001</v>
      </c>
      <c r="L378">
        <v>0.72509999999999997</v>
      </c>
    </row>
    <row r="379" spans="1:12">
      <c r="B379">
        <v>2017</v>
      </c>
      <c r="C379">
        <v>1</v>
      </c>
      <c r="D379">
        <v>5</v>
      </c>
      <c r="E379">
        <v>1</v>
      </c>
      <c r="F379">
        <v>0</v>
      </c>
      <c r="G379">
        <v>0</v>
      </c>
      <c r="H379">
        <v>0</v>
      </c>
      <c r="I379">
        <v>100</v>
      </c>
      <c r="J379">
        <v>0.1047</v>
      </c>
      <c r="K379">
        <v>0.25399644799999999</v>
      </c>
      <c r="L379">
        <v>0.64120781500000001</v>
      </c>
    </row>
    <row r="380" spans="1:12">
      <c r="A380" t="s">
        <v>149</v>
      </c>
      <c r="B380" t="s">
        <v>237</v>
      </c>
      <c r="C380" t="s">
        <v>55</v>
      </c>
      <c r="D380" t="s">
        <v>238</v>
      </c>
    </row>
    <row r="381" spans="1:12">
      <c r="A381" t="s">
        <v>15</v>
      </c>
      <c r="B381" t="s">
        <v>239</v>
      </c>
    </row>
    <row r="382" spans="1:12">
      <c r="A382">
        <v>3</v>
      </c>
    </row>
    <row r="383" spans="1:12">
      <c r="A383" t="s">
        <v>15</v>
      </c>
      <c r="B383" t="s">
        <v>240</v>
      </c>
      <c r="C383" t="s">
        <v>241</v>
      </c>
      <c r="D383" t="s">
        <v>242</v>
      </c>
      <c r="E383" t="s">
        <v>12</v>
      </c>
    </row>
    <row r="384" spans="1:12">
      <c r="B384">
        <v>97.5</v>
      </c>
      <c r="C384">
        <v>1</v>
      </c>
      <c r="D384">
        <v>14.1</v>
      </c>
      <c r="E384">
        <v>0.21970000000000001</v>
      </c>
    </row>
    <row r="385" spans="1:40">
      <c r="A385">
        <v>112.5</v>
      </c>
      <c r="B385">
        <v>1</v>
      </c>
      <c r="C385">
        <v>14.1</v>
      </c>
      <c r="D385">
        <v>0.21970000000000001</v>
      </c>
    </row>
    <row r="386" spans="1:40">
      <c r="A386">
        <v>127.5</v>
      </c>
      <c r="B386">
        <v>1</v>
      </c>
      <c r="C386">
        <v>14.1</v>
      </c>
      <c r="D386">
        <v>0.21970000000000001</v>
      </c>
    </row>
    <row r="387" spans="1:40">
      <c r="A387" t="s">
        <v>15</v>
      </c>
      <c r="B387">
        <v>97.5</v>
      </c>
      <c r="C387">
        <v>1</v>
      </c>
      <c r="D387">
        <v>13.8</v>
      </c>
      <c r="E387">
        <v>0.21970000000000001</v>
      </c>
    </row>
    <row r="388" spans="1:40">
      <c r="A388" t="s">
        <v>15</v>
      </c>
      <c r="B388">
        <v>112.5</v>
      </c>
      <c r="C388">
        <v>1</v>
      </c>
      <c r="D388">
        <v>14.1</v>
      </c>
      <c r="E388">
        <v>0.21970000000000001</v>
      </c>
    </row>
    <row r="389" spans="1:40">
      <c r="A389" t="s">
        <v>15</v>
      </c>
      <c r="B389">
        <v>127.5</v>
      </c>
      <c r="C389">
        <v>1</v>
      </c>
      <c r="D389">
        <v>14.4</v>
      </c>
      <c r="E389">
        <v>0.21970000000000001</v>
      </c>
    </row>
    <row r="390" spans="1:40">
      <c r="A390" t="s">
        <v>15</v>
      </c>
      <c r="B390" t="s">
        <v>243</v>
      </c>
      <c r="C390" t="s">
        <v>244</v>
      </c>
      <c r="D390" t="s">
        <v>245</v>
      </c>
      <c r="E390" t="s">
        <v>104</v>
      </c>
      <c r="F390" t="s">
        <v>246</v>
      </c>
      <c r="G390" t="s">
        <v>247</v>
      </c>
      <c r="H390" t="s">
        <v>248</v>
      </c>
      <c r="I390" t="s">
        <v>249</v>
      </c>
      <c r="J390" t="s">
        <v>248</v>
      </c>
      <c r="K390" t="s">
        <v>99</v>
      </c>
      <c r="L390" t="s">
        <v>75</v>
      </c>
      <c r="M390" t="s">
        <v>60</v>
      </c>
      <c r="N390" t="s">
        <v>250</v>
      </c>
    </row>
    <row r="391" spans="1:40">
      <c r="A391">
        <v>0</v>
      </c>
    </row>
    <row r="392" spans="1:40">
      <c r="A392" t="s">
        <v>15</v>
      </c>
      <c r="B392" t="s">
        <v>251</v>
      </c>
      <c r="C392" t="s">
        <v>244</v>
      </c>
      <c r="D392" t="s">
        <v>75</v>
      </c>
      <c r="E392" t="s">
        <v>104</v>
      </c>
      <c r="F392" t="s">
        <v>252</v>
      </c>
      <c r="G392" t="s">
        <v>253</v>
      </c>
      <c r="H392" t="s">
        <v>254</v>
      </c>
      <c r="I392" t="s">
        <v>255</v>
      </c>
      <c r="J392" t="s">
        <v>256</v>
      </c>
      <c r="K392" t="s">
        <v>32</v>
      </c>
      <c r="L392" t="s">
        <v>257</v>
      </c>
    </row>
    <row r="393" spans="1:40">
      <c r="A393" t="s">
        <v>15</v>
      </c>
      <c r="B393" t="s">
        <v>258</v>
      </c>
      <c r="C393" t="s">
        <v>259</v>
      </c>
      <c r="D393" t="s">
        <v>260</v>
      </c>
      <c r="E393" t="s">
        <v>261</v>
      </c>
      <c r="F393" t="s">
        <v>262</v>
      </c>
      <c r="G393" t="s">
        <v>263</v>
      </c>
      <c r="H393" t="s">
        <v>60</v>
      </c>
      <c r="I393" t="s">
        <v>264</v>
      </c>
      <c r="J393">
        <v>-1990</v>
      </c>
    </row>
    <row r="394" spans="1:40">
      <c r="A394">
        <v>0.2</v>
      </c>
      <c r="B394">
        <v>0.7</v>
      </c>
      <c r="C394">
        <v>0.1</v>
      </c>
    </row>
    <row r="395" spans="1:40">
      <c r="A395">
        <v>0</v>
      </c>
      <c r="B395">
        <v>0.4</v>
      </c>
      <c r="C395">
        <v>0.6</v>
      </c>
    </row>
    <row r="396" spans="1:40">
      <c r="A396">
        <v>0</v>
      </c>
      <c r="B396">
        <v>0</v>
      </c>
      <c r="C396">
        <v>1</v>
      </c>
    </row>
    <row r="397" spans="1:40">
      <c r="A397" t="s">
        <v>15</v>
      </c>
      <c r="B397" t="s">
        <v>243</v>
      </c>
      <c r="C397" t="s">
        <v>244</v>
      </c>
      <c r="D397" t="s">
        <v>126</v>
      </c>
      <c r="E397" t="s">
        <v>119</v>
      </c>
      <c r="F397" t="s">
        <v>246</v>
      </c>
      <c r="G397" t="s">
        <v>265</v>
      </c>
      <c r="H397" t="s">
        <v>102</v>
      </c>
      <c r="I397" t="s">
        <v>117</v>
      </c>
      <c r="J397" t="s">
        <v>60</v>
      </c>
      <c r="K397" t="s">
        <v>266</v>
      </c>
    </row>
    <row r="398" spans="1:40">
      <c r="A398">
        <v>0</v>
      </c>
    </row>
    <row r="399" spans="1:40">
      <c r="A399">
        <v>0.12</v>
      </c>
      <c r="B399">
        <v>0.12</v>
      </c>
      <c r="C399">
        <v>0.12</v>
      </c>
      <c r="D399">
        <v>0.12</v>
      </c>
      <c r="E399">
        <v>0.12</v>
      </c>
      <c r="F399">
        <v>0.12</v>
      </c>
      <c r="G399">
        <v>0.12</v>
      </c>
      <c r="H399">
        <v>0.12</v>
      </c>
      <c r="I399">
        <v>0.12</v>
      </c>
      <c r="J399">
        <v>0.12</v>
      </c>
      <c r="K399">
        <v>0.12</v>
      </c>
      <c r="L399">
        <v>0.12</v>
      </c>
      <c r="M399">
        <v>0.12</v>
      </c>
      <c r="N399">
        <v>0.12</v>
      </c>
      <c r="O399">
        <v>0.12</v>
      </c>
      <c r="P399">
        <v>0.12</v>
      </c>
      <c r="Q399">
        <v>0.12</v>
      </c>
      <c r="R399">
        <v>0.12</v>
      </c>
      <c r="S399">
        <v>0.12</v>
      </c>
      <c r="T399">
        <v>0.12</v>
      </c>
      <c r="U399">
        <v>0.12</v>
      </c>
      <c r="V399">
        <v>0.12</v>
      </c>
      <c r="W399">
        <v>0.12</v>
      </c>
      <c r="X399">
        <v>0.12</v>
      </c>
      <c r="Y399">
        <v>0.12</v>
      </c>
      <c r="Z399">
        <v>0.12</v>
      </c>
      <c r="AA399">
        <v>0.12</v>
      </c>
      <c r="AB399">
        <v>0.12</v>
      </c>
      <c r="AC399">
        <v>0.12</v>
      </c>
      <c r="AD399">
        <v>0.12</v>
      </c>
      <c r="AE399">
        <v>0.12</v>
      </c>
      <c r="AF399">
        <v>0.12</v>
      </c>
      <c r="AG399">
        <v>0.12</v>
      </c>
      <c r="AH399">
        <v>0.12</v>
      </c>
      <c r="AI399">
        <v>0.12</v>
      </c>
      <c r="AJ399">
        <v>0.12</v>
      </c>
      <c r="AK399">
        <v>0.12</v>
      </c>
      <c r="AL399">
        <v>0.12</v>
      </c>
      <c r="AM399">
        <v>0.12</v>
      </c>
      <c r="AN399">
        <v>0.12</v>
      </c>
    </row>
    <row r="400" spans="1:40">
      <c r="A400" t="s">
        <v>149</v>
      </c>
      <c r="B400" t="s">
        <v>267</v>
      </c>
    </row>
    <row r="401" spans="1:1">
      <c r="A401">
        <v>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Table_for_SS3</vt:lpstr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2018-08-26T21:43:51Z</dcterms:created>
  <dcterms:modified xsi:type="dcterms:W3CDTF">2018-09-04T13:40:50Z</dcterms:modified>
</cp:coreProperties>
</file>