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4"/>
  <workbookPr/>
  <xr:revisionPtr revIDLastSave="0" documentId="8_{B1B7BF03-D3F9-4F11-ADD6-0C1716DE991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U132" sheetId="1" r:id="rId1"/>
    <sheet name="Other classes WIP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FFGb3WDxGjI8BKQiwglEM7TaQjg=="/>
    </ext>
  </extLst>
</workbook>
</file>

<file path=xl/calcChain.xml><?xml version="1.0" encoding="utf-8"?>
<calcChain xmlns="http://schemas.openxmlformats.org/spreadsheetml/2006/main">
  <c r="D22" i="2" l="1"/>
  <c r="B23" i="2" s="1"/>
  <c r="B21" i="2"/>
  <c r="B15" i="2"/>
  <c r="D15" i="2" s="1"/>
  <c r="F15" i="2" s="1"/>
  <c r="J14" i="2"/>
  <c r="B14" i="2"/>
  <c r="D14" i="2" s="1"/>
  <c r="F14" i="2" s="1"/>
  <c r="J13" i="2"/>
  <c r="B13" i="2"/>
  <c r="D13" i="2" s="1"/>
  <c r="F13" i="2" s="1"/>
  <c r="K12" i="2"/>
  <c r="J12" i="2"/>
  <c r="B12" i="2"/>
  <c r="D12" i="2" s="1"/>
  <c r="F12" i="2" s="1"/>
  <c r="D11" i="2"/>
  <c r="F11" i="2" s="1"/>
  <c r="D10" i="2"/>
  <c r="F10" i="2" s="1"/>
  <c r="B9" i="2"/>
  <c r="D9" i="2" s="1"/>
  <c r="F9" i="2" s="1"/>
  <c r="B8" i="2"/>
  <c r="D8" i="2" s="1"/>
  <c r="F8" i="2" s="1"/>
  <c r="B7" i="2"/>
  <c r="D7" i="2" s="1"/>
  <c r="F7" i="2" s="1"/>
  <c r="B6" i="2"/>
  <c r="D6" i="2" s="1"/>
  <c r="F6" i="2" s="1"/>
  <c r="B5" i="2"/>
  <c r="D4" i="2"/>
  <c r="F4" i="2" s="1"/>
  <c r="B21" i="1"/>
  <c r="J20" i="1"/>
  <c r="J21" i="1" s="1"/>
  <c r="J22" i="1" s="1"/>
  <c r="B17" i="1"/>
  <c r="B18" i="1" s="1"/>
  <c r="B23" i="1" s="1"/>
  <c r="D15" i="1"/>
  <c r="F15" i="1" s="1"/>
  <c r="J14" i="1"/>
  <c r="D14" i="1"/>
  <c r="F14" i="1" s="1"/>
  <c r="J13" i="1"/>
  <c r="D13" i="1"/>
  <c r="F13" i="1" s="1"/>
  <c r="K12" i="1"/>
  <c r="J12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18" i="1" s="1"/>
  <c r="D24" i="1" l="1"/>
  <c r="B24" i="1"/>
  <c r="J20" i="2"/>
  <c r="J21" i="2" s="1"/>
  <c r="J22" i="2" s="1"/>
  <c r="B17" i="2"/>
  <c r="B18" i="2" s="1"/>
  <c r="B25" i="2" s="1"/>
  <c r="D5" i="2"/>
  <c r="F5" i="2" s="1"/>
  <c r="F18" i="2" s="1"/>
  <c r="D26" i="2" l="1"/>
  <c r="B26" i="2"/>
</calcChain>
</file>

<file path=xl/sharedStrings.xml><?xml version="1.0" encoding="utf-8"?>
<sst xmlns="http://schemas.openxmlformats.org/spreadsheetml/2006/main" count="98" uniqueCount="52">
  <si>
    <t>Direction for use: Only adjust values in Grade Column (enter test grade into the cells with bolded borders, changing anything else won't reflect an accurate grade) For quizzes, only enter the Quiz Total</t>
  </si>
  <si>
    <t>**This one!</t>
  </si>
  <si>
    <t>|&lt;</t>
  </si>
  <si>
    <t>(not any of these)</t>
  </si>
  <si>
    <t>------</t>
  </si>
  <si>
    <t>&gt;|</t>
  </si>
  <si>
    <t>Assignment</t>
  </si>
  <si>
    <t>Grade</t>
  </si>
  <si>
    <t>TPP</t>
  </si>
  <si>
    <t>Ratio</t>
  </si>
  <si>
    <t>Weight</t>
  </si>
  <si>
    <t>Percentage (weighted)</t>
  </si>
  <si>
    <t>Per Rubric Categories:</t>
  </si>
  <si>
    <t>Max</t>
  </si>
  <si>
    <t>Wk 1</t>
  </si>
  <si>
    <t>Self ID</t>
  </si>
  <si>
    <t>Wk 2</t>
  </si>
  <si>
    <t>Sani Photo</t>
  </si>
  <si>
    <t>Wk 3</t>
  </si>
  <si>
    <t>Narrative</t>
  </si>
  <si>
    <t>Wk 4</t>
  </si>
  <si>
    <t>MEP</t>
  </si>
  <si>
    <t>Wk 5</t>
  </si>
  <si>
    <t>Production</t>
  </si>
  <si>
    <t>Wk 6</t>
  </si>
  <si>
    <t>Late</t>
  </si>
  <si>
    <t>Wk 7</t>
  </si>
  <si>
    <t>Wk 8</t>
  </si>
  <si>
    <t>Sample grades</t>
  </si>
  <si>
    <t>Wk 9</t>
  </si>
  <si>
    <t>Name &amp; Narrative</t>
  </si>
  <si>
    <t>Wk 10</t>
  </si>
  <si>
    <t>Min. effort w/ food</t>
  </si>
  <si>
    <t>Wk 11</t>
  </si>
  <si>
    <t>Honest attempt</t>
  </si>
  <si>
    <t>Wk 12</t>
  </si>
  <si>
    <t>Perfect score</t>
  </si>
  <si>
    <t>Category Total</t>
  </si>
  <si>
    <t>Category SWM</t>
  </si>
  <si>
    <t>Don't mess w/ this</t>
  </si>
  <si>
    <t>test current</t>
  </si>
  <si>
    <t>Quiz Total</t>
  </si>
  <si>
    <t>cat total</t>
  </si>
  <si>
    <t>Quiz SWM</t>
  </si>
  <si>
    <t>swm</t>
  </si>
  <si>
    <t>current grade</t>
  </si>
  <si>
    <t>Course totals</t>
  </si>
  <si>
    <t>Course Grade</t>
  </si>
  <si>
    <t>Direction for use: Only adjust values in Grade Column (enter test grade into the cells with bolded borders, changing anything else won't reflect an accurage grade) For quizzes, only enter the Quiz Total</t>
  </si>
  <si>
    <t>Sample assignment grades</t>
  </si>
  <si>
    <t>Final</t>
  </si>
  <si>
    <t>Final SWM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</si>
</sst>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b/>
      <sz val="1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14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EF2CB"/>
        <bgColor rgb="FFFEF2CB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2" borderId="0" xfId="0" applyFont="1" applyFill="1"/>
    <xf numFmtId="0" fontId="4" fillId="3" borderId="5" xfId="0" applyFont="1" applyFill="1" applyBorder="1"/>
    <xf numFmtId="0" fontId="5" fillId="2" borderId="0" xfId="0" applyFont="1" applyFill="1"/>
    <xf numFmtId="0" fontId="4" fillId="3" borderId="9" xfId="0" applyFont="1" applyFill="1" applyBorder="1"/>
    <xf numFmtId="0" fontId="6" fillId="0" borderId="7" xfId="0" applyFont="1" applyBorder="1"/>
    <xf numFmtId="0" fontId="4" fillId="3" borderId="13" xfId="0" applyFont="1" applyFill="1" applyBorder="1"/>
    <xf numFmtId="0" fontId="2" fillId="7" borderId="14" xfId="0" applyFont="1" applyFill="1" applyBorder="1"/>
    <xf numFmtId="0" fontId="4" fillId="7" borderId="15" xfId="0" applyFont="1" applyFill="1" applyBorder="1"/>
    <xf numFmtId="0" fontId="2" fillId="7" borderId="16" xfId="0" applyFont="1" applyFill="1" applyBorder="1"/>
    <xf numFmtId="0" fontId="3" fillId="7" borderId="16" xfId="0" applyFont="1" applyFill="1" applyBorder="1"/>
    <xf numFmtId="0" fontId="7" fillId="0" borderId="0" xfId="0" applyFont="1"/>
    <xf numFmtId="10" fontId="3" fillId="6" borderId="0" xfId="0" applyNumberFormat="1" applyFont="1" applyFill="1"/>
    <xf numFmtId="0" fontId="4" fillId="0" borderId="0" xfId="0" applyFont="1"/>
    <xf numFmtId="0" fontId="7" fillId="0" borderId="1" xfId="0" applyFont="1" applyBorder="1"/>
    <xf numFmtId="0" fontId="7" fillId="2" borderId="0" xfId="0" applyFont="1" applyFill="1"/>
    <xf numFmtId="0" fontId="6" fillId="0" borderId="2" xfId="0" applyFont="1" applyBorder="1" applyAlignment="1">
      <alignment wrapText="1"/>
    </xf>
    <xf numFmtId="0" fontId="6" fillId="0" borderId="3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3" fillId="3" borderId="9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6" fillId="4" borderId="7" xfId="0" applyFont="1" applyFill="1" applyBorder="1"/>
    <xf numFmtId="0" fontId="3" fillId="3" borderId="13" xfId="0" applyFont="1" applyFill="1" applyBorder="1"/>
    <xf numFmtId="0" fontId="6" fillId="6" borderId="0" xfId="0" applyFont="1" applyFill="1"/>
    <xf numFmtId="0" fontId="5" fillId="6" borderId="0" xfId="0" applyFont="1" applyFill="1"/>
    <xf numFmtId="0" fontId="7" fillId="7" borderId="14" xfId="0" applyFont="1" applyFill="1" applyBorder="1"/>
    <xf numFmtId="0" fontId="7" fillId="7" borderId="16" xfId="0" applyFont="1" applyFill="1" applyBorder="1"/>
    <xf numFmtId="0" fontId="1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0" xfId="0" applyFont="1" applyFill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4" borderId="7" xfId="0" applyFont="1" applyFill="1" applyBorder="1"/>
    <xf numFmtId="0" fontId="2" fillId="5" borderId="16" xfId="0" applyFont="1" applyFill="1" applyBorder="1"/>
    <xf numFmtId="0" fontId="3" fillId="5" borderId="16" xfId="0" applyFont="1" applyFill="1" applyBorder="1"/>
    <xf numFmtId="0" fontId="2" fillId="6" borderId="0" xfId="0" applyFont="1" applyFill="1"/>
    <xf numFmtId="0" fontId="3" fillId="6" borderId="0" xfId="0" applyFont="1" applyFill="1"/>
    <xf numFmtId="0" fontId="4" fillId="8" borderId="16" xfId="0" applyFont="1" applyFill="1" applyBorder="1"/>
    <xf numFmtId="0" fontId="3" fillId="8" borderId="16" xfId="0" applyFont="1" applyFill="1" applyBorder="1"/>
    <xf numFmtId="0" fontId="8" fillId="8" borderId="16" xfId="0" applyFont="1" applyFill="1" applyBorder="1"/>
    <xf numFmtId="10" fontId="9" fillId="8" borderId="16" xfId="0" applyNumberFormat="1" applyFont="1" applyFill="1" applyBorder="1"/>
    <xf numFmtId="0" fontId="2" fillId="9" borderId="16" xfId="0" applyFont="1" applyFill="1" applyBorder="1"/>
    <xf numFmtId="0" fontId="3" fillId="9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5" workbookViewId="0">
      <selection activeCell="E4" sqref="E4"/>
    </sheetView>
  </sheetViews>
  <sheetFormatPr defaultColWidth="12.625" defaultRowHeight="15" customHeight="1"/>
  <cols>
    <col min="1" max="1" width="16" customWidth="1"/>
    <col min="2" max="2" width="10" customWidth="1"/>
    <col min="3" max="3" width="3.75" customWidth="1"/>
    <col min="4" max="4" width="6.75" customWidth="1"/>
    <col min="5" max="5" width="6.5" customWidth="1"/>
    <col min="6" max="6" width="9.625" customWidth="1"/>
    <col min="7" max="26" width="7.625" customWidth="1"/>
  </cols>
  <sheetData>
    <row r="1" spans="1:15" ht="14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5">
      <c r="A2" s="1"/>
      <c r="B2" s="1" t="s">
        <v>1</v>
      </c>
      <c r="C2" s="2" t="s">
        <v>2</v>
      </c>
      <c r="D2" s="2" t="s">
        <v>3</v>
      </c>
      <c r="E2" s="1"/>
      <c r="F2" s="1" t="s">
        <v>4</v>
      </c>
      <c r="G2" s="2" t="s">
        <v>5</v>
      </c>
      <c r="H2" s="1"/>
      <c r="I2" s="38"/>
      <c r="J2" s="2"/>
      <c r="L2" s="2"/>
    </row>
    <row r="3" spans="1:15">
      <c r="A3" s="1" t="s">
        <v>6</v>
      </c>
      <c r="B3" s="3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/>
      <c r="H3" s="1"/>
      <c r="I3" s="39" t="s">
        <v>12</v>
      </c>
      <c r="J3" s="40" t="s">
        <v>13</v>
      </c>
      <c r="K3" s="41"/>
      <c r="L3" s="41"/>
      <c r="M3" s="41"/>
      <c r="N3" s="41"/>
      <c r="O3" s="42"/>
    </row>
    <row r="4" spans="1:15">
      <c r="A4" s="2" t="s">
        <v>14</v>
      </c>
      <c r="B4" s="5">
        <v>100</v>
      </c>
      <c r="C4" s="43">
        <v>100</v>
      </c>
      <c r="D4" s="43">
        <f t="shared" ref="D4:D15" si="0">B4/C4</f>
        <v>1</v>
      </c>
      <c r="E4" s="6">
        <v>80</v>
      </c>
      <c r="F4" s="43">
        <f t="shared" ref="F4:F15" si="1">D4*E4</f>
        <v>80</v>
      </c>
      <c r="G4" s="43"/>
      <c r="I4" s="44" t="s">
        <v>15</v>
      </c>
      <c r="J4" s="45">
        <v>10</v>
      </c>
      <c r="K4" s="45"/>
      <c r="L4" s="45"/>
      <c r="M4" s="45"/>
      <c r="N4" s="45"/>
      <c r="O4" s="46"/>
    </row>
    <row r="5" spans="1:15">
      <c r="A5" s="2" t="s">
        <v>16</v>
      </c>
      <c r="B5" s="7">
        <v>0</v>
      </c>
      <c r="C5" s="43">
        <v>100</v>
      </c>
      <c r="D5" s="43">
        <f t="shared" si="0"/>
        <v>0</v>
      </c>
      <c r="E5" s="6">
        <v>80</v>
      </c>
      <c r="F5" s="43">
        <f t="shared" si="1"/>
        <v>0</v>
      </c>
      <c r="G5" s="43"/>
      <c r="I5" s="44" t="s">
        <v>17</v>
      </c>
      <c r="J5" s="45">
        <v>10</v>
      </c>
      <c r="K5" s="45"/>
      <c r="L5" s="45"/>
      <c r="M5" s="45"/>
      <c r="N5" s="45"/>
      <c r="O5" s="46"/>
    </row>
    <row r="6" spans="1:15">
      <c r="A6" s="2" t="s">
        <v>18</v>
      </c>
      <c r="B6" s="7">
        <v>82</v>
      </c>
      <c r="C6" s="43">
        <v>100</v>
      </c>
      <c r="D6" s="43">
        <f t="shared" si="0"/>
        <v>0.82</v>
      </c>
      <c r="E6" s="6">
        <v>80</v>
      </c>
      <c r="F6" s="43">
        <f t="shared" si="1"/>
        <v>65.599999999999994</v>
      </c>
      <c r="G6" s="43"/>
      <c r="I6" s="44" t="s">
        <v>19</v>
      </c>
      <c r="J6" s="45">
        <v>15</v>
      </c>
      <c r="K6" s="45">
        <v>9</v>
      </c>
      <c r="L6" s="45">
        <v>6</v>
      </c>
      <c r="M6" s="45">
        <v>0</v>
      </c>
      <c r="N6" s="45"/>
      <c r="O6" s="46"/>
    </row>
    <row r="7" spans="1:15">
      <c r="A7" s="2" t="s">
        <v>20</v>
      </c>
      <c r="B7" s="7">
        <v>82</v>
      </c>
      <c r="C7" s="43">
        <v>100</v>
      </c>
      <c r="D7" s="43">
        <f t="shared" si="0"/>
        <v>0.82</v>
      </c>
      <c r="E7" s="6">
        <v>80</v>
      </c>
      <c r="F7" s="43">
        <f t="shared" si="1"/>
        <v>65.599999999999994</v>
      </c>
      <c r="G7" s="43"/>
      <c r="I7" s="44" t="s">
        <v>21</v>
      </c>
      <c r="J7" s="45">
        <v>15</v>
      </c>
      <c r="K7" s="45"/>
      <c r="L7" s="45"/>
      <c r="M7" s="45"/>
      <c r="N7" s="45"/>
      <c r="O7" s="46"/>
    </row>
    <row r="8" spans="1:15">
      <c r="A8" s="2" t="s">
        <v>22</v>
      </c>
      <c r="B8" s="7">
        <v>100</v>
      </c>
      <c r="C8" s="43">
        <v>100</v>
      </c>
      <c r="D8" s="43">
        <f t="shared" si="0"/>
        <v>1</v>
      </c>
      <c r="E8" s="6">
        <v>80</v>
      </c>
      <c r="F8" s="43">
        <f t="shared" si="1"/>
        <v>80</v>
      </c>
      <c r="G8" s="43"/>
      <c r="I8" s="44" t="s">
        <v>23</v>
      </c>
      <c r="J8" s="45">
        <v>50</v>
      </c>
      <c r="K8" s="45">
        <v>42</v>
      </c>
      <c r="L8" s="45">
        <v>37</v>
      </c>
      <c r="M8" s="45">
        <v>32</v>
      </c>
      <c r="N8" s="45">
        <v>12</v>
      </c>
      <c r="O8" s="46">
        <v>0</v>
      </c>
    </row>
    <row r="9" spans="1:15">
      <c r="A9" s="2" t="s">
        <v>24</v>
      </c>
      <c r="B9" s="7">
        <v>100</v>
      </c>
      <c r="C9" s="43">
        <v>100</v>
      </c>
      <c r="D9" s="43">
        <f t="shared" si="0"/>
        <v>1</v>
      </c>
      <c r="E9" s="6">
        <v>80</v>
      </c>
      <c r="F9" s="43">
        <f t="shared" si="1"/>
        <v>80</v>
      </c>
      <c r="G9" s="43"/>
      <c r="I9" s="47" t="s">
        <v>25</v>
      </c>
      <c r="J9" s="48">
        <v>-10</v>
      </c>
      <c r="K9" s="48"/>
      <c r="L9" s="48"/>
      <c r="M9" s="48"/>
      <c r="N9" s="48"/>
      <c r="O9" s="49"/>
    </row>
    <row r="10" spans="1:15">
      <c r="A10" s="2" t="s">
        <v>26</v>
      </c>
      <c r="B10" s="7">
        <v>82</v>
      </c>
      <c r="C10" s="43">
        <v>100</v>
      </c>
      <c r="D10" s="43">
        <f t="shared" si="0"/>
        <v>0.82</v>
      </c>
      <c r="E10" s="6">
        <v>80</v>
      </c>
      <c r="F10" s="43">
        <f t="shared" si="1"/>
        <v>65.599999999999994</v>
      </c>
      <c r="G10" s="43"/>
    </row>
    <row r="11" spans="1:15">
      <c r="A11" s="2" t="s">
        <v>27</v>
      </c>
      <c r="B11" s="7">
        <v>0</v>
      </c>
      <c r="C11" s="43">
        <v>100</v>
      </c>
      <c r="D11" s="43">
        <f t="shared" si="0"/>
        <v>0</v>
      </c>
      <c r="E11" s="6">
        <v>80</v>
      </c>
      <c r="F11" s="43">
        <f t="shared" si="1"/>
        <v>0</v>
      </c>
      <c r="G11" s="43"/>
      <c r="I11" s="8" t="s">
        <v>28</v>
      </c>
      <c r="J11" s="45"/>
    </row>
    <row r="12" spans="1:15">
      <c r="A12" s="2" t="s">
        <v>29</v>
      </c>
      <c r="B12" s="7">
        <v>100</v>
      </c>
      <c r="C12" s="43">
        <v>100</v>
      </c>
      <c r="D12" s="43">
        <f t="shared" si="0"/>
        <v>1</v>
      </c>
      <c r="E12" s="6">
        <v>80</v>
      </c>
      <c r="F12" s="43">
        <f t="shared" si="1"/>
        <v>80</v>
      </c>
      <c r="G12" s="43"/>
      <c r="I12" s="50" t="s">
        <v>30</v>
      </c>
      <c r="J12" s="50">
        <f>10+10+15</f>
        <v>35</v>
      </c>
      <c r="K12" s="2">
        <f>10+10+9</f>
        <v>29</v>
      </c>
    </row>
    <row r="13" spans="1:15">
      <c r="A13" s="2" t="s">
        <v>31</v>
      </c>
      <c r="B13" s="7">
        <v>62</v>
      </c>
      <c r="C13" s="43">
        <v>100</v>
      </c>
      <c r="D13" s="43">
        <f t="shared" si="0"/>
        <v>0.62</v>
      </c>
      <c r="E13" s="6">
        <v>80</v>
      </c>
      <c r="F13" s="43">
        <f t="shared" si="1"/>
        <v>49.6</v>
      </c>
      <c r="G13" s="43"/>
      <c r="I13" s="50" t="s">
        <v>32</v>
      </c>
      <c r="J13" s="50">
        <f>10+10+15+15+12</f>
        <v>62</v>
      </c>
    </row>
    <row r="14" spans="1:15">
      <c r="A14" s="2" t="s">
        <v>33</v>
      </c>
      <c r="B14" s="7">
        <v>100</v>
      </c>
      <c r="C14" s="43">
        <v>100</v>
      </c>
      <c r="D14" s="43">
        <f t="shared" si="0"/>
        <v>1</v>
      </c>
      <c r="E14" s="6">
        <v>80</v>
      </c>
      <c r="F14" s="43">
        <f t="shared" si="1"/>
        <v>80</v>
      </c>
      <c r="G14" s="43"/>
      <c r="I14" s="50" t="s">
        <v>34</v>
      </c>
      <c r="J14" s="50">
        <f>10+10+15+15+32</f>
        <v>82</v>
      </c>
    </row>
    <row r="15" spans="1:15">
      <c r="A15" s="2" t="s">
        <v>35</v>
      </c>
      <c r="B15" s="9">
        <v>100</v>
      </c>
      <c r="C15" s="43">
        <v>100</v>
      </c>
      <c r="D15" s="43">
        <f t="shared" si="0"/>
        <v>1</v>
      </c>
      <c r="E15" s="6">
        <v>80</v>
      </c>
      <c r="F15" s="43">
        <f t="shared" si="1"/>
        <v>80</v>
      </c>
      <c r="G15" s="43"/>
      <c r="I15" s="50" t="s">
        <v>36</v>
      </c>
      <c r="J15" s="50">
        <v>100</v>
      </c>
    </row>
    <row r="17" spans="1:10">
      <c r="A17" s="51" t="s">
        <v>37</v>
      </c>
      <c r="B17" s="52">
        <f>SUM(B4:B15)/12</f>
        <v>75.666666666666671</v>
      </c>
    </row>
    <row r="18" spans="1:10">
      <c r="A18" s="51" t="s">
        <v>38</v>
      </c>
      <c r="B18" s="52">
        <f>B17*0.8</f>
        <v>60.533333333333339</v>
      </c>
      <c r="F18" s="2">
        <f>SUM(F4:F15)/12</f>
        <v>60.533333333333331</v>
      </c>
      <c r="I18" s="53" t="s">
        <v>39</v>
      </c>
      <c r="J18" s="54"/>
    </row>
    <row r="19" spans="1:10">
      <c r="A19" s="1"/>
      <c r="I19" s="54" t="s">
        <v>40</v>
      </c>
      <c r="J19" s="54"/>
    </row>
    <row r="20" spans="1:10">
      <c r="A20" s="10" t="s">
        <v>41</v>
      </c>
      <c r="B20" s="11">
        <v>100</v>
      </c>
      <c r="I20" s="54" t="s">
        <v>42</v>
      </c>
      <c r="J20" s="54">
        <f>SUM(B4:B13)/10</f>
        <v>70.8</v>
      </c>
    </row>
    <row r="21" spans="1:10" ht="15.75" customHeight="1">
      <c r="A21" s="12" t="s">
        <v>43</v>
      </c>
      <c r="B21" s="13">
        <f>B20*0.2</f>
        <v>20</v>
      </c>
      <c r="I21" s="54" t="s">
        <v>44</v>
      </c>
      <c r="J21" s="54">
        <f>J20*0.6</f>
        <v>42.48</v>
      </c>
    </row>
    <row r="22" spans="1:10" ht="15.75" customHeight="1">
      <c r="A22" s="14"/>
      <c r="I22" s="54" t="s">
        <v>45</v>
      </c>
      <c r="J22" s="15">
        <f>(J21+B21)/75</f>
        <v>0.83306666666666662</v>
      </c>
    </row>
    <row r="23" spans="1:10" ht="15.75" customHeight="1">
      <c r="A23" s="55" t="s">
        <v>46</v>
      </c>
      <c r="B23" s="56">
        <f>SUM(B18,B21)</f>
        <v>80.533333333333331</v>
      </c>
    </row>
    <row r="24" spans="1:10" ht="15.75" customHeight="1">
      <c r="A24" s="57" t="s">
        <v>47</v>
      </c>
      <c r="B24" s="58">
        <f>B23/100</f>
        <v>0.80533333333333335</v>
      </c>
      <c r="D24" s="2">
        <f>B23/100</f>
        <v>0.80533333333333335</v>
      </c>
    </row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defaultColWidth="12.625" defaultRowHeight="15" customHeight="1"/>
  <cols>
    <col min="1" max="1" width="14.75" customWidth="1"/>
    <col min="2" max="2" width="12" customWidth="1"/>
    <col min="3" max="3" width="3.75" customWidth="1"/>
    <col min="4" max="4" width="6.75" customWidth="1"/>
    <col min="5" max="5" width="8.5" customWidth="1"/>
    <col min="6" max="6" width="9.625" customWidth="1"/>
    <col min="7" max="8" width="7.625" customWidth="1"/>
    <col min="9" max="10" width="15.875" customWidth="1"/>
    <col min="11" max="26" width="7.625" customWidth="1"/>
  </cols>
  <sheetData>
    <row r="1" spans="1:15" ht="36.75" customHeight="1">
      <c r="A1" s="36" t="s">
        <v>48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5">
      <c r="A2" s="1"/>
      <c r="B2" s="14" t="s">
        <v>1</v>
      </c>
      <c r="C2" s="16" t="s">
        <v>2</v>
      </c>
      <c r="D2" s="16" t="s">
        <v>3</v>
      </c>
      <c r="E2" s="1"/>
      <c r="F2" s="14" t="s">
        <v>4</v>
      </c>
      <c r="G2" s="16" t="s">
        <v>5</v>
      </c>
      <c r="H2" s="1"/>
      <c r="I2" s="38"/>
      <c r="J2" s="2"/>
      <c r="L2" s="2"/>
    </row>
    <row r="3" spans="1:15">
      <c r="A3" s="1" t="s">
        <v>6</v>
      </c>
      <c r="B3" s="17" t="s">
        <v>7</v>
      </c>
      <c r="C3" s="18" t="s">
        <v>8</v>
      </c>
      <c r="D3" s="18" t="s">
        <v>9</v>
      </c>
      <c r="E3" s="18" t="s">
        <v>10</v>
      </c>
      <c r="F3" s="18" t="s">
        <v>11</v>
      </c>
      <c r="G3" s="18"/>
      <c r="H3" s="1"/>
      <c r="I3" s="19" t="s">
        <v>12</v>
      </c>
      <c r="J3" s="20" t="s">
        <v>13</v>
      </c>
      <c r="K3" s="21"/>
      <c r="L3" s="21"/>
      <c r="M3" s="21"/>
      <c r="N3" s="21"/>
      <c r="O3" s="22"/>
    </row>
    <row r="4" spans="1:15">
      <c r="A4" s="2" t="s">
        <v>14</v>
      </c>
      <c r="B4" s="5">
        <v>62</v>
      </c>
      <c r="C4" s="6">
        <v>100</v>
      </c>
      <c r="D4" s="43">
        <f t="shared" ref="D4:D15" si="0">B4/C4</f>
        <v>0.62</v>
      </c>
      <c r="E4" s="6">
        <v>60</v>
      </c>
      <c r="F4" s="43">
        <f t="shared" ref="F4:F15" si="1">D4*E4</f>
        <v>37.200000000000003</v>
      </c>
      <c r="G4" s="43"/>
      <c r="I4" s="23" t="s">
        <v>15</v>
      </c>
      <c r="J4" s="24">
        <v>10</v>
      </c>
      <c r="K4" s="24"/>
      <c r="L4" s="24"/>
      <c r="M4" s="24"/>
      <c r="N4" s="24"/>
      <c r="O4" s="25"/>
    </row>
    <row r="5" spans="1:15">
      <c r="A5" s="2" t="s">
        <v>16</v>
      </c>
      <c r="B5" s="26">
        <f t="shared" ref="B5:B9" si="2">10+10+15+15+32</f>
        <v>82</v>
      </c>
      <c r="C5" s="6">
        <v>100</v>
      </c>
      <c r="D5" s="43">
        <f t="shared" si="0"/>
        <v>0.82</v>
      </c>
      <c r="E5" s="6">
        <v>60</v>
      </c>
      <c r="F5" s="43">
        <f t="shared" si="1"/>
        <v>49.199999999999996</v>
      </c>
      <c r="G5" s="43"/>
      <c r="I5" s="23" t="s">
        <v>17</v>
      </c>
      <c r="J5" s="24">
        <v>10</v>
      </c>
      <c r="K5" s="24"/>
      <c r="L5" s="24"/>
      <c r="M5" s="24"/>
      <c r="N5" s="24"/>
      <c r="O5" s="25"/>
    </row>
    <row r="6" spans="1:15">
      <c r="A6" s="2" t="s">
        <v>18</v>
      </c>
      <c r="B6" s="26">
        <f t="shared" si="2"/>
        <v>82</v>
      </c>
      <c r="C6" s="6">
        <v>100</v>
      </c>
      <c r="D6" s="43">
        <f t="shared" si="0"/>
        <v>0.82</v>
      </c>
      <c r="E6" s="6">
        <v>60</v>
      </c>
      <c r="F6" s="43">
        <f t="shared" si="1"/>
        <v>49.199999999999996</v>
      </c>
      <c r="G6" s="43"/>
      <c r="I6" s="23" t="s">
        <v>19</v>
      </c>
      <c r="J6" s="24">
        <v>15</v>
      </c>
      <c r="K6" s="24">
        <v>9</v>
      </c>
      <c r="L6" s="24">
        <v>6</v>
      </c>
      <c r="M6" s="24">
        <v>0</v>
      </c>
      <c r="N6" s="24"/>
      <c r="O6" s="25"/>
    </row>
    <row r="7" spans="1:15">
      <c r="A7" s="2" t="s">
        <v>20</v>
      </c>
      <c r="B7" s="26">
        <f t="shared" si="2"/>
        <v>82</v>
      </c>
      <c r="C7" s="6">
        <v>100</v>
      </c>
      <c r="D7" s="43">
        <f t="shared" si="0"/>
        <v>0.82</v>
      </c>
      <c r="E7" s="6">
        <v>60</v>
      </c>
      <c r="F7" s="43">
        <f t="shared" si="1"/>
        <v>49.199999999999996</v>
      </c>
      <c r="G7" s="43"/>
      <c r="I7" s="23" t="s">
        <v>21</v>
      </c>
      <c r="J7" s="24">
        <v>15</v>
      </c>
      <c r="K7" s="24"/>
      <c r="L7" s="24"/>
      <c r="M7" s="24"/>
      <c r="N7" s="24"/>
      <c r="O7" s="25"/>
    </row>
    <row r="8" spans="1:15">
      <c r="A8" s="2" t="s">
        <v>22</v>
      </c>
      <c r="B8" s="26">
        <f t="shared" si="2"/>
        <v>82</v>
      </c>
      <c r="C8" s="6">
        <v>100</v>
      </c>
      <c r="D8" s="43">
        <f t="shared" si="0"/>
        <v>0.82</v>
      </c>
      <c r="E8" s="6">
        <v>60</v>
      </c>
      <c r="F8" s="43">
        <f t="shared" si="1"/>
        <v>49.199999999999996</v>
      </c>
      <c r="G8" s="43"/>
      <c r="I8" s="23" t="s">
        <v>23</v>
      </c>
      <c r="J8" s="24">
        <v>50</v>
      </c>
      <c r="K8" s="24">
        <v>42</v>
      </c>
      <c r="L8" s="24">
        <v>37</v>
      </c>
      <c r="M8" s="24">
        <v>32</v>
      </c>
      <c r="N8" s="24">
        <v>12</v>
      </c>
      <c r="O8" s="25">
        <v>0</v>
      </c>
    </row>
    <row r="9" spans="1:15">
      <c r="A9" s="2" t="s">
        <v>24</v>
      </c>
      <c r="B9" s="26">
        <f t="shared" si="2"/>
        <v>82</v>
      </c>
      <c r="C9" s="6">
        <v>100</v>
      </c>
      <c r="D9" s="43">
        <f t="shared" si="0"/>
        <v>0.82</v>
      </c>
      <c r="E9" s="6">
        <v>60</v>
      </c>
      <c r="F9" s="43">
        <f t="shared" si="1"/>
        <v>49.199999999999996</v>
      </c>
      <c r="G9" s="43"/>
      <c r="I9" s="27" t="s">
        <v>25</v>
      </c>
      <c r="J9" s="28">
        <v>-10</v>
      </c>
      <c r="K9" s="28"/>
      <c r="L9" s="28"/>
      <c r="M9" s="28"/>
      <c r="N9" s="28"/>
      <c r="O9" s="29"/>
    </row>
    <row r="10" spans="1:15">
      <c r="A10" s="2" t="s">
        <v>26</v>
      </c>
      <c r="B10" s="7">
        <v>100</v>
      </c>
      <c r="C10" s="6">
        <v>100</v>
      </c>
      <c r="D10" s="43">
        <f t="shared" si="0"/>
        <v>1</v>
      </c>
      <c r="E10" s="6">
        <v>60</v>
      </c>
      <c r="F10" s="43">
        <f t="shared" si="1"/>
        <v>60</v>
      </c>
      <c r="G10" s="43"/>
    </row>
    <row r="11" spans="1:15">
      <c r="A11" s="2" t="s">
        <v>27</v>
      </c>
      <c r="B11" s="7">
        <v>35</v>
      </c>
      <c r="C11" s="6">
        <v>100</v>
      </c>
      <c r="D11" s="43">
        <f t="shared" si="0"/>
        <v>0.35</v>
      </c>
      <c r="E11" s="6">
        <v>60</v>
      </c>
      <c r="F11" s="43">
        <f t="shared" si="1"/>
        <v>21</v>
      </c>
      <c r="G11" s="43"/>
      <c r="I11" s="8" t="s">
        <v>49</v>
      </c>
      <c r="J11" s="45"/>
    </row>
    <row r="12" spans="1:15">
      <c r="A12" s="2" t="s">
        <v>29</v>
      </c>
      <c r="B12" s="26">
        <f t="shared" ref="B12:B15" si="3">10+10+15+15+12</f>
        <v>62</v>
      </c>
      <c r="C12" s="6">
        <v>100</v>
      </c>
      <c r="D12" s="43">
        <f t="shared" si="0"/>
        <v>0.62</v>
      </c>
      <c r="E12" s="6">
        <v>60</v>
      </c>
      <c r="F12" s="43">
        <f t="shared" si="1"/>
        <v>37.200000000000003</v>
      </c>
      <c r="G12" s="43"/>
      <c r="I12" s="30" t="s">
        <v>30</v>
      </c>
      <c r="J12" s="50">
        <f>10+10+15</f>
        <v>35</v>
      </c>
      <c r="K12" s="2">
        <f>10+10+9</f>
        <v>29</v>
      </c>
    </row>
    <row r="13" spans="1:15">
      <c r="A13" s="2" t="s">
        <v>31</v>
      </c>
      <c r="B13" s="26">
        <f t="shared" si="3"/>
        <v>62</v>
      </c>
      <c r="C13" s="6">
        <v>100</v>
      </c>
      <c r="D13" s="43">
        <f t="shared" si="0"/>
        <v>0.62</v>
      </c>
      <c r="E13" s="6">
        <v>60</v>
      </c>
      <c r="F13" s="43">
        <f t="shared" si="1"/>
        <v>37.200000000000003</v>
      </c>
      <c r="G13" s="43"/>
      <c r="I13" s="30" t="s">
        <v>32</v>
      </c>
      <c r="J13" s="50">
        <f>10+10+15+15+12</f>
        <v>62</v>
      </c>
    </row>
    <row r="14" spans="1:15">
      <c r="A14" s="2" t="s">
        <v>33</v>
      </c>
      <c r="B14" s="26">
        <f t="shared" si="3"/>
        <v>62</v>
      </c>
      <c r="C14" s="6">
        <v>100</v>
      </c>
      <c r="D14" s="43">
        <f t="shared" si="0"/>
        <v>0.62</v>
      </c>
      <c r="E14" s="6">
        <v>60</v>
      </c>
      <c r="F14" s="43">
        <f t="shared" si="1"/>
        <v>37.200000000000003</v>
      </c>
      <c r="G14" s="43"/>
      <c r="I14" s="30" t="s">
        <v>34</v>
      </c>
      <c r="J14" s="50">
        <f>10+10+15+15+32</f>
        <v>82</v>
      </c>
    </row>
    <row r="15" spans="1:15">
      <c r="A15" s="2" t="s">
        <v>35</v>
      </c>
      <c r="B15" s="31">
        <f t="shared" si="3"/>
        <v>62</v>
      </c>
      <c r="C15" s="6">
        <v>100</v>
      </c>
      <c r="D15" s="43">
        <f t="shared" si="0"/>
        <v>0.62</v>
      </c>
      <c r="E15" s="6">
        <v>60</v>
      </c>
      <c r="F15" s="43">
        <f t="shared" si="1"/>
        <v>37.200000000000003</v>
      </c>
      <c r="G15" s="43"/>
      <c r="I15" s="30" t="s">
        <v>36</v>
      </c>
      <c r="J15" s="30">
        <v>100</v>
      </c>
    </row>
    <row r="17" spans="1:10">
      <c r="A17" s="51" t="s">
        <v>37</v>
      </c>
      <c r="B17" s="52">
        <f>SUM(B4:B15)/12</f>
        <v>71.25</v>
      </c>
    </row>
    <row r="18" spans="1:10">
      <c r="A18" s="51" t="s">
        <v>38</v>
      </c>
      <c r="B18" s="52">
        <f>B17*0.6</f>
        <v>42.75</v>
      </c>
      <c r="F18" s="2">
        <f>SUM(F4:F15)/12</f>
        <v>42.75</v>
      </c>
      <c r="I18" s="32" t="s">
        <v>39</v>
      </c>
      <c r="J18" s="54"/>
    </row>
    <row r="19" spans="1:10">
      <c r="A19" s="1"/>
      <c r="I19" s="33" t="s">
        <v>40</v>
      </c>
      <c r="J19" s="54"/>
    </row>
    <row r="20" spans="1:10">
      <c r="A20" s="34" t="s">
        <v>41</v>
      </c>
      <c r="B20" s="11">
        <v>100</v>
      </c>
      <c r="I20" s="33" t="s">
        <v>42</v>
      </c>
      <c r="J20" s="54">
        <f>SUM(B4:B13)/10</f>
        <v>73.099999999999994</v>
      </c>
    </row>
    <row r="21" spans="1:10">
      <c r="A21" s="35" t="s">
        <v>43</v>
      </c>
      <c r="B21" s="13">
        <f>B20*0.15</f>
        <v>15</v>
      </c>
      <c r="I21" s="33" t="s">
        <v>44</v>
      </c>
      <c r="J21" s="54">
        <f>J20*0.6</f>
        <v>43.859999999999992</v>
      </c>
    </row>
    <row r="22" spans="1:10">
      <c r="A22" s="59" t="s">
        <v>50</v>
      </c>
      <c r="B22" s="60">
        <v>10</v>
      </c>
      <c r="C22" s="2">
        <v>10</v>
      </c>
      <c r="D22" s="2">
        <f>B22/C22</f>
        <v>1</v>
      </c>
      <c r="E22" s="2">
        <v>15</v>
      </c>
      <c r="I22" s="33" t="s">
        <v>45</v>
      </c>
      <c r="J22" s="15">
        <f>(J21+B21)/75</f>
        <v>0.78479999999999994</v>
      </c>
    </row>
    <row r="23" spans="1:10" ht="15.75" customHeight="1">
      <c r="A23" s="59" t="s">
        <v>51</v>
      </c>
      <c r="B23" s="60">
        <f>D22*E22</f>
        <v>15</v>
      </c>
    </row>
    <row r="24" spans="1:10" ht="15.75" customHeight="1">
      <c r="A24" s="1"/>
    </row>
    <row r="25" spans="1:10" ht="15.75" customHeight="1">
      <c r="A25" s="55" t="s">
        <v>46</v>
      </c>
      <c r="B25" s="56">
        <f>SUM(B18,B21,B23)</f>
        <v>72.75</v>
      </c>
    </row>
    <row r="26" spans="1:10">
      <c r="A26" s="57" t="s">
        <v>47</v>
      </c>
      <c r="B26" s="58">
        <f>B25/90</f>
        <v>0.80833333333333335</v>
      </c>
      <c r="D26" s="2">
        <f>B25/100</f>
        <v>0.72750000000000004</v>
      </c>
    </row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L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Jake Pierson</dc:creator>
  <cp:keywords/>
  <dc:description/>
  <cp:lastModifiedBy/>
  <cp:revision/>
  <dcterms:created xsi:type="dcterms:W3CDTF">2020-11-03T00:25:33Z</dcterms:created>
  <dcterms:modified xsi:type="dcterms:W3CDTF">2022-07-20T08:21:29Z</dcterms:modified>
  <cp:category/>
  <cp:contentStatus/>
</cp:coreProperties>
</file>