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22995" windowHeight="10035"/>
  </bookViews>
  <sheets>
    <sheet name="BOM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84" i="1"/>
  <c r="I83"/>
  <c r="I82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5"/>
</calcChain>
</file>

<file path=xl/sharedStrings.xml><?xml version="1.0" encoding="utf-8"?>
<sst xmlns="http://schemas.openxmlformats.org/spreadsheetml/2006/main" count="538" uniqueCount="330">
  <si>
    <t>Item #</t>
  </si>
  <si>
    <t>Qty</t>
  </si>
  <si>
    <t>Ref Des</t>
  </si>
  <si>
    <t>Manufacturer</t>
  </si>
  <si>
    <t>Mfg Part #</t>
  </si>
  <si>
    <t>Dist. Part #</t>
  </si>
  <si>
    <t>Description</t>
  </si>
  <si>
    <t>Package</t>
  </si>
  <si>
    <t>Type</t>
  </si>
  <si>
    <t>J11</t>
  </si>
  <si>
    <t>25 MHz</t>
  </si>
  <si>
    <t>ACM2012</t>
  </si>
  <si>
    <t>ALT4532</t>
  </si>
  <si>
    <t>BSS138W-7-F</t>
  </si>
  <si>
    <t>KS8999</t>
  </si>
  <si>
    <t>LTM8023</t>
  </si>
  <si>
    <t>MAX4734ETC+</t>
  </si>
  <si>
    <t>MIC37101-2.1YM</t>
  </si>
  <si>
    <t>ROCKETNET-BATTERY-14</t>
  </si>
  <si>
    <t>ROCKETNET-CONNECTOR-16M</t>
  </si>
  <si>
    <t>ROCKETNET-UMBILICAL-18</t>
  </si>
  <si>
    <t>SMAJ18CA</t>
  </si>
  <si>
    <t>SN65220DBV</t>
  </si>
  <si>
    <t>J22</t>
  </si>
  <si>
    <t>D4</t>
  </si>
  <si>
    <t>U2</t>
  </si>
  <si>
    <t>Q6</t>
  </si>
  <si>
    <t>C116</t>
  </si>
  <si>
    <t>C110</t>
  </si>
  <si>
    <t>C102</t>
  </si>
  <si>
    <t>C52</t>
  </si>
  <si>
    <t>C60</t>
  </si>
  <si>
    <t>C84</t>
  </si>
  <si>
    <t>L1</t>
  </si>
  <si>
    <t>U4</t>
  </si>
  <si>
    <t>E5</t>
  </si>
  <si>
    <t>LED37</t>
  </si>
  <si>
    <t>U5</t>
  </si>
  <si>
    <t>U6</t>
  </si>
  <si>
    <t>J9</t>
  </si>
  <si>
    <t>J14</t>
  </si>
  <si>
    <t>R48</t>
  </si>
  <si>
    <t>R132</t>
  </si>
  <si>
    <t>R133</t>
  </si>
  <si>
    <t>R13</t>
  </si>
  <si>
    <t>R74</t>
  </si>
  <si>
    <t>R139</t>
  </si>
  <si>
    <t>R73</t>
  </si>
  <si>
    <t>R142</t>
  </si>
  <si>
    <t>R137</t>
  </si>
  <si>
    <t>R143</t>
  </si>
  <si>
    <t>R144</t>
  </si>
  <si>
    <t>R11</t>
  </si>
  <si>
    <t>R134</t>
  </si>
  <si>
    <t>R146</t>
  </si>
  <si>
    <t>D5</t>
  </si>
  <si>
    <t>U3</t>
  </si>
  <si>
    <t>U1</t>
  </si>
  <si>
    <t>IHLP-2525CZ-01</t>
  </si>
  <si>
    <t>LED_RGB_PLCC-6</t>
  </si>
  <si>
    <t>L2,L3,L4,L5,L6,L7,L8,L9,L10,L11,L12,L13,L14,L15,L16,L17</t>
  </si>
  <si>
    <t>thru-hole</t>
  </si>
  <si>
    <t>smt</t>
  </si>
  <si>
    <t>C7,C29,C30,C31,C32,C33,C34,C35,C36,C37,C38,C40,C41,C42,C44,C45,C48,C49,C50,C51,C53,C54,C55,C56,C57,C126,C127,C128,C129,C130,C132,C133</t>
  </si>
  <si>
    <t>C106,C107</t>
  </si>
  <si>
    <t>C95,C96,C97,C98,C99,C100,C101</t>
  </si>
  <si>
    <t>C77,C78,C79,C80,C81,C82</t>
  </si>
  <si>
    <t>C43,C46,C47,C113,C115,C121,C124</t>
  </si>
  <si>
    <t>C87,C88,C89,C90,C91,C92,C93,C103,C104</t>
  </si>
  <si>
    <t>C117,C118,C119,C120.C123,C125</t>
  </si>
  <si>
    <t>Q2,Q3,Q4</t>
  </si>
  <si>
    <t>LED1,LED5,LED9,LED13,LED17,LED21,LED25,LED29,LED33</t>
  </si>
  <si>
    <t>LED2,LED4,LED7,LED10,LED12,LED15,LED18</t>
  </si>
  <si>
    <t>U14,U15</t>
  </si>
  <si>
    <t>J1,J2,J3,J4,J6,J7,J8</t>
  </si>
  <si>
    <t>R2,R3,R4,R6,R7,R8,R10,R72,R116,R117,R118,R119,R120</t>
  </si>
  <si>
    <t>R14,R147,R148</t>
  </si>
  <si>
    <t>R15,R17</t>
  </si>
  <si>
    <t>R135,R136,R145</t>
  </si>
  <si>
    <t>R75,R76,R77,R78,R79,R80,R81,R82,R83,R84,R85,R86,R87,R88,R89,R90,R91,R92,R93,R94,R95,R96,R97,R98,R100,R101,R102,R103,R104,R105,R106,R115,R149 R151,R152,R153,R154,R155,R156,R157,R158,R159,R160,R161,R162,R163,R164,R165</t>
  </si>
  <si>
    <t>R1,R5,R9,R16,R19,R20,R23,R24,R26,R28,R30,R32,R33,R36,R38,R39,R44,R45,R46,R50,R53,R57,R63,R107,R110,R112,R128</t>
  </si>
  <si>
    <t>Q5,Q7</t>
  </si>
  <si>
    <t>U7,U8,U9,U10,U11,U12,U13</t>
  </si>
  <si>
    <t>8Y-25.000MEEQ-T</t>
  </si>
  <si>
    <t xml:space="preserve">EMI Filters 90 Ohms </t>
  </si>
  <si>
    <t>TDK</t>
  </si>
  <si>
    <t>Pulse Transformers</t>
  </si>
  <si>
    <t>ALT4532-201-T001</t>
  </si>
  <si>
    <t>ACM2012-900-2P-T002</t>
  </si>
  <si>
    <t>Texas Instruments</t>
  </si>
  <si>
    <t>20-pin QFN</t>
  </si>
  <si>
    <t>2-4Cell Li+ Battery SMBus Charge Controller with N-Channel Power MOSFET Selector</t>
  </si>
  <si>
    <t>SOT23</t>
  </si>
  <si>
    <t>SMD</t>
  </si>
  <si>
    <t>Header</t>
  </si>
  <si>
    <t xml:space="preserve">MOSFET 50V 200mW </t>
  </si>
  <si>
    <t>DIODES Inc</t>
  </si>
  <si>
    <t>BQ24725RGRT</t>
  </si>
  <si>
    <t>FDS6680A</t>
  </si>
  <si>
    <t>MOSFET N-Channel 30V 12.5A</t>
  </si>
  <si>
    <t>Fairchild Semiconductor</t>
  </si>
  <si>
    <t>4.7 uH Low Profile, High Current IHLP</t>
  </si>
  <si>
    <t>Micrel</t>
  </si>
  <si>
    <t>Linear Technology</t>
  </si>
  <si>
    <t>2A, 36V DC/DC Step-Down μModule Regulator</t>
  </si>
  <si>
    <t>50 pin BLGA</t>
  </si>
  <si>
    <t>LTM8023EV#PBF-ND</t>
  </si>
  <si>
    <t>1A Low-Voltage uCap LDO</t>
  </si>
  <si>
    <t>8-pin SOIC</t>
  </si>
  <si>
    <t>ARM Cortex-M4 32b MCU+FPU, 210DMIPS, Ethernet</t>
  </si>
  <si>
    <t>STMicroelectronics</t>
  </si>
  <si>
    <t>STM32F407V100</t>
  </si>
  <si>
    <t>3-V to 20-V Integrated FET Hot Swap with Load Current Monitor</t>
  </si>
  <si>
    <t>16-pin QFN</t>
  </si>
  <si>
    <t>296-24175-1-ND</t>
  </si>
  <si>
    <t>TPS2420</t>
  </si>
  <si>
    <t>208-pin PQFP</t>
  </si>
  <si>
    <t>100-pin LQFP</t>
  </si>
  <si>
    <t>Littlefuse Inc</t>
  </si>
  <si>
    <t>DO-214AC, SMA</t>
  </si>
  <si>
    <t>SMAJ18CALFCT-ND</t>
  </si>
  <si>
    <t>SIS412DN-T1-GE3CT-ND</t>
  </si>
  <si>
    <t>PowerPAK 1212-8</t>
  </si>
  <si>
    <t>SiS412DN</t>
  </si>
  <si>
    <t>Vishay Siliconix</t>
  </si>
  <si>
    <t>N-Channel 30-V (D-S) MOSFET</t>
  </si>
  <si>
    <t>BSS138W-FDICT-ND</t>
  </si>
  <si>
    <t>296-27827-1-ND</t>
  </si>
  <si>
    <t>576-1044-ND</t>
  </si>
  <si>
    <t>USB Port Transient Suppressors</t>
  </si>
  <si>
    <t xml:space="preserve">TXC Corp. </t>
  </si>
  <si>
    <t>Non-Standard (Custom size)</t>
  </si>
  <si>
    <t>0.8 Ohm, Low-Voltage, 4-Channel Analog Multiplexer</t>
  </si>
  <si>
    <t>Maxim IC</t>
  </si>
  <si>
    <t>12-pin QFN</t>
  </si>
  <si>
    <t>MAX4734ETC+-ND</t>
  </si>
  <si>
    <t>9-Port Ethernet Switch</t>
  </si>
  <si>
    <t>FDS6680ACT-ND</t>
  </si>
  <si>
    <t>576-1758-5-ND</t>
  </si>
  <si>
    <t>497-11605-ND</t>
  </si>
  <si>
    <t>WSLP1206R0100FEA</t>
  </si>
  <si>
    <t>PMR18EZPFU10L0</t>
  </si>
  <si>
    <t>Rohm Semiconductor</t>
  </si>
  <si>
    <t>WSLP-.01DKR-ND</t>
  </si>
  <si>
    <t>RHM.010ALDKR-ND</t>
  </si>
  <si>
    <t>J5,J12,J13</t>
  </si>
  <si>
    <t>J10,J15,J16,J17,J18,J19,J20,J21</t>
  </si>
  <si>
    <t>LED3,LED6,LED8,LED11,LED14,LED16,LED22,LED38,LED39</t>
  </si>
  <si>
    <t>Kingbright Company LLC</t>
  </si>
  <si>
    <t>LED 1.6X0.8MM 590NM YLW CLR</t>
  </si>
  <si>
    <t>LED 1.6X0.8MM 570NM GRN CLR</t>
  </si>
  <si>
    <t>LED 1.6X0.8MM 625NM RED CLR</t>
  </si>
  <si>
    <t>754-1124-1-ND</t>
  </si>
  <si>
    <t>754-1116-1-ND</t>
  </si>
  <si>
    <t>754-1117-1-ND</t>
  </si>
  <si>
    <t>APT1608EC</t>
  </si>
  <si>
    <t>APT1608CGCK</t>
  </si>
  <si>
    <t>APT1608SYCK</t>
  </si>
  <si>
    <t>Std</t>
  </si>
  <si>
    <t>0402</t>
  </si>
  <si>
    <t>0603</t>
  </si>
  <si>
    <t>0805</t>
  </si>
  <si>
    <t>1206</t>
  </si>
  <si>
    <t>10uF, Capacitor, Ceramic,  X7R, 10%</t>
  </si>
  <si>
    <t>1uF/40V, Capacitor, Ceramic,  X7R, 10%</t>
  </si>
  <si>
    <t>4.7u, Capacitor, Ceramic,  X7R, 10%</t>
  </si>
  <si>
    <t>2.2uF/40V, Capacitor, Ceramic,  X7R, 10%</t>
  </si>
  <si>
    <t>10uF/40V, Capacitor, Ceramic,  X7R, 10%</t>
  </si>
  <si>
    <t>LED RGB RECT DIFFUSED 6PLCC</t>
  </si>
  <si>
    <t>OSRAM Opto Semiconductors Inc</t>
  </si>
  <si>
    <t>LRTBGFTM-ST7-1+VV9-29+Q5R</t>
  </si>
  <si>
    <t>475-2900-1-ND</t>
  </si>
  <si>
    <t>541-1010-1-ND</t>
  </si>
  <si>
    <t>0, Resistor, Chip, 1/16W, 5%</t>
  </si>
  <si>
    <t>7.5, Resistor, Chip, 1/16W, 1%</t>
  </si>
  <si>
    <t>4.02k, Resistor, Chip, 1/10W, 1%</t>
  </si>
  <si>
    <t>1M, Resistor, Chip, 1/16W, 1%</t>
  </si>
  <si>
    <t>66.5k, Resistor, Chip, 1/16W, 1%</t>
  </si>
  <si>
    <t>430k, Resistor, Chip, 1/16W, 1%</t>
  </si>
  <si>
    <t>10, Resistor, Chip, 1/4W, 1%</t>
  </si>
  <si>
    <t>10k, Resistor, Chip, 1/16W, 1%</t>
  </si>
  <si>
    <t>R12,R18,R21,R21-17,R22,R27,R29,R34,R35,R40,R41,R42,R43,R47,R59,R61,R64,R65,R108,R109,R113,R114,R130,R131,R150</t>
  </si>
  <si>
    <t>100k, Resistor, Chip, 1/16W, 1%</t>
  </si>
  <si>
    <t>316k, Resistor, Chip, 1/16W, 1%</t>
  </si>
  <si>
    <t>154k, Resistor, Chip, 1/16W, 1%</t>
  </si>
  <si>
    <t>RMCF2512FT2R00CT-ND</t>
  </si>
  <si>
    <t>RMCF2512FT2R00</t>
  </si>
  <si>
    <t>Stackpole Electronics Inc</t>
  </si>
  <si>
    <t>2512</t>
  </si>
  <si>
    <t>Comchip Technology</t>
  </si>
  <si>
    <t>CDBU0520</t>
  </si>
  <si>
    <t>641-1332-1-ND</t>
  </si>
  <si>
    <t>S9014E-02-ND</t>
  </si>
  <si>
    <t>GRPB021VWVN-RC</t>
  </si>
  <si>
    <t>Sullins Connector Solutions</t>
  </si>
  <si>
    <t>CONN HEADER .050" 2POS PCB GOLD</t>
  </si>
  <si>
    <t>S9014E-03-ND</t>
  </si>
  <si>
    <t>GRPB031VWVN-RC</t>
  </si>
  <si>
    <t>CONN HEADER .050" 3POS PCB GOLD</t>
  </si>
  <si>
    <t>S9014E-04-ND</t>
  </si>
  <si>
    <t>GRPB041VWVN-RC</t>
  </si>
  <si>
    <t>CONN HEADER .050" 4POS PCB GOLD</t>
  </si>
  <si>
    <t>GRPB052VWVN-RC</t>
  </si>
  <si>
    <t>S9015E-05-ND</t>
  </si>
  <si>
    <t>CONN HEADER .050" 10PS DL PCB AU</t>
  </si>
  <si>
    <t>100pF, Capacitor, Ceramic,  X7R, 5%</t>
  </si>
  <si>
    <t>887-1819-1-ND</t>
  </si>
  <si>
    <t>FERRITE CHIP 600 OHM 500MA</t>
  </si>
  <si>
    <t>MMZ1608R601A</t>
  </si>
  <si>
    <t>445-1547-1-ND</t>
  </si>
  <si>
    <t>BAT54-V-G</t>
  </si>
  <si>
    <t>BAT54-V-GS08CT-ND</t>
  </si>
  <si>
    <t>296-35921-1-ND</t>
  </si>
  <si>
    <t>SOT23-6</t>
  </si>
  <si>
    <t>leadless</t>
  </si>
  <si>
    <t>X1</t>
  </si>
  <si>
    <t>T3,T4,T5,T6,T7,T8,T9,T10,T11,T12,T13,T14,T15,T16,T17,T18</t>
  </si>
  <si>
    <t>NTR4101P</t>
  </si>
  <si>
    <t>NTR4101PT1GOSCT-ND</t>
  </si>
  <si>
    <t>ON Semiconductor</t>
  </si>
  <si>
    <t>MOSFET P-CH 20V 1.8A SOT-23</t>
  </si>
  <si>
    <t>Q1,Q9</t>
  </si>
  <si>
    <t>Q8,Q10</t>
  </si>
  <si>
    <t xml:space="preserve">NXP </t>
  </si>
  <si>
    <t>PMV45EN,215</t>
  </si>
  <si>
    <t>568-2356-1-ND</t>
  </si>
  <si>
    <t>MOSFET N-CH 30V 5.4A SOT-23</t>
  </si>
  <si>
    <t>SOT323</t>
  </si>
  <si>
    <t>445-2207-1-ND</t>
  </si>
  <si>
    <t>Harwin</t>
  </si>
  <si>
    <t>M50-3500842</t>
  </si>
  <si>
    <t>M50-3500942</t>
  </si>
  <si>
    <t>M50-3500742</t>
  </si>
  <si>
    <t>2x9 1.27mm header</t>
  </si>
  <si>
    <t>2x7 1.27mm header</t>
  </si>
  <si>
    <t>2x8 1.27mm header</t>
  </si>
  <si>
    <t>952-1933-ND</t>
  </si>
  <si>
    <t>952-1385-ND</t>
  </si>
  <si>
    <t>M50-3500942-ND</t>
  </si>
  <si>
    <t>D6</t>
  </si>
  <si>
    <t>BAT54CFSCT-ND</t>
  </si>
  <si>
    <t>BAT54C</t>
  </si>
  <si>
    <t>D1,D2,D3</t>
  </si>
  <si>
    <t>R167,R168</t>
  </si>
  <si>
    <t>P750LCT-ND</t>
  </si>
  <si>
    <t>ERJ-2RKF7500X</t>
  </si>
  <si>
    <t>Panasonic</t>
  </si>
  <si>
    <t>P10.0KLCT-ND</t>
  </si>
  <si>
    <t>ERJ-2RKF1002X</t>
  </si>
  <si>
    <t>P3.00KLCT-ND</t>
  </si>
  <si>
    <t>ERJ-2RKF3001X</t>
  </si>
  <si>
    <t>2 OHM 1W 1%</t>
  </si>
  <si>
    <t>0.01 OHM 1W 1%</t>
  </si>
  <si>
    <t>0.01 OHM 3/4W 1%</t>
  </si>
  <si>
    <t>R49,R52,R54,R56,R58,R60,R62</t>
  </si>
  <si>
    <t>std</t>
  </si>
  <si>
    <t>R51,R66,R67,R68,R69,R70,R71,R138</t>
  </si>
  <si>
    <t>R121,R122,R123,R124,R125,R126,R127</t>
  </si>
  <si>
    <t>P0.0JCT-ND</t>
  </si>
  <si>
    <t>ERJ-2GE0R00X</t>
  </si>
  <si>
    <t>69.8k, Resistor, Chip, 1/16W, 1%</t>
  </si>
  <si>
    <t>1.2k, Resistor, Chip, 1/16W, 1%</t>
  </si>
  <si>
    <t>2.2k, Resistor, Chip, 1/16W, 1%</t>
  </si>
  <si>
    <t>1k, Resistor, Chip, 1/16W, 1%</t>
  </si>
  <si>
    <t>3k, Resistor, Chip, 1/16W, 1%</t>
  </si>
  <si>
    <t>750, Resistor, Chip, 1/16W, 1%</t>
  </si>
  <si>
    <t>49.9k, Resistor, Chip, 1/16W, 1%</t>
  </si>
  <si>
    <t>51, Resistor, Chip, 1/16W, 1%</t>
  </si>
  <si>
    <t>80.6k, Resistor, Chip, 1/16W, 1%</t>
  </si>
  <si>
    <t>3.01M, Resistor, Chip, 1/16W, 1%</t>
  </si>
  <si>
    <t>100, Resistor, Chip, 1/16W, 1%</t>
  </si>
  <si>
    <t>R25</t>
  </si>
  <si>
    <t>200, Resistor, Chip, 1/16W, 1%</t>
  </si>
  <si>
    <t>100nF/40V, Capacitor, Ceramic,  X7R, 5%</t>
  </si>
  <si>
    <t>10pF, Capacitor, Ceramic,  C0G, 1%</t>
  </si>
  <si>
    <t>1nF, Capacitor, Ceramic,  X7R, 5%</t>
  </si>
  <si>
    <t>2.2uF/Low ESR, Capacitor, Ceramic,  X7R, 10%</t>
  </si>
  <si>
    <t>4.7uF, Capacitor, Ceramic,  X7R, 10%</t>
  </si>
  <si>
    <t>2.2nF/40V, Capacitor, Ceramic,  X7R, 5%</t>
  </si>
  <si>
    <t>10nF/40V, Capacitor, Ceramic,  X7R, 5%</t>
  </si>
  <si>
    <t>C12,C114,C122</t>
  </si>
  <si>
    <t>AVX</t>
  </si>
  <si>
    <t>478-5717-1-ND</t>
  </si>
  <si>
    <t>04025U100FAT2A</t>
  </si>
  <si>
    <t>Yageo</t>
  </si>
  <si>
    <t>CC0402KRX7R9BB101</t>
  </si>
  <si>
    <t>311-1419-1-ND</t>
  </si>
  <si>
    <t>TDK Corp</t>
  </si>
  <si>
    <t>C1005X7R1H102K050BA</t>
  </si>
  <si>
    <t>445-1256-1-ND</t>
  </si>
  <si>
    <t>445-1257-1-ND</t>
  </si>
  <si>
    <t>C1005X7R1H222K050BA</t>
  </si>
  <si>
    <t>445-6893-1-ND</t>
  </si>
  <si>
    <t>CGA2B3X7R1H103K050BB</t>
  </si>
  <si>
    <t>47nF/40V, Capacitor, Ceramic,  X7R, 5%</t>
  </si>
  <si>
    <t>C1005X7R1H473M050BB</t>
  </si>
  <si>
    <t>445-7337-1-ND</t>
  </si>
  <si>
    <t>C1,C2,C3,C4,C5,C6,C10,C11,C13,C14,C15,C16,C17,C18,C19,C20,C21,C22,C23,C24,C25,C26,C27,C28,C39,C61,C62,C63,C64,C65,C66,C67,C68,C69,C70,C71,C72,C73,C74,C75,C76,C83,C85,C86,C94,C105,C108,C109,C111,C112</t>
  </si>
  <si>
    <t>C1005X7R1H104K050BB</t>
  </si>
  <si>
    <t>445-5932-1-ND</t>
  </si>
  <si>
    <t>C1608X7R1V105K080AC</t>
  </si>
  <si>
    <t>445-7414-1-ND</t>
  </si>
  <si>
    <t>C8,C9</t>
  </si>
  <si>
    <t>Johanson</t>
  </si>
  <si>
    <t>6R3R07X225MV4T</t>
  </si>
  <si>
    <t>709-1223-1-ND</t>
  </si>
  <si>
    <t>C1608X5R1V225K080AC</t>
  </si>
  <si>
    <t>445-8025-1-ND</t>
  </si>
  <si>
    <t>C2012X5R1H225M085AB</t>
  </si>
  <si>
    <t>445-14408-1-ND</t>
  </si>
  <si>
    <t>C1005X5R0J475K050BC</t>
  </si>
  <si>
    <t>445-5947-1-ND</t>
  </si>
  <si>
    <t>4.7uF, Capacitor, Ceratmic, X7R,5%</t>
  </si>
  <si>
    <t>C1608X7S1A475K080AC</t>
  </si>
  <si>
    <t>445-14258-1-ND</t>
  </si>
  <si>
    <t>C3216X7R1C475K085AB</t>
  </si>
  <si>
    <t>445-14795-1-ND</t>
  </si>
  <si>
    <t>C1608X5R1A106K080AC</t>
  </si>
  <si>
    <t>445-7486-1-ND</t>
  </si>
  <si>
    <t>CGA5L3X5R1H106K160AB</t>
  </si>
  <si>
    <t>445-7886-1-ND</t>
  </si>
  <si>
    <t>TVS</t>
  </si>
  <si>
    <t>Diode, Schottky, 200mA, 30V</t>
  </si>
  <si>
    <t>Diode, Schottky, 200MA, 30V</t>
  </si>
  <si>
    <t>Diode, Schottky, 500mA, 20V</t>
  </si>
  <si>
    <t>PSAS Rocketnet Hub v1.0 PCB BOM for assembly at Screaming Circuits 2013/07/15</t>
  </si>
  <si>
    <t>Unique Parts</t>
  </si>
  <si>
    <t>SMT</t>
  </si>
  <si>
    <t>Through-Hole</t>
  </si>
  <si>
    <t>Fine pitch/leadless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</si>
</sst>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0" fontId="1" fillId="0" borderId="1" xfId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49" fontId="0" fillId="0" borderId="0" xfId="0" quotePrefix="1" applyNumberForma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quotePrefix="1" applyFont="1"/>
    <xf numFmtId="49" fontId="0" fillId="0" borderId="0" xfId="0" quotePrefix="1" applyNumberFormat="1" applyFont="1"/>
    <xf numFmtId="0" fontId="0" fillId="0" borderId="0" xfId="0" applyFont="1" applyAlignment="1">
      <alignment wrapText="1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0"/>
  <sheetViews>
    <sheetView tabSelected="1" zoomScale="82" zoomScaleNormal="82" workbookViewId="0">
      <pane ySplit="3" topLeftCell="A4" activePane="bottomLeft" state="frozen"/>
      <selection pane="bottomLeft" activeCell="I84" sqref="I84"/>
    </sheetView>
  </sheetViews>
  <sheetFormatPr defaultRowHeight="15"/>
  <cols>
    <col min="1" max="1" width="6.140625" bestFit="1" customWidth="1"/>
    <col min="2" max="2" width="4" bestFit="1" customWidth="1"/>
    <col min="3" max="3" width="52.7109375" customWidth="1"/>
    <col min="4" max="4" width="19.28515625" customWidth="1"/>
    <col min="5" max="5" width="18.85546875" customWidth="1"/>
    <col min="6" max="6" width="21" customWidth="1"/>
    <col min="7" max="7" width="50" customWidth="1"/>
    <col min="8" max="8" width="28.140625" bestFit="1" customWidth="1"/>
    <col min="9" max="9" width="9.42578125" bestFit="1" customWidth="1"/>
  </cols>
  <sheetData>
    <row r="1" spans="1:9" s="7" customFormat="1">
      <c r="A1" s="7" t="s">
        <v>325</v>
      </c>
    </row>
    <row r="3" spans="1:9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3" t="s">
        <v>8</v>
      </c>
    </row>
    <row r="4" spans="1:9" ht="15" customHeight="1">
      <c r="A4">
        <v>1</v>
      </c>
      <c r="B4">
        <v>2</v>
      </c>
      <c r="C4" t="s">
        <v>64</v>
      </c>
      <c r="D4" t="s">
        <v>281</v>
      </c>
      <c r="E4" t="s">
        <v>283</v>
      </c>
      <c r="F4" t="s">
        <v>282</v>
      </c>
      <c r="G4" s="4" t="s">
        <v>274</v>
      </c>
      <c r="H4" s="6" t="s">
        <v>159</v>
      </c>
      <c r="I4" t="s">
        <v>62</v>
      </c>
    </row>
    <row r="5" spans="1:9" ht="15" customHeight="1">
      <c r="A5">
        <f>A4+1</f>
        <v>2</v>
      </c>
      <c r="B5">
        <v>1</v>
      </c>
      <c r="C5" t="s">
        <v>28</v>
      </c>
      <c r="D5" t="s">
        <v>284</v>
      </c>
      <c r="E5" t="s">
        <v>285</v>
      </c>
      <c r="F5" t="s">
        <v>286</v>
      </c>
      <c r="G5" s="4" t="s">
        <v>205</v>
      </c>
      <c r="H5" s="6" t="s">
        <v>159</v>
      </c>
      <c r="I5" t="s">
        <v>62</v>
      </c>
    </row>
    <row r="6" spans="1:9">
      <c r="A6">
        <f t="shared" ref="A6:A69" si="0">A5+1</f>
        <v>3</v>
      </c>
      <c r="B6" s="8">
        <v>32</v>
      </c>
      <c r="C6" s="8" t="s">
        <v>63</v>
      </c>
      <c r="D6" t="s">
        <v>287</v>
      </c>
      <c r="E6" s="8" t="s">
        <v>288</v>
      </c>
      <c r="F6" s="8" t="s">
        <v>289</v>
      </c>
      <c r="G6" s="4" t="s">
        <v>275</v>
      </c>
      <c r="H6" s="11" t="s">
        <v>159</v>
      </c>
      <c r="I6" s="8" t="s">
        <v>62</v>
      </c>
    </row>
    <row r="7" spans="1:9">
      <c r="A7">
        <f t="shared" si="0"/>
        <v>4</v>
      </c>
      <c r="B7">
        <v>1</v>
      </c>
      <c r="C7" t="s">
        <v>29</v>
      </c>
      <c r="D7" t="s">
        <v>287</v>
      </c>
      <c r="E7" t="s">
        <v>291</v>
      </c>
      <c r="F7" t="s">
        <v>290</v>
      </c>
      <c r="G7" s="4" t="s">
        <v>278</v>
      </c>
      <c r="H7" s="6" t="s">
        <v>159</v>
      </c>
      <c r="I7" t="s">
        <v>62</v>
      </c>
    </row>
    <row r="8" spans="1:9">
      <c r="A8">
        <f t="shared" si="0"/>
        <v>5</v>
      </c>
      <c r="B8">
        <v>3</v>
      </c>
      <c r="C8" t="s">
        <v>280</v>
      </c>
      <c r="D8" t="s">
        <v>287</v>
      </c>
      <c r="E8" t="s">
        <v>293</v>
      </c>
      <c r="F8" t="s">
        <v>292</v>
      </c>
      <c r="G8" s="4" t="s">
        <v>279</v>
      </c>
      <c r="H8" s="6" t="s">
        <v>159</v>
      </c>
      <c r="I8" t="s">
        <v>62</v>
      </c>
    </row>
    <row r="9" spans="1:9">
      <c r="A9">
        <f t="shared" si="0"/>
        <v>6</v>
      </c>
      <c r="B9">
        <v>1</v>
      </c>
      <c r="C9" t="s">
        <v>27</v>
      </c>
      <c r="D9" t="s">
        <v>287</v>
      </c>
      <c r="E9" t="s">
        <v>295</v>
      </c>
      <c r="F9" t="s">
        <v>296</v>
      </c>
      <c r="G9" s="4" t="s">
        <v>294</v>
      </c>
      <c r="H9" s="6" t="s">
        <v>159</v>
      </c>
      <c r="I9" t="s">
        <v>62</v>
      </c>
    </row>
    <row r="10" spans="1:9">
      <c r="A10">
        <f t="shared" si="0"/>
        <v>7</v>
      </c>
      <c r="B10">
        <v>50</v>
      </c>
      <c r="C10" t="s">
        <v>297</v>
      </c>
      <c r="D10" t="s">
        <v>287</v>
      </c>
      <c r="E10" t="s">
        <v>298</v>
      </c>
      <c r="F10" t="s">
        <v>299</v>
      </c>
      <c r="G10" s="4" t="s">
        <v>273</v>
      </c>
      <c r="H10" s="6" t="s">
        <v>159</v>
      </c>
      <c r="I10" t="s">
        <v>62</v>
      </c>
    </row>
    <row r="11" spans="1:9">
      <c r="A11">
        <f t="shared" si="0"/>
        <v>8</v>
      </c>
      <c r="B11" s="8">
        <v>7</v>
      </c>
      <c r="C11" s="8" t="s">
        <v>67</v>
      </c>
      <c r="D11" t="s">
        <v>287</v>
      </c>
      <c r="E11" s="8" t="s">
        <v>300</v>
      </c>
      <c r="F11" s="8" t="s">
        <v>301</v>
      </c>
      <c r="G11" s="9" t="s">
        <v>164</v>
      </c>
      <c r="H11" s="10" t="s">
        <v>160</v>
      </c>
      <c r="I11" s="8" t="s">
        <v>62</v>
      </c>
    </row>
    <row r="12" spans="1:9">
      <c r="A12">
        <f t="shared" si="0"/>
        <v>9</v>
      </c>
      <c r="B12" s="8">
        <v>2</v>
      </c>
      <c r="C12" t="s">
        <v>302</v>
      </c>
      <c r="D12" t="s">
        <v>303</v>
      </c>
      <c r="E12" s="8" t="s">
        <v>304</v>
      </c>
      <c r="F12" s="8" t="s">
        <v>305</v>
      </c>
      <c r="G12" s="4" t="s">
        <v>276</v>
      </c>
      <c r="H12" s="11" t="s">
        <v>159</v>
      </c>
      <c r="I12" s="8" t="s">
        <v>62</v>
      </c>
    </row>
    <row r="13" spans="1:9">
      <c r="A13">
        <f t="shared" si="0"/>
        <v>10</v>
      </c>
      <c r="B13" s="8">
        <v>9</v>
      </c>
      <c r="C13" t="s">
        <v>68</v>
      </c>
      <c r="D13" t="s">
        <v>287</v>
      </c>
      <c r="E13" s="8" t="s">
        <v>306</v>
      </c>
      <c r="F13" s="8" t="s">
        <v>307</v>
      </c>
      <c r="G13" s="4" t="s">
        <v>166</v>
      </c>
      <c r="H13" s="10" t="s">
        <v>160</v>
      </c>
      <c r="I13" s="8" t="s">
        <v>62</v>
      </c>
    </row>
    <row r="14" spans="1:9">
      <c r="A14">
        <f t="shared" si="0"/>
        <v>11</v>
      </c>
      <c r="B14" s="8">
        <v>1</v>
      </c>
      <c r="C14" s="8" t="s">
        <v>31</v>
      </c>
      <c r="D14" t="s">
        <v>287</v>
      </c>
      <c r="E14" s="8" t="s">
        <v>308</v>
      </c>
      <c r="F14" s="8" t="s">
        <v>309</v>
      </c>
      <c r="G14" s="9" t="s">
        <v>166</v>
      </c>
      <c r="H14" s="10" t="s">
        <v>161</v>
      </c>
      <c r="I14" s="8" t="s">
        <v>62</v>
      </c>
    </row>
    <row r="15" spans="1:9">
      <c r="A15">
        <f t="shared" si="0"/>
        <v>12</v>
      </c>
      <c r="B15" s="8">
        <v>7</v>
      </c>
      <c r="C15" s="8" t="s">
        <v>65</v>
      </c>
      <c r="D15" t="s">
        <v>287</v>
      </c>
      <c r="E15" s="8" t="s">
        <v>310</v>
      </c>
      <c r="F15" s="8" t="s">
        <v>311</v>
      </c>
      <c r="G15" s="4" t="s">
        <v>312</v>
      </c>
      <c r="H15" s="11" t="s">
        <v>159</v>
      </c>
      <c r="I15" s="8" t="s">
        <v>62</v>
      </c>
    </row>
    <row r="16" spans="1:9">
      <c r="A16">
        <f t="shared" si="0"/>
        <v>13</v>
      </c>
      <c r="B16" s="8">
        <v>1</v>
      </c>
      <c r="C16" s="8" t="s">
        <v>30</v>
      </c>
      <c r="D16" t="s">
        <v>287</v>
      </c>
      <c r="E16" s="8" t="s">
        <v>313</v>
      </c>
      <c r="F16" s="8" t="s">
        <v>314</v>
      </c>
      <c r="G16" s="9" t="s">
        <v>165</v>
      </c>
      <c r="H16" s="10" t="s">
        <v>160</v>
      </c>
      <c r="I16" s="8" t="s">
        <v>62</v>
      </c>
    </row>
    <row r="17" spans="1:9">
      <c r="A17">
        <f t="shared" si="0"/>
        <v>14</v>
      </c>
      <c r="B17" s="8">
        <v>1</v>
      </c>
      <c r="C17" s="8" t="s">
        <v>32</v>
      </c>
      <c r="D17" t="s">
        <v>287</v>
      </c>
      <c r="E17" s="8" t="s">
        <v>315</v>
      </c>
      <c r="F17" s="8" t="s">
        <v>316</v>
      </c>
      <c r="G17" s="4" t="s">
        <v>277</v>
      </c>
      <c r="H17" s="10" t="s">
        <v>162</v>
      </c>
      <c r="I17" s="8" t="s">
        <v>62</v>
      </c>
    </row>
    <row r="18" spans="1:9">
      <c r="A18">
        <f t="shared" si="0"/>
        <v>15</v>
      </c>
      <c r="B18" s="8">
        <v>6</v>
      </c>
      <c r="C18" s="8" t="s">
        <v>66</v>
      </c>
      <c r="D18" t="s">
        <v>287</v>
      </c>
      <c r="E18" s="8" t="s">
        <v>317</v>
      </c>
      <c r="F18" s="8" t="s">
        <v>318</v>
      </c>
      <c r="G18" s="9" t="s">
        <v>163</v>
      </c>
      <c r="H18" s="10" t="s">
        <v>160</v>
      </c>
      <c r="I18" s="8" t="s">
        <v>62</v>
      </c>
    </row>
    <row r="19" spans="1:9">
      <c r="A19">
        <f t="shared" si="0"/>
        <v>16</v>
      </c>
      <c r="B19">
        <v>6</v>
      </c>
      <c r="C19" t="s">
        <v>69</v>
      </c>
      <c r="D19" t="s">
        <v>287</v>
      </c>
      <c r="E19" t="s">
        <v>319</v>
      </c>
      <c r="F19" t="s">
        <v>320</v>
      </c>
      <c r="G19" s="4" t="s">
        <v>167</v>
      </c>
      <c r="H19" s="5" t="s">
        <v>162</v>
      </c>
      <c r="I19" t="s">
        <v>62</v>
      </c>
    </row>
    <row r="20" spans="1:9">
      <c r="A20">
        <f t="shared" si="0"/>
        <v>17</v>
      </c>
      <c r="B20" s="8">
        <v>1</v>
      </c>
      <c r="C20" s="8" t="s">
        <v>24</v>
      </c>
      <c r="D20" s="8" t="s">
        <v>100</v>
      </c>
      <c r="E20" s="8" t="s">
        <v>210</v>
      </c>
      <c r="F20" s="8" t="s">
        <v>211</v>
      </c>
      <c r="G20" s="4" t="s">
        <v>322</v>
      </c>
      <c r="H20" s="8" t="s">
        <v>92</v>
      </c>
      <c r="I20" s="8" t="s">
        <v>62</v>
      </c>
    </row>
    <row r="21" spans="1:9">
      <c r="A21">
        <f t="shared" si="0"/>
        <v>18</v>
      </c>
      <c r="B21" s="8">
        <v>1</v>
      </c>
      <c r="C21" s="8" t="s">
        <v>239</v>
      </c>
      <c r="D21" s="8" t="s">
        <v>100</v>
      </c>
      <c r="E21" s="8" t="s">
        <v>241</v>
      </c>
      <c r="F21" s="8" t="s">
        <v>240</v>
      </c>
      <c r="G21" t="s">
        <v>323</v>
      </c>
      <c r="H21" s="8" t="s">
        <v>92</v>
      </c>
      <c r="I21" s="8" t="s">
        <v>62</v>
      </c>
    </row>
    <row r="22" spans="1:9">
      <c r="A22">
        <f t="shared" si="0"/>
        <v>19</v>
      </c>
      <c r="B22" s="8">
        <v>3</v>
      </c>
      <c r="C22" t="s">
        <v>242</v>
      </c>
      <c r="D22" s="8" t="s">
        <v>189</v>
      </c>
      <c r="E22" s="8" t="s">
        <v>190</v>
      </c>
      <c r="F22" s="8" t="s">
        <v>191</v>
      </c>
      <c r="G22" t="s">
        <v>324</v>
      </c>
      <c r="H22" s="10" t="s">
        <v>160</v>
      </c>
      <c r="I22" s="8" t="s">
        <v>62</v>
      </c>
    </row>
    <row r="23" spans="1:9">
      <c r="A23">
        <f t="shared" si="0"/>
        <v>20</v>
      </c>
      <c r="B23" s="8">
        <v>1</v>
      </c>
      <c r="C23" s="8" t="s">
        <v>55</v>
      </c>
      <c r="D23" s="8" t="s">
        <v>118</v>
      </c>
      <c r="E23" s="8" t="s">
        <v>21</v>
      </c>
      <c r="F23" s="8" t="s">
        <v>120</v>
      </c>
      <c r="G23" t="s">
        <v>321</v>
      </c>
      <c r="H23" s="8" t="s">
        <v>119</v>
      </c>
      <c r="I23" s="8" t="s">
        <v>62</v>
      </c>
    </row>
    <row r="24" spans="1:9">
      <c r="A24">
        <f t="shared" si="0"/>
        <v>21</v>
      </c>
      <c r="B24" s="8">
        <v>1</v>
      </c>
      <c r="C24" s="8" t="s">
        <v>35</v>
      </c>
      <c r="D24" s="8" t="s">
        <v>85</v>
      </c>
      <c r="E24" s="8" t="s">
        <v>208</v>
      </c>
      <c r="F24" s="8" t="s">
        <v>209</v>
      </c>
      <c r="G24" s="8" t="s">
        <v>207</v>
      </c>
      <c r="H24" s="10" t="s">
        <v>160</v>
      </c>
      <c r="I24" s="8" t="s">
        <v>62</v>
      </c>
    </row>
    <row r="25" spans="1:9">
      <c r="A25">
        <f t="shared" si="0"/>
        <v>22</v>
      </c>
      <c r="B25" s="8">
        <v>7</v>
      </c>
      <c r="C25" s="8" t="s">
        <v>74</v>
      </c>
      <c r="D25" s="8" t="s">
        <v>229</v>
      </c>
      <c r="E25" s="8" t="s">
        <v>230</v>
      </c>
      <c r="F25" s="8" t="s">
        <v>237</v>
      </c>
      <c r="G25" s="9" t="s">
        <v>19</v>
      </c>
      <c r="H25" t="s">
        <v>235</v>
      </c>
      <c r="I25" s="8" t="s">
        <v>61</v>
      </c>
    </row>
    <row r="26" spans="1:9">
      <c r="A26">
        <f t="shared" si="0"/>
        <v>23</v>
      </c>
      <c r="B26" s="8">
        <v>3</v>
      </c>
      <c r="C26" s="8" t="s">
        <v>145</v>
      </c>
      <c r="D26" s="8" t="s">
        <v>194</v>
      </c>
      <c r="E26" s="8" t="s">
        <v>193</v>
      </c>
      <c r="F26" s="8" t="s">
        <v>192</v>
      </c>
      <c r="G26" s="9" t="s">
        <v>195</v>
      </c>
      <c r="H26" s="8" t="s">
        <v>94</v>
      </c>
      <c r="I26" s="8" t="s">
        <v>61</v>
      </c>
    </row>
    <row r="27" spans="1:9">
      <c r="A27">
        <f t="shared" si="0"/>
        <v>24</v>
      </c>
      <c r="B27" s="8">
        <v>1</v>
      </c>
      <c r="C27" s="8" t="s">
        <v>39</v>
      </c>
      <c r="D27" s="8" t="s">
        <v>229</v>
      </c>
      <c r="E27" t="s">
        <v>232</v>
      </c>
      <c r="F27" s="8" t="s">
        <v>236</v>
      </c>
      <c r="G27" s="9" t="s">
        <v>18</v>
      </c>
      <c r="H27" t="s">
        <v>234</v>
      </c>
      <c r="I27" s="8" t="s">
        <v>61</v>
      </c>
    </row>
    <row r="28" spans="1:9">
      <c r="A28">
        <f t="shared" si="0"/>
        <v>25</v>
      </c>
      <c r="B28" s="8">
        <v>8</v>
      </c>
      <c r="C28" s="8" t="s">
        <v>146</v>
      </c>
      <c r="D28" s="8" t="s">
        <v>194</v>
      </c>
      <c r="E28" s="8" t="s">
        <v>200</v>
      </c>
      <c r="F28" s="8" t="s">
        <v>199</v>
      </c>
      <c r="G28" s="8" t="s">
        <v>201</v>
      </c>
      <c r="H28" s="8" t="s">
        <v>94</v>
      </c>
      <c r="I28" s="8" t="s">
        <v>61</v>
      </c>
    </row>
    <row r="29" spans="1:9">
      <c r="A29">
        <f t="shared" si="0"/>
        <v>26</v>
      </c>
      <c r="B29" s="8">
        <v>1</v>
      </c>
      <c r="C29" s="8" t="s">
        <v>9</v>
      </c>
      <c r="D29" s="8" t="s">
        <v>194</v>
      </c>
      <c r="E29" s="8" t="s">
        <v>197</v>
      </c>
      <c r="F29" s="8" t="s">
        <v>196</v>
      </c>
      <c r="G29" s="8" t="s">
        <v>198</v>
      </c>
      <c r="H29" s="8" t="s">
        <v>94</v>
      </c>
      <c r="I29" s="8" t="s">
        <v>61</v>
      </c>
    </row>
    <row r="30" spans="1:9">
      <c r="A30">
        <f t="shared" si="0"/>
        <v>27</v>
      </c>
      <c r="B30" s="8">
        <v>1</v>
      </c>
      <c r="C30" s="8" t="s">
        <v>40</v>
      </c>
      <c r="D30" s="8" t="s">
        <v>229</v>
      </c>
      <c r="E30" t="s">
        <v>231</v>
      </c>
      <c r="F30" s="8" t="s">
        <v>238</v>
      </c>
      <c r="G30" s="9" t="s">
        <v>20</v>
      </c>
      <c r="H30" t="s">
        <v>233</v>
      </c>
      <c r="I30" s="8" t="s">
        <v>61</v>
      </c>
    </row>
    <row r="31" spans="1:9">
      <c r="A31">
        <f t="shared" si="0"/>
        <v>28</v>
      </c>
      <c r="B31" s="8">
        <v>1</v>
      </c>
      <c r="C31" s="8" t="s">
        <v>23</v>
      </c>
      <c r="D31" s="8" t="s">
        <v>194</v>
      </c>
      <c r="E31" s="8" t="s">
        <v>202</v>
      </c>
      <c r="F31" s="8" t="s">
        <v>203</v>
      </c>
      <c r="G31" s="8" t="s">
        <v>204</v>
      </c>
      <c r="H31" s="8" t="s">
        <v>94</v>
      </c>
      <c r="I31" s="8" t="s">
        <v>61</v>
      </c>
    </row>
    <row r="32" spans="1:9">
      <c r="A32">
        <f t="shared" si="0"/>
        <v>29</v>
      </c>
      <c r="B32" s="8">
        <v>1</v>
      </c>
      <c r="C32" s="8" t="s">
        <v>33</v>
      </c>
      <c r="D32" s="8" t="s">
        <v>124</v>
      </c>
      <c r="E32" s="8" t="s">
        <v>58</v>
      </c>
      <c r="F32" s="8" t="s">
        <v>172</v>
      </c>
      <c r="G32" s="9" t="s">
        <v>101</v>
      </c>
      <c r="H32" s="8" t="s">
        <v>131</v>
      </c>
      <c r="I32" s="8" t="s">
        <v>62</v>
      </c>
    </row>
    <row r="33" spans="1:9">
      <c r="A33">
        <f t="shared" si="0"/>
        <v>30</v>
      </c>
      <c r="B33" s="8">
        <v>16</v>
      </c>
      <c r="C33" s="12" t="s">
        <v>60</v>
      </c>
      <c r="D33" s="8" t="s">
        <v>85</v>
      </c>
      <c r="E33" s="8" t="s">
        <v>88</v>
      </c>
      <c r="F33" s="8" t="s">
        <v>228</v>
      </c>
      <c r="G33" s="9" t="s">
        <v>84</v>
      </c>
      <c r="H33" s="8" t="s">
        <v>11</v>
      </c>
      <c r="I33" s="8" t="s">
        <v>62</v>
      </c>
    </row>
    <row r="34" spans="1:9">
      <c r="A34">
        <f t="shared" si="0"/>
        <v>31</v>
      </c>
      <c r="B34" s="8">
        <v>9</v>
      </c>
      <c r="C34" s="8" t="s">
        <v>147</v>
      </c>
      <c r="D34" s="8" t="s">
        <v>148</v>
      </c>
      <c r="E34" s="8" t="s">
        <v>156</v>
      </c>
      <c r="F34" s="8" t="s">
        <v>153</v>
      </c>
      <c r="G34" s="8" t="s">
        <v>150</v>
      </c>
      <c r="H34" s="10" t="s">
        <v>160</v>
      </c>
      <c r="I34" s="8" t="s">
        <v>62</v>
      </c>
    </row>
    <row r="35" spans="1:9">
      <c r="A35">
        <f t="shared" si="0"/>
        <v>32</v>
      </c>
      <c r="B35" s="8">
        <v>7</v>
      </c>
      <c r="C35" s="8" t="s">
        <v>72</v>
      </c>
      <c r="D35" s="8" t="s">
        <v>148</v>
      </c>
      <c r="E35" s="8" t="s">
        <v>155</v>
      </c>
      <c r="F35" s="8" t="s">
        <v>154</v>
      </c>
      <c r="G35" s="8" t="s">
        <v>151</v>
      </c>
      <c r="H35" s="10" t="s">
        <v>160</v>
      </c>
      <c r="I35" s="8" t="s">
        <v>62</v>
      </c>
    </row>
    <row r="36" spans="1:9">
      <c r="A36">
        <f t="shared" si="0"/>
        <v>33</v>
      </c>
      <c r="B36" s="8">
        <v>9</v>
      </c>
      <c r="C36" s="8" t="s">
        <v>71</v>
      </c>
      <c r="D36" s="8" t="s">
        <v>148</v>
      </c>
      <c r="E36" s="8" t="s">
        <v>157</v>
      </c>
      <c r="F36" s="8" t="s">
        <v>152</v>
      </c>
      <c r="G36" s="8" t="s">
        <v>149</v>
      </c>
      <c r="H36" s="10" t="s">
        <v>160</v>
      </c>
      <c r="I36" s="8" t="s">
        <v>62</v>
      </c>
    </row>
    <row r="37" spans="1:9">
      <c r="A37">
        <f t="shared" si="0"/>
        <v>34</v>
      </c>
      <c r="B37" s="8">
        <v>1</v>
      </c>
      <c r="C37" s="8" t="s">
        <v>36</v>
      </c>
      <c r="D37" s="8" t="s">
        <v>169</v>
      </c>
      <c r="E37" s="8" t="s">
        <v>170</v>
      </c>
      <c r="F37" s="8" t="s">
        <v>171</v>
      </c>
      <c r="G37" s="9" t="s">
        <v>168</v>
      </c>
      <c r="H37" s="8" t="s">
        <v>59</v>
      </c>
      <c r="I37" s="8" t="s">
        <v>62</v>
      </c>
    </row>
    <row r="38" spans="1:9">
      <c r="A38">
        <f t="shared" si="0"/>
        <v>35</v>
      </c>
      <c r="B38" s="8">
        <v>1</v>
      </c>
      <c r="C38" s="8" t="s">
        <v>26</v>
      </c>
      <c r="D38" s="8" t="s">
        <v>96</v>
      </c>
      <c r="E38" s="8" t="s">
        <v>13</v>
      </c>
      <c r="F38" s="8" t="s">
        <v>126</v>
      </c>
      <c r="G38" s="9" t="s">
        <v>95</v>
      </c>
      <c r="H38" t="s">
        <v>227</v>
      </c>
      <c r="I38" s="8" t="s">
        <v>62</v>
      </c>
    </row>
    <row r="39" spans="1:9">
      <c r="A39">
        <f t="shared" si="0"/>
        <v>36</v>
      </c>
      <c r="B39" s="8">
        <v>3</v>
      </c>
      <c r="C39" s="8" t="s">
        <v>70</v>
      </c>
      <c r="D39" s="8" t="s">
        <v>100</v>
      </c>
      <c r="E39" s="8" t="s">
        <v>98</v>
      </c>
      <c r="F39" s="8" t="s">
        <v>137</v>
      </c>
      <c r="G39" s="9" t="s">
        <v>99</v>
      </c>
      <c r="H39" s="8" t="s">
        <v>108</v>
      </c>
      <c r="I39" s="8" t="s">
        <v>62</v>
      </c>
    </row>
    <row r="40" spans="1:9">
      <c r="A40">
        <f t="shared" si="0"/>
        <v>37</v>
      </c>
      <c r="B40" s="8">
        <v>2</v>
      </c>
      <c r="C40" t="s">
        <v>221</v>
      </c>
      <c r="D40" s="8" t="s">
        <v>219</v>
      </c>
      <c r="E40" t="s">
        <v>217</v>
      </c>
      <c r="F40" s="8" t="s">
        <v>218</v>
      </c>
      <c r="G40" s="9" t="s">
        <v>220</v>
      </c>
      <c r="H40" s="8" t="s">
        <v>92</v>
      </c>
      <c r="I40" s="8" t="s">
        <v>62</v>
      </c>
    </row>
    <row r="41" spans="1:9">
      <c r="A41">
        <f t="shared" si="0"/>
        <v>38</v>
      </c>
      <c r="B41" s="8">
        <v>2</v>
      </c>
      <c r="C41" t="s">
        <v>222</v>
      </c>
      <c r="D41" s="8" t="s">
        <v>223</v>
      </c>
      <c r="E41" t="s">
        <v>224</v>
      </c>
      <c r="F41" s="8" t="s">
        <v>225</v>
      </c>
      <c r="G41" s="8" t="s">
        <v>226</v>
      </c>
      <c r="H41" s="8" t="s">
        <v>92</v>
      </c>
      <c r="I41" s="8" t="s">
        <v>62</v>
      </c>
    </row>
    <row r="42" spans="1:9">
      <c r="A42">
        <f t="shared" si="0"/>
        <v>39</v>
      </c>
      <c r="B42" s="8">
        <v>2</v>
      </c>
      <c r="C42" s="8" t="s">
        <v>81</v>
      </c>
      <c r="D42" s="8" t="s">
        <v>124</v>
      </c>
      <c r="E42" s="8" t="s">
        <v>123</v>
      </c>
      <c r="F42" s="8" t="s">
        <v>121</v>
      </c>
      <c r="G42" s="8" t="s">
        <v>125</v>
      </c>
      <c r="H42" s="8" t="s">
        <v>122</v>
      </c>
      <c r="I42" t="s">
        <v>214</v>
      </c>
    </row>
    <row r="43" spans="1:9">
      <c r="A43">
        <f t="shared" si="0"/>
        <v>40</v>
      </c>
      <c r="B43" s="8">
        <v>13</v>
      </c>
      <c r="C43" s="8" t="s">
        <v>75</v>
      </c>
      <c r="D43" t="s">
        <v>246</v>
      </c>
      <c r="E43" s="8" t="s">
        <v>259</v>
      </c>
      <c r="F43" s="8" t="s">
        <v>258</v>
      </c>
      <c r="G43" s="9" t="s">
        <v>173</v>
      </c>
      <c r="H43" s="11" t="s">
        <v>159</v>
      </c>
      <c r="I43" s="8" t="s">
        <v>62</v>
      </c>
    </row>
    <row r="44" spans="1:9">
      <c r="A44">
        <f t="shared" si="0"/>
        <v>41</v>
      </c>
      <c r="B44" s="8">
        <v>1</v>
      </c>
      <c r="C44" s="8" t="s">
        <v>53</v>
      </c>
      <c r="D44" s="8" t="s">
        <v>142</v>
      </c>
      <c r="E44" s="8" t="s">
        <v>141</v>
      </c>
      <c r="F44" s="8" t="s">
        <v>144</v>
      </c>
      <c r="G44" s="4" t="s">
        <v>253</v>
      </c>
      <c r="H44" s="10" t="s">
        <v>162</v>
      </c>
      <c r="I44" s="8" t="s">
        <v>62</v>
      </c>
    </row>
    <row r="45" spans="1:9">
      <c r="A45">
        <f t="shared" si="0"/>
        <v>42</v>
      </c>
      <c r="B45" s="8">
        <v>1</v>
      </c>
      <c r="C45" s="8" t="s">
        <v>54</v>
      </c>
      <c r="D45" s="8" t="s">
        <v>124</v>
      </c>
      <c r="E45" s="8" t="s">
        <v>140</v>
      </c>
      <c r="F45" s="8" t="s">
        <v>143</v>
      </c>
      <c r="G45" s="4" t="s">
        <v>252</v>
      </c>
      <c r="H45" s="10" t="s">
        <v>162</v>
      </c>
      <c r="I45" s="8" t="s">
        <v>62</v>
      </c>
    </row>
    <row r="46" spans="1:9">
      <c r="A46">
        <f t="shared" si="0"/>
        <v>43</v>
      </c>
      <c r="B46" s="8">
        <v>1</v>
      </c>
      <c r="C46" s="8" t="s">
        <v>52</v>
      </c>
      <c r="D46" s="8" t="s">
        <v>187</v>
      </c>
      <c r="E46" s="8" t="s">
        <v>186</v>
      </c>
      <c r="F46" s="8" t="s">
        <v>185</v>
      </c>
      <c r="G46" t="s">
        <v>251</v>
      </c>
      <c r="H46" s="10" t="s">
        <v>188</v>
      </c>
      <c r="I46" s="8" t="s">
        <v>62</v>
      </c>
    </row>
    <row r="47" spans="1:9">
      <c r="A47">
        <f t="shared" si="0"/>
        <v>44</v>
      </c>
      <c r="B47" s="8">
        <v>1</v>
      </c>
      <c r="C47" s="8" t="s">
        <v>50</v>
      </c>
      <c r="D47" t="s">
        <v>124</v>
      </c>
      <c r="E47" s="8" t="s">
        <v>158</v>
      </c>
      <c r="F47" s="8" t="s">
        <v>158</v>
      </c>
      <c r="G47" s="9" t="s">
        <v>174</v>
      </c>
      <c r="H47" s="11" t="s">
        <v>159</v>
      </c>
      <c r="I47" s="8" t="s">
        <v>62</v>
      </c>
    </row>
    <row r="48" spans="1:9">
      <c r="A48">
        <f t="shared" si="0"/>
        <v>45</v>
      </c>
      <c r="B48" s="8">
        <v>1</v>
      </c>
      <c r="C48" s="8" t="s">
        <v>51</v>
      </c>
      <c r="D48" t="s">
        <v>246</v>
      </c>
      <c r="E48" s="8" t="s">
        <v>158</v>
      </c>
      <c r="F48" s="8" t="s">
        <v>158</v>
      </c>
      <c r="G48" s="9" t="s">
        <v>179</v>
      </c>
      <c r="H48" s="11" t="s">
        <v>159</v>
      </c>
      <c r="I48" s="8" t="s">
        <v>62</v>
      </c>
    </row>
    <row r="49" spans="1:9">
      <c r="A49">
        <f t="shared" si="0"/>
        <v>46</v>
      </c>
      <c r="B49" s="8">
        <v>48</v>
      </c>
      <c r="C49" s="8" t="s">
        <v>79</v>
      </c>
      <c r="D49" t="s">
        <v>246</v>
      </c>
      <c r="E49" s="8" t="s">
        <v>158</v>
      </c>
      <c r="F49" s="8" t="s">
        <v>158</v>
      </c>
      <c r="G49" s="4" t="s">
        <v>267</v>
      </c>
      <c r="H49" s="11" t="s">
        <v>159</v>
      </c>
      <c r="I49" s="8" t="s">
        <v>62</v>
      </c>
    </row>
    <row r="50" spans="1:9">
      <c r="A50">
        <f t="shared" si="0"/>
        <v>47</v>
      </c>
      <c r="B50" s="8">
        <v>2</v>
      </c>
      <c r="C50" t="s">
        <v>243</v>
      </c>
      <c r="D50" t="s">
        <v>246</v>
      </c>
      <c r="E50" s="8" t="s">
        <v>158</v>
      </c>
      <c r="F50" s="8" t="s">
        <v>158</v>
      </c>
      <c r="G50" s="4" t="s">
        <v>270</v>
      </c>
      <c r="H50" s="11" t="s">
        <v>159</v>
      </c>
      <c r="I50" s="8" t="s">
        <v>62</v>
      </c>
    </row>
    <row r="51" spans="1:9">
      <c r="A51">
        <f t="shared" si="0"/>
        <v>48</v>
      </c>
      <c r="B51" s="8">
        <v>1</v>
      </c>
      <c r="C51" s="8" t="s">
        <v>271</v>
      </c>
      <c r="D51" t="s">
        <v>246</v>
      </c>
      <c r="E51" s="8" t="s">
        <v>158</v>
      </c>
      <c r="F51" s="8" t="s">
        <v>158</v>
      </c>
      <c r="G51" s="4" t="s">
        <v>272</v>
      </c>
      <c r="H51" s="13" t="s">
        <v>159</v>
      </c>
      <c r="I51" s="8" t="s">
        <v>62</v>
      </c>
    </row>
    <row r="52" spans="1:9">
      <c r="A52">
        <f t="shared" si="0"/>
        <v>49</v>
      </c>
      <c r="B52" s="8">
        <v>27</v>
      </c>
      <c r="C52" s="8" t="s">
        <v>80</v>
      </c>
      <c r="D52" t="s">
        <v>246</v>
      </c>
      <c r="E52" s="8" t="s">
        <v>245</v>
      </c>
      <c r="F52" s="8" t="s">
        <v>244</v>
      </c>
      <c r="G52" s="4" t="s">
        <v>265</v>
      </c>
      <c r="H52" s="11" t="s">
        <v>159</v>
      </c>
      <c r="I52" s="8" t="s">
        <v>62</v>
      </c>
    </row>
    <row r="53" spans="1:9">
      <c r="A53">
        <f t="shared" si="0"/>
        <v>50</v>
      </c>
      <c r="B53" s="8">
        <v>3</v>
      </c>
      <c r="C53" s="8" t="s">
        <v>76</v>
      </c>
      <c r="D53" t="s">
        <v>246</v>
      </c>
      <c r="E53" s="8" t="s">
        <v>158</v>
      </c>
      <c r="F53" s="8" t="s">
        <v>158</v>
      </c>
      <c r="G53" s="4" t="s">
        <v>263</v>
      </c>
      <c r="H53" s="11" t="s">
        <v>159</v>
      </c>
      <c r="I53" s="8" t="s">
        <v>62</v>
      </c>
    </row>
    <row r="54" spans="1:9">
      <c r="A54">
        <f t="shared" si="0"/>
        <v>51</v>
      </c>
      <c r="B54" s="8">
        <v>1</v>
      </c>
      <c r="C54" s="8" t="s">
        <v>41</v>
      </c>
      <c r="D54" t="s">
        <v>246</v>
      </c>
      <c r="E54" s="8" t="s">
        <v>158</v>
      </c>
      <c r="F54" s="8" t="s">
        <v>158</v>
      </c>
      <c r="G54" s="4" t="s">
        <v>261</v>
      </c>
      <c r="H54" s="11" t="s">
        <v>159</v>
      </c>
      <c r="I54" s="8" t="s">
        <v>62</v>
      </c>
    </row>
    <row r="55" spans="1:9">
      <c r="A55">
        <f t="shared" si="0"/>
        <v>52</v>
      </c>
      <c r="B55" s="8">
        <v>2</v>
      </c>
      <c r="C55" s="8" t="s">
        <v>77</v>
      </c>
      <c r="D55" t="s">
        <v>246</v>
      </c>
      <c r="E55" s="8" t="s">
        <v>158</v>
      </c>
      <c r="F55" s="8" t="s">
        <v>158</v>
      </c>
      <c r="G55" s="4" t="s">
        <v>262</v>
      </c>
      <c r="H55" s="11" t="s">
        <v>159</v>
      </c>
      <c r="I55" s="8" t="s">
        <v>62</v>
      </c>
    </row>
    <row r="56" spans="1:9">
      <c r="A56">
        <f t="shared" si="0"/>
        <v>53</v>
      </c>
      <c r="B56" s="8">
        <v>1</v>
      </c>
      <c r="C56" s="8" t="s">
        <v>44</v>
      </c>
      <c r="D56" t="s">
        <v>246</v>
      </c>
      <c r="E56" s="8" t="s">
        <v>250</v>
      </c>
      <c r="F56" s="8" t="s">
        <v>249</v>
      </c>
      <c r="G56" s="4" t="s">
        <v>264</v>
      </c>
      <c r="H56" s="11" t="s">
        <v>159</v>
      </c>
      <c r="I56" s="8" t="s">
        <v>62</v>
      </c>
    </row>
    <row r="57" spans="1:9">
      <c r="A57">
        <f t="shared" si="0"/>
        <v>54</v>
      </c>
      <c r="B57" s="8">
        <v>3</v>
      </c>
      <c r="C57" s="8" t="s">
        <v>78</v>
      </c>
      <c r="D57" t="s">
        <v>246</v>
      </c>
      <c r="E57" s="8" t="s">
        <v>158</v>
      </c>
      <c r="F57" s="8" t="s">
        <v>158</v>
      </c>
      <c r="G57" s="9" t="s">
        <v>175</v>
      </c>
      <c r="H57" s="11" t="s">
        <v>159</v>
      </c>
      <c r="I57" s="8" t="s">
        <v>62</v>
      </c>
    </row>
    <row r="58" spans="1:9">
      <c r="A58">
        <f t="shared" si="0"/>
        <v>55</v>
      </c>
      <c r="B58" s="8">
        <v>25</v>
      </c>
      <c r="C58" s="8" t="s">
        <v>181</v>
      </c>
      <c r="D58" t="s">
        <v>246</v>
      </c>
      <c r="E58" s="8" t="s">
        <v>248</v>
      </c>
      <c r="F58" s="8" t="s">
        <v>247</v>
      </c>
      <c r="G58" s="9" t="s">
        <v>180</v>
      </c>
      <c r="H58" s="11" t="s">
        <v>159</v>
      </c>
      <c r="I58" s="8" t="s">
        <v>62</v>
      </c>
    </row>
    <row r="59" spans="1:9">
      <c r="A59">
        <f t="shared" si="0"/>
        <v>56</v>
      </c>
      <c r="B59" s="8">
        <v>1</v>
      </c>
      <c r="C59" s="8" t="s">
        <v>45</v>
      </c>
      <c r="D59" t="s">
        <v>246</v>
      </c>
      <c r="E59" s="8" t="s">
        <v>158</v>
      </c>
      <c r="F59" s="8" t="s">
        <v>158</v>
      </c>
      <c r="G59" s="4" t="s">
        <v>266</v>
      </c>
      <c r="H59" s="11" t="s">
        <v>159</v>
      </c>
      <c r="I59" s="8" t="s">
        <v>62</v>
      </c>
    </row>
    <row r="60" spans="1:9">
      <c r="A60">
        <f t="shared" si="0"/>
        <v>57</v>
      </c>
      <c r="B60" s="8">
        <v>8</v>
      </c>
      <c r="C60" t="s">
        <v>256</v>
      </c>
      <c r="D60" t="s">
        <v>246</v>
      </c>
      <c r="E60" s="8" t="s">
        <v>158</v>
      </c>
      <c r="F60" s="8" t="s">
        <v>158</v>
      </c>
      <c r="G60" s="4" t="s">
        <v>177</v>
      </c>
      <c r="H60" s="11" t="s">
        <v>159</v>
      </c>
      <c r="I60" s="8" t="s">
        <v>62</v>
      </c>
    </row>
    <row r="61" spans="1:9">
      <c r="A61">
        <f t="shared" si="0"/>
        <v>58</v>
      </c>
      <c r="B61" s="8">
        <v>7</v>
      </c>
      <c r="C61" s="8" t="s">
        <v>254</v>
      </c>
      <c r="D61" t="s">
        <v>246</v>
      </c>
      <c r="E61" s="8" t="s">
        <v>255</v>
      </c>
      <c r="F61" s="8" t="s">
        <v>255</v>
      </c>
      <c r="G61" s="4" t="s">
        <v>260</v>
      </c>
      <c r="H61" s="11" t="s">
        <v>159</v>
      </c>
      <c r="I61" s="8" t="s">
        <v>62</v>
      </c>
    </row>
    <row r="62" spans="1:9">
      <c r="A62">
        <f t="shared" si="0"/>
        <v>59</v>
      </c>
      <c r="B62" s="8">
        <v>7</v>
      </c>
      <c r="C62" s="8" t="s">
        <v>257</v>
      </c>
      <c r="D62" t="s">
        <v>246</v>
      </c>
      <c r="E62" s="8" t="s">
        <v>255</v>
      </c>
      <c r="F62" s="8" t="s">
        <v>255</v>
      </c>
      <c r="G62" s="4" t="s">
        <v>268</v>
      </c>
      <c r="H62" s="11" t="s">
        <v>159</v>
      </c>
      <c r="I62" s="8" t="s">
        <v>62</v>
      </c>
    </row>
    <row r="63" spans="1:9">
      <c r="A63">
        <f t="shared" si="0"/>
        <v>60</v>
      </c>
      <c r="B63" s="8">
        <v>1</v>
      </c>
      <c r="C63" s="8" t="s">
        <v>46</v>
      </c>
      <c r="D63" t="s">
        <v>246</v>
      </c>
      <c r="E63" s="8" t="s">
        <v>158</v>
      </c>
      <c r="F63" s="8" t="s">
        <v>158</v>
      </c>
      <c r="G63" s="9" t="s">
        <v>182</v>
      </c>
      <c r="H63" s="11" t="s">
        <v>159</v>
      </c>
      <c r="I63" s="8" t="s">
        <v>62</v>
      </c>
    </row>
    <row r="64" spans="1:9">
      <c r="A64">
        <f t="shared" si="0"/>
        <v>61</v>
      </c>
      <c r="B64" s="8">
        <v>1</v>
      </c>
      <c r="C64" s="8" t="s">
        <v>47</v>
      </c>
      <c r="D64" t="s">
        <v>246</v>
      </c>
      <c r="E64" s="8" t="s">
        <v>158</v>
      </c>
      <c r="F64" s="8" t="s">
        <v>158</v>
      </c>
      <c r="G64" s="9" t="s">
        <v>184</v>
      </c>
      <c r="H64" s="11" t="s">
        <v>159</v>
      </c>
      <c r="I64" s="8" t="s">
        <v>62</v>
      </c>
    </row>
    <row r="65" spans="1:9">
      <c r="A65">
        <f t="shared" si="0"/>
        <v>62</v>
      </c>
      <c r="B65" s="8">
        <v>1</v>
      </c>
      <c r="C65" s="8" t="s">
        <v>48</v>
      </c>
      <c r="D65" t="s">
        <v>246</v>
      </c>
      <c r="E65" s="8" t="s">
        <v>158</v>
      </c>
      <c r="F65" s="8" t="s">
        <v>158</v>
      </c>
      <c r="G65" s="9" t="s">
        <v>183</v>
      </c>
      <c r="H65" s="11" t="s">
        <v>159</v>
      </c>
      <c r="I65" s="8" t="s">
        <v>62</v>
      </c>
    </row>
    <row r="66" spans="1:9">
      <c r="A66">
        <f t="shared" si="0"/>
        <v>63</v>
      </c>
      <c r="B66" s="8">
        <v>1</v>
      </c>
      <c r="C66" s="8" t="s">
        <v>49</v>
      </c>
      <c r="D66" t="s">
        <v>246</v>
      </c>
      <c r="E66" s="8" t="s">
        <v>158</v>
      </c>
      <c r="F66" s="8" t="s">
        <v>158</v>
      </c>
      <c r="G66" s="9" t="s">
        <v>178</v>
      </c>
      <c r="H66" s="11" t="s">
        <v>159</v>
      </c>
      <c r="I66" s="8" t="s">
        <v>62</v>
      </c>
    </row>
    <row r="67" spans="1:9">
      <c r="A67">
        <f t="shared" si="0"/>
        <v>64</v>
      </c>
      <c r="B67" s="8">
        <v>1</v>
      </c>
      <c r="C67" s="8" t="s">
        <v>42</v>
      </c>
      <c r="D67" t="s">
        <v>246</v>
      </c>
      <c r="E67" s="8" t="s">
        <v>158</v>
      </c>
      <c r="F67" s="8" t="s">
        <v>158</v>
      </c>
      <c r="G67" s="4" t="s">
        <v>176</v>
      </c>
      <c r="H67" s="11" t="s">
        <v>159</v>
      </c>
      <c r="I67" s="8" t="s">
        <v>62</v>
      </c>
    </row>
    <row r="68" spans="1:9">
      <c r="A68">
        <f t="shared" si="0"/>
        <v>65</v>
      </c>
      <c r="B68" s="8">
        <v>1</v>
      </c>
      <c r="C68" s="8" t="s">
        <v>43</v>
      </c>
      <c r="D68" t="s">
        <v>124</v>
      </c>
      <c r="E68" s="8" t="s">
        <v>158</v>
      </c>
      <c r="F68" s="8" t="s">
        <v>158</v>
      </c>
      <c r="G68" s="4" t="s">
        <v>269</v>
      </c>
      <c r="H68" s="11" t="s">
        <v>159</v>
      </c>
      <c r="I68" s="8" t="s">
        <v>62</v>
      </c>
    </row>
    <row r="69" spans="1:9">
      <c r="A69">
        <f t="shared" si="0"/>
        <v>66</v>
      </c>
      <c r="B69" s="8">
        <v>16</v>
      </c>
      <c r="C69" t="s">
        <v>216</v>
      </c>
      <c r="D69" s="8" t="s">
        <v>85</v>
      </c>
      <c r="E69" s="8" t="s">
        <v>87</v>
      </c>
      <c r="F69" s="8"/>
      <c r="G69" s="9" t="s">
        <v>86</v>
      </c>
      <c r="H69" s="8" t="s">
        <v>12</v>
      </c>
      <c r="I69" s="8" t="s">
        <v>62</v>
      </c>
    </row>
    <row r="70" spans="1:9">
      <c r="A70">
        <f t="shared" ref="A70:A78" si="1">A69+1</f>
        <v>67</v>
      </c>
      <c r="B70" s="8">
        <v>1</v>
      </c>
      <c r="C70" s="8" t="s">
        <v>25</v>
      </c>
      <c r="D70" s="8" t="s">
        <v>89</v>
      </c>
      <c r="E70" s="8" t="s">
        <v>97</v>
      </c>
      <c r="F70" s="8" t="s">
        <v>127</v>
      </c>
      <c r="G70" s="8" t="s">
        <v>91</v>
      </c>
      <c r="H70" s="8" t="s">
        <v>90</v>
      </c>
      <c r="I70" s="8" t="s">
        <v>214</v>
      </c>
    </row>
    <row r="71" spans="1:9">
      <c r="A71">
        <f t="shared" si="1"/>
        <v>68</v>
      </c>
      <c r="B71" s="8">
        <v>1</v>
      </c>
      <c r="C71" s="8" t="s">
        <v>34</v>
      </c>
      <c r="D71" s="8" t="s">
        <v>102</v>
      </c>
      <c r="E71" s="8" t="s">
        <v>14</v>
      </c>
      <c r="F71" s="8" t="s">
        <v>128</v>
      </c>
      <c r="G71" s="8" t="s">
        <v>136</v>
      </c>
      <c r="H71" s="8" t="s">
        <v>116</v>
      </c>
      <c r="I71" s="8" t="s">
        <v>62</v>
      </c>
    </row>
    <row r="72" spans="1:9">
      <c r="A72">
        <f t="shared" si="1"/>
        <v>69</v>
      </c>
      <c r="B72" s="8">
        <v>1</v>
      </c>
      <c r="C72" s="8" t="s">
        <v>37</v>
      </c>
      <c r="D72" s="8" t="s">
        <v>103</v>
      </c>
      <c r="E72" s="9" t="s">
        <v>15</v>
      </c>
      <c r="F72" s="8" t="s">
        <v>106</v>
      </c>
      <c r="G72" s="9" t="s">
        <v>104</v>
      </c>
      <c r="H72" s="8" t="s">
        <v>105</v>
      </c>
      <c r="I72" s="8" t="s">
        <v>214</v>
      </c>
    </row>
    <row r="73" spans="1:9">
      <c r="A73">
        <f t="shared" si="1"/>
        <v>70</v>
      </c>
      <c r="B73" s="8">
        <v>2</v>
      </c>
      <c r="C73" s="8" t="s">
        <v>73</v>
      </c>
      <c r="D73" s="8" t="s">
        <v>133</v>
      </c>
      <c r="E73" s="8" t="s">
        <v>16</v>
      </c>
      <c r="F73" s="8" t="s">
        <v>135</v>
      </c>
      <c r="G73" s="8" t="s">
        <v>132</v>
      </c>
      <c r="H73" s="8" t="s">
        <v>134</v>
      </c>
      <c r="I73" s="8" t="s">
        <v>214</v>
      </c>
    </row>
    <row r="74" spans="1:9">
      <c r="A74">
        <f t="shared" si="1"/>
        <v>71</v>
      </c>
      <c r="B74" s="8">
        <v>1</v>
      </c>
      <c r="C74" s="8" t="s">
        <v>38</v>
      </c>
      <c r="D74" s="8" t="s">
        <v>102</v>
      </c>
      <c r="E74" s="8" t="s">
        <v>17</v>
      </c>
      <c r="F74" s="8" t="s">
        <v>138</v>
      </c>
      <c r="G74" s="8" t="s">
        <v>107</v>
      </c>
      <c r="H74" s="8" t="s">
        <v>108</v>
      </c>
      <c r="I74" s="8" t="s">
        <v>62</v>
      </c>
    </row>
    <row r="75" spans="1:9">
      <c r="A75">
        <f t="shared" si="1"/>
        <v>72</v>
      </c>
      <c r="B75" s="8">
        <v>1</v>
      </c>
      <c r="C75" s="8" t="s">
        <v>56</v>
      </c>
      <c r="D75" s="8" t="s">
        <v>89</v>
      </c>
      <c r="E75" s="9" t="s">
        <v>22</v>
      </c>
      <c r="F75" s="8" t="s">
        <v>212</v>
      </c>
      <c r="G75" s="8" t="s">
        <v>129</v>
      </c>
      <c r="H75" s="8" t="s">
        <v>213</v>
      </c>
      <c r="I75" s="8" t="s">
        <v>62</v>
      </c>
    </row>
    <row r="76" spans="1:9">
      <c r="A76">
        <f t="shared" si="1"/>
        <v>73</v>
      </c>
      <c r="B76" s="8">
        <v>1</v>
      </c>
      <c r="C76" s="8" t="s">
        <v>57</v>
      </c>
      <c r="D76" s="8" t="s">
        <v>110</v>
      </c>
      <c r="E76" s="8" t="s">
        <v>111</v>
      </c>
      <c r="F76" s="8" t="s">
        <v>139</v>
      </c>
      <c r="G76" s="8" t="s">
        <v>109</v>
      </c>
      <c r="H76" s="8" t="s">
        <v>117</v>
      </c>
      <c r="I76" s="8" t="s">
        <v>62</v>
      </c>
    </row>
    <row r="77" spans="1:9">
      <c r="A77">
        <f t="shared" si="1"/>
        <v>74</v>
      </c>
      <c r="B77" s="8">
        <v>7</v>
      </c>
      <c r="C77" s="8" t="s">
        <v>82</v>
      </c>
      <c r="D77" s="8" t="s">
        <v>89</v>
      </c>
      <c r="E77" s="8" t="s">
        <v>115</v>
      </c>
      <c r="F77" s="8" t="s">
        <v>114</v>
      </c>
      <c r="G77" s="8" t="s">
        <v>112</v>
      </c>
      <c r="H77" s="8" t="s">
        <v>113</v>
      </c>
      <c r="I77" s="8" t="s">
        <v>214</v>
      </c>
    </row>
    <row r="78" spans="1:9">
      <c r="A78">
        <f t="shared" si="1"/>
        <v>75</v>
      </c>
      <c r="B78" s="8">
        <v>1</v>
      </c>
      <c r="C78" s="8" t="s">
        <v>215</v>
      </c>
      <c r="D78" s="8" t="s">
        <v>130</v>
      </c>
      <c r="E78" s="8" t="s">
        <v>83</v>
      </c>
      <c r="F78" s="8" t="s">
        <v>206</v>
      </c>
      <c r="G78" s="9" t="s">
        <v>10</v>
      </c>
      <c r="H78" s="8" t="s">
        <v>93</v>
      </c>
      <c r="I78" s="8" t="s">
        <v>62</v>
      </c>
    </row>
    <row r="79" spans="1:9">
      <c r="G79" s="4"/>
    </row>
    <row r="80" spans="1:9">
      <c r="G80" s="4"/>
    </row>
    <row r="81" spans="7:9">
      <c r="G81" s="4"/>
      <c r="H81" t="s">
        <v>326</v>
      </c>
      <c r="I81">
        <v>75</v>
      </c>
    </row>
    <row r="82" spans="7:9">
      <c r="G82" s="4"/>
      <c r="H82" t="s">
        <v>327</v>
      </c>
      <c r="I82">
        <f>SUMIF($I4:$I78,"smt",$B$4:$B$78)</f>
        <v>369</v>
      </c>
    </row>
    <row r="83" spans="7:9">
      <c r="G83" s="4"/>
      <c r="H83" t="s">
        <v>328</v>
      </c>
      <c r="I83">
        <f>SUMIF($I5:$I79,"thru-hole",$B$4:$B$78)</f>
        <v>22</v>
      </c>
    </row>
    <row r="84" spans="7:9">
      <c r="G84" s="4"/>
      <c r="H84" t="s">
        <v>329</v>
      </c>
      <c r="I84">
        <f>SUMIF($I6:$I80,"leadless",$B$4:$B$78)</f>
        <v>6</v>
      </c>
    </row>
    <row r="85" spans="7:9">
      <c r="G85" s="4"/>
    </row>
    <row r="86" spans="7:9">
      <c r="G86" s="4"/>
    </row>
    <row r="87" spans="7:9">
      <c r="G87" s="4"/>
    </row>
    <row r="88" spans="7:9">
      <c r="G88" s="4"/>
    </row>
    <row r="89" spans="7:9">
      <c r="G89" s="4"/>
    </row>
    <row r="90" spans="7:9">
      <c r="G90" s="4"/>
    </row>
  </sheetData>
  <sortState ref="A2:I77">
    <sortCondition ref="C2:C7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Hartley</dc:creator>
  <cp:lastModifiedBy>Excel 2007</cp:lastModifiedBy>
  <dcterms:created xsi:type="dcterms:W3CDTF">2013-06-10T07:30:43Z</dcterms:created>
  <dcterms:modified xsi:type="dcterms:W3CDTF">2013-07-16T17:46:34Z</dcterms:modified>
</cp:coreProperties>
</file>