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10260"/>
  </bookViews>
  <sheets>
    <sheet name="Data Entry" sheetId="1" r:id="rId1"/>
  </sheets>
  <calcPr calcId="125725"/>
</workbook>
</file>

<file path=xl/calcChain.xml><?xml version="1.0" encoding="utf-8"?>
<calcChain xmlns="http://schemas.openxmlformats.org/spreadsheetml/2006/main">
  <c r="AF7" i="1"/>
  <c r="AF8"/>
  <c r="AF9"/>
  <c r="AF10"/>
  <c r="AF11"/>
  <c r="AF12"/>
  <c r="AF13"/>
  <c r="AF14"/>
  <c r="AF15"/>
  <c r="AF16"/>
  <c r="AF17"/>
  <c r="AF18"/>
  <c r="AF19"/>
  <c r="AF20"/>
  <c r="AF6"/>
  <c r="AI6"/>
  <c r="AI7"/>
  <c r="AI8"/>
  <c r="AI9"/>
  <c r="AI10"/>
  <c r="AI11"/>
  <c r="AI12"/>
  <c r="AI13"/>
  <c r="AI14"/>
  <c r="AI15"/>
  <c r="AI16"/>
  <c r="AI17"/>
  <c r="AI18"/>
  <c r="AI19"/>
  <c r="AI20"/>
  <c r="AJ20"/>
  <c r="AH20"/>
  <c r="AG20"/>
  <c r="V20"/>
  <c r="L20"/>
  <c r="M20" s="1"/>
  <c r="AJ19"/>
  <c r="AH19"/>
  <c r="AG19"/>
  <c r="V19"/>
  <c r="L19"/>
  <c r="M19" s="1"/>
  <c r="AJ18"/>
  <c r="AH18"/>
  <c r="AG18"/>
  <c r="V18"/>
  <c r="L18"/>
  <c r="M18" s="1"/>
  <c r="AJ17"/>
  <c r="AH17"/>
  <c r="AG17"/>
  <c r="V17"/>
  <c r="L17"/>
  <c r="M17" s="1"/>
  <c r="AJ16"/>
  <c r="AH16"/>
  <c r="AG16"/>
  <c r="V16"/>
  <c r="L16"/>
  <c r="M16" s="1"/>
  <c r="AJ15"/>
  <c r="AH15"/>
  <c r="AG15"/>
  <c r="V15"/>
  <c r="L15"/>
  <c r="M15" s="1"/>
  <c r="AJ14"/>
  <c r="AH14"/>
  <c r="AG14"/>
  <c r="V14"/>
  <c r="L14"/>
  <c r="M14" s="1"/>
  <c r="AJ13"/>
  <c r="AH13"/>
  <c r="AG13"/>
  <c r="V13"/>
  <c r="L13"/>
  <c r="M13" s="1"/>
  <c r="AJ12"/>
  <c r="AH12"/>
  <c r="AG12"/>
  <c r="V12"/>
  <c r="L12"/>
  <c r="M12" s="1"/>
  <c r="AJ11"/>
  <c r="AH11"/>
  <c r="AG11"/>
  <c r="V11"/>
  <c r="L11"/>
  <c r="M11" s="1"/>
  <c r="AJ10"/>
  <c r="AH10"/>
  <c r="AG10"/>
  <c r="V10"/>
  <c r="L10"/>
  <c r="M10" s="1"/>
  <c r="AJ9"/>
  <c r="AH9"/>
  <c r="AG9"/>
  <c r="V9"/>
  <c r="L9"/>
  <c r="M9" s="1"/>
  <c r="AJ8"/>
  <c r="AH8"/>
  <c r="AG8"/>
  <c r="V8"/>
  <c r="L8"/>
  <c r="M8" s="1"/>
  <c r="AJ7"/>
  <c r="AH7"/>
  <c r="AG7"/>
  <c r="V7"/>
  <c r="L7"/>
  <c r="M7" s="1"/>
  <c r="AJ6"/>
  <c r="AH6"/>
  <c r="AG6"/>
  <c r="V6"/>
  <c r="L6"/>
  <c r="M6" s="1"/>
  <c r="AK20" l="1"/>
  <c r="AK17"/>
  <c r="AK12"/>
  <c r="AK8"/>
  <c r="AK6"/>
  <c r="AK19"/>
  <c r="AK15"/>
  <c r="AK18"/>
  <c r="AK9"/>
  <c r="AK13"/>
  <c r="AK16"/>
  <c r="AK7"/>
  <c r="AK10"/>
  <c r="AK11"/>
  <c r="AK14"/>
</calcChain>
</file>

<file path=xl/sharedStrings.xml><?xml version="1.0" encoding="utf-8"?>
<sst xmlns="http://schemas.openxmlformats.org/spreadsheetml/2006/main" count="273" uniqueCount="139">
  <si>
    <t>State</t>
  </si>
  <si>
    <t>Address</t>
  </si>
  <si>
    <t>CITY</t>
  </si>
  <si>
    <t>ZipCode</t>
  </si>
  <si>
    <t>FMV</t>
  </si>
  <si>
    <t>Equity</t>
  </si>
  <si>
    <t>Eq%</t>
  </si>
  <si>
    <t>BED</t>
  </si>
  <si>
    <t>BATH</t>
  </si>
  <si>
    <t>$/sqft</t>
  </si>
  <si>
    <t>Tax</t>
  </si>
  <si>
    <t>1% rule</t>
  </si>
  <si>
    <t>Rental Yield</t>
  </si>
  <si>
    <t>AL</t>
  </si>
  <si>
    <t>BIRMINGHAM</t>
  </si>
  <si>
    <t>IL</t>
  </si>
  <si>
    <t>CAHOKIA</t>
  </si>
  <si>
    <t>IN</t>
  </si>
  <si>
    <t>INDIANAPOLIS</t>
  </si>
  <si>
    <t>LAKE STATION</t>
  </si>
  <si>
    <t>MI</t>
  </si>
  <si>
    <t>HAZEL PARK</t>
  </si>
  <si>
    <t>WARREN</t>
  </si>
  <si>
    <t>DETROIT</t>
  </si>
  <si>
    <t>EASTPOINTE</t>
  </si>
  <si>
    <t>PONTIAC</t>
  </si>
  <si>
    <t>MO</t>
  </si>
  <si>
    <t>KANSAS CITY</t>
  </si>
  <si>
    <t>OH</t>
  </si>
  <si>
    <t>MIDDLETOWN</t>
  </si>
  <si>
    <t>GA</t>
  </si>
  <si>
    <t>DECATUR</t>
  </si>
  <si>
    <t>Number</t>
  </si>
  <si>
    <t>Woodland Ave</t>
  </si>
  <si>
    <t>GOODMAN RD</t>
  </si>
  <si>
    <t>29th Place</t>
  </si>
  <si>
    <t>RICHARDT</t>
  </si>
  <si>
    <t>STATE STREET</t>
  </si>
  <si>
    <t>E GRANET AVE</t>
  </si>
  <si>
    <t>WELLINGTON AVE</t>
  </si>
  <si>
    <t>ASHTON AVE</t>
  </si>
  <si>
    <t>NEVADA AVE</t>
  </si>
  <si>
    <t>LIBERTY ST</t>
  </si>
  <si>
    <t>60TH TERR</t>
  </si>
  <si>
    <t>NE 50TH</t>
  </si>
  <si>
    <t>MOORE ST</t>
  </si>
  <si>
    <t>CHURCH ST</t>
  </si>
  <si>
    <t>MCAFEE RD</t>
  </si>
  <si>
    <t>Year Built</t>
  </si>
  <si>
    <t>Listing Price</t>
  </si>
  <si>
    <t>Type</t>
  </si>
  <si>
    <t>SFH</t>
  </si>
  <si>
    <t>DUPLEX</t>
  </si>
  <si>
    <t>TRIPLEX</t>
  </si>
  <si>
    <t>MFH</t>
  </si>
  <si>
    <t>GENERATE STOCK ID</t>
  </si>
  <si>
    <t>Drop Down Menu</t>
  </si>
  <si>
    <t>Manual Input</t>
  </si>
  <si>
    <t xml:space="preserve">Drop Down Menu </t>
  </si>
  <si>
    <t>Auto Computation</t>
  </si>
  <si>
    <t>Basement</t>
  </si>
  <si>
    <t>Garage</t>
  </si>
  <si>
    <t>Y</t>
  </si>
  <si>
    <t>N</t>
  </si>
  <si>
    <t>Drop Down Y/N</t>
  </si>
  <si>
    <t>Pool</t>
  </si>
  <si>
    <t>Insurance</t>
  </si>
  <si>
    <t>Annual Rental</t>
  </si>
  <si>
    <t>HOA</t>
  </si>
  <si>
    <t>Drop Down 0/1/2/3/4</t>
  </si>
  <si>
    <t>y</t>
  </si>
  <si>
    <t>Monthly Rental</t>
  </si>
  <si>
    <t>Capitalization Rate</t>
  </si>
  <si>
    <t>Property Stock ID</t>
  </si>
  <si>
    <t>Maintenance &amp; Vacancy Allowance</t>
  </si>
  <si>
    <t>Property Management Fee</t>
  </si>
  <si>
    <t>House Size (SQFT)</t>
  </si>
  <si>
    <t>Lot Size (SQFT)</t>
  </si>
  <si>
    <t>Type of Construction</t>
  </si>
  <si>
    <t>Stucco</t>
  </si>
  <si>
    <t>Frame</t>
  </si>
  <si>
    <t>Brick</t>
  </si>
  <si>
    <t>Data Entry:</t>
  </si>
  <si>
    <t>can be manually type or can be automatically feed with the csf file</t>
  </si>
  <si>
    <t>Special Condition / Note / Remarks</t>
  </si>
  <si>
    <t>Section 8</t>
  </si>
  <si>
    <t>Lease Terms</t>
  </si>
  <si>
    <t>Manually Input</t>
  </si>
  <si>
    <t>Manually Input (date)</t>
  </si>
  <si>
    <t>Manaully Input</t>
  </si>
  <si>
    <t>Property Manager</t>
  </si>
  <si>
    <t>Category</t>
  </si>
  <si>
    <t>Lease Start Date</t>
  </si>
  <si>
    <t>ARBOR TRACE PROPERTY MANAGEMENT</t>
  </si>
  <si>
    <t>TENANTED</t>
  </si>
  <si>
    <t>FRANK POE REAL ESTATE COMPANY, INC</t>
  </si>
  <si>
    <t>DECAS GROUP LLC</t>
  </si>
  <si>
    <t>ACTION REALTY LLC</t>
  </si>
  <si>
    <t>SINCERE INVESTMENTS LLC</t>
  </si>
  <si>
    <t>LEM REALTY LLC</t>
  </si>
  <si>
    <t>ROBINSON REALTY LLC</t>
  </si>
  <si>
    <t>HARVEY PROPERTY MANAGEMENT</t>
  </si>
  <si>
    <t>PROPERTY MANAGER HERITAGE REAL ESTATE INC</t>
  </si>
  <si>
    <t>RPM INVESTOR MILWAUKEE LLC</t>
  </si>
  <si>
    <t>JOHN GRAHAM MANAGEMENT</t>
  </si>
  <si>
    <t>VACANT - RENT READY</t>
  </si>
  <si>
    <t>GARNER PROPERTY MANAGEMENT</t>
  </si>
  <si>
    <t>Drop Down Tenanted vs Vacant - Rent Ready</t>
  </si>
  <si>
    <t>Grouping Screen</t>
  </si>
  <si>
    <t>Button Upload photos</t>
  </si>
  <si>
    <t>Upload photos (allow until 20 pics)</t>
  </si>
  <si>
    <t>Upload Any File</t>
  </si>
  <si>
    <t>Button Upload file</t>
  </si>
  <si>
    <t>Button Download forms</t>
  </si>
  <si>
    <t>for download</t>
  </si>
  <si>
    <t>User Interface:</t>
  </si>
  <si>
    <t>Generate Report:</t>
  </si>
  <si>
    <t>Login Creation for users:</t>
  </si>
  <si>
    <t>Shopping Chart / Payment:</t>
  </si>
  <si>
    <t>Other features</t>
  </si>
  <si>
    <t>Input Style</t>
  </si>
  <si>
    <t>Items</t>
  </si>
  <si>
    <t>Property Description</t>
  </si>
  <si>
    <t>Property Detail</t>
  </si>
  <si>
    <t>Rental Description</t>
  </si>
  <si>
    <t>menu like ReadyProp</t>
  </si>
  <si>
    <t>auto computation with formula.</t>
  </si>
  <si>
    <t>must be able to generate property brochure</t>
  </si>
  <si>
    <t>print features:</t>
  </si>
  <si>
    <t>Enjoy income and huge potential for capital appreciation with this cash cow.</t>
  </si>
  <si>
    <t>etc</t>
  </si>
  <si>
    <t>etc etc..</t>
  </si>
  <si>
    <t>can send brochure from the website</t>
  </si>
  <si>
    <t>connect it to paypal or credit card payment</t>
  </si>
  <si>
    <t>be able to produce receipt</t>
  </si>
  <si>
    <t>be able to produce contract</t>
  </si>
  <si>
    <t>Customer Data Entry</t>
  </si>
  <si>
    <t>Name</t>
  </si>
  <si>
    <t>intelligent monitor users.</t>
  </si>
</sst>
</file>

<file path=xl/styles.xml><?xml version="1.0" encoding="utf-8"?>
<styleSheet xmlns="http://schemas.openxmlformats.org/spreadsheetml/2006/main">
  <numFmts count="4">
    <numFmt numFmtId="164" formatCode="&quot;$&quot;#,##0"/>
    <numFmt numFmtId="165" formatCode="0.0%"/>
    <numFmt numFmtId="166" formatCode="&quot;$&quot;#,##0.0"/>
    <numFmt numFmtId="168" formatCode="[$-409]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0" fontId="2" fillId="0" borderId="1" xfId="1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5" fontId="2" fillId="0" borderId="0" xfId="1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65" fontId="4" fillId="0" borderId="0" xfId="1" applyNumberFormat="1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0" fillId="0" borderId="1" xfId="0" applyNumberFormat="1" applyFill="1" applyBorder="1" applyAlignment="1">
      <alignment horizontal="center" vertical="center" wrapText="1"/>
    </xf>
    <xf numFmtId="168" fontId="3" fillId="0" borderId="0" xfId="0" applyNumberFormat="1" applyFont="1" applyFill="1" applyBorder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/>
    </xf>
    <xf numFmtId="164" fontId="0" fillId="0" borderId="1" xfId="0" applyNumberFormat="1" applyFont="1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8" fontId="3" fillId="4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5" fontId="9" fillId="0" borderId="0" xfId="1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1" fontId="8" fillId="5" borderId="3" xfId="0" applyNumberFormat="1" applyFont="1" applyFill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64" fontId="0" fillId="0" borderId="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4"/>
  <sheetViews>
    <sheetView showGridLines="0" tabSelected="1" topLeftCell="A4" workbookViewId="0">
      <selection activeCell="B45" sqref="B45"/>
    </sheetView>
  </sheetViews>
  <sheetFormatPr defaultColWidth="12.5703125" defaultRowHeight="15"/>
  <cols>
    <col min="1" max="1" width="11.7109375" style="16" customWidth="1"/>
    <col min="2" max="2" width="12.5703125" style="16"/>
    <col min="3" max="3" width="12.5703125" style="17"/>
    <col min="4" max="4" width="14.5703125" style="17" customWidth="1"/>
    <col min="5" max="5" width="16.85546875" style="16" customWidth="1"/>
    <col min="6" max="6" width="14" style="18" bestFit="1" customWidth="1"/>
    <col min="7" max="9" width="12.5703125" style="17"/>
    <col min="10" max="10" width="14" style="19" customWidth="1"/>
    <col min="11" max="11" width="12.5703125" style="20"/>
    <col min="12" max="12" width="12.5703125" style="21"/>
    <col min="13" max="13" width="12.5703125" style="22"/>
    <col min="14" max="21" width="12.5703125" style="23"/>
    <col min="22" max="22" width="12.5703125" style="24"/>
    <col min="23" max="25" width="12.5703125" style="25"/>
    <col min="26" max="26" width="12.5703125" style="80"/>
    <col min="27" max="27" width="12.5703125" style="19"/>
    <col min="28" max="28" width="10.7109375" style="65" customWidth="1"/>
    <col min="29" max="29" width="10.85546875" style="19" customWidth="1"/>
    <col min="30" max="30" width="19.42578125" style="17" customWidth="1"/>
    <col min="31" max="31" width="44.7109375" style="16" bestFit="1" customWidth="1"/>
    <col min="32" max="32" width="12.5703125" style="69"/>
    <col min="33" max="33" width="12.5703125" style="26"/>
    <col min="34" max="36" width="12.5703125" style="27"/>
    <col min="37" max="37" width="14.7109375" style="28" customWidth="1"/>
    <col min="38" max="38" width="39" style="16" customWidth="1"/>
    <col min="39" max="39" width="21.5703125" style="16" customWidth="1"/>
    <col min="40" max="40" width="29.5703125" style="16" customWidth="1"/>
    <col min="41" max="41" width="33" style="16" customWidth="1"/>
    <col min="42" max="16384" width="12.5703125" style="16"/>
  </cols>
  <sheetData>
    <row r="1" spans="1:41" ht="24.75" customHeight="1"/>
    <row r="2" spans="1:41" s="94" customFormat="1" ht="38.25" customHeight="1">
      <c r="C2" s="102" t="s">
        <v>122</v>
      </c>
      <c r="D2" s="102"/>
      <c r="E2" s="102"/>
      <c r="F2" s="102"/>
      <c r="G2" s="102"/>
      <c r="H2" s="102"/>
      <c r="I2" s="102"/>
      <c r="J2" s="102"/>
      <c r="K2" s="102"/>
      <c r="L2" s="95"/>
      <c r="M2" s="96"/>
      <c r="N2" s="103" t="s">
        <v>123</v>
      </c>
      <c r="O2" s="103"/>
      <c r="P2" s="103"/>
      <c r="Q2" s="103"/>
      <c r="R2" s="103"/>
      <c r="S2" s="103"/>
      <c r="T2" s="103"/>
      <c r="U2" s="103"/>
      <c r="V2" s="97"/>
      <c r="W2" s="104" t="s">
        <v>124</v>
      </c>
      <c r="X2" s="104"/>
      <c r="Y2" s="104"/>
      <c r="Z2" s="104"/>
      <c r="AA2" s="104"/>
      <c r="AB2" s="104"/>
      <c r="AC2" s="104"/>
      <c r="AD2" s="104"/>
      <c r="AE2" s="104"/>
      <c r="AF2" s="98"/>
      <c r="AG2" s="99"/>
      <c r="AH2" s="100"/>
      <c r="AI2" s="100"/>
      <c r="AJ2" s="100"/>
      <c r="AK2" s="101"/>
    </row>
    <row r="3" spans="1:41" s="17" customFormat="1" ht="53.25" customHeight="1">
      <c r="A3" s="72" t="s">
        <v>108</v>
      </c>
      <c r="B3" s="85">
        <v>1</v>
      </c>
      <c r="C3" s="85">
        <v>2</v>
      </c>
      <c r="D3" s="85">
        <v>3</v>
      </c>
      <c r="E3" s="85">
        <v>4</v>
      </c>
      <c r="F3" s="85">
        <v>5</v>
      </c>
      <c r="G3" s="85">
        <v>6</v>
      </c>
      <c r="H3" s="85">
        <v>7</v>
      </c>
      <c r="I3" s="85">
        <v>8</v>
      </c>
      <c r="J3" s="85">
        <v>9</v>
      </c>
      <c r="K3" s="85">
        <v>10</v>
      </c>
      <c r="L3" s="85">
        <v>11</v>
      </c>
      <c r="M3" s="85">
        <v>12</v>
      </c>
      <c r="N3" s="85">
        <v>13</v>
      </c>
      <c r="O3" s="85">
        <v>14</v>
      </c>
      <c r="P3" s="85">
        <v>15</v>
      </c>
      <c r="Q3" s="85">
        <v>16</v>
      </c>
      <c r="R3" s="85">
        <v>17</v>
      </c>
      <c r="S3" s="85">
        <v>18</v>
      </c>
      <c r="T3" s="85">
        <v>19</v>
      </c>
      <c r="U3" s="85">
        <v>20</v>
      </c>
      <c r="V3" s="85">
        <v>21</v>
      </c>
      <c r="W3" s="85">
        <v>22</v>
      </c>
      <c r="X3" s="85">
        <v>23</v>
      </c>
      <c r="Y3" s="85">
        <v>24</v>
      </c>
      <c r="Z3" s="85">
        <v>25</v>
      </c>
      <c r="AA3" s="85">
        <v>27</v>
      </c>
      <c r="AB3" s="85">
        <v>30</v>
      </c>
      <c r="AC3" s="85">
        <v>28</v>
      </c>
      <c r="AD3" s="85">
        <v>36</v>
      </c>
      <c r="AE3" s="85">
        <v>35</v>
      </c>
      <c r="AF3" s="85">
        <v>26</v>
      </c>
      <c r="AG3" s="85">
        <v>29</v>
      </c>
      <c r="AH3" s="85">
        <v>31</v>
      </c>
      <c r="AI3" s="85">
        <v>32</v>
      </c>
      <c r="AJ3" s="85">
        <v>33</v>
      </c>
      <c r="AK3" s="85">
        <v>34</v>
      </c>
      <c r="AL3" s="85">
        <v>37</v>
      </c>
      <c r="AM3" s="86">
        <v>38</v>
      </c>
      <c r="AN3" s="85">
        <v>39</v>
      </c>
      <c r="AO3" s="85">
        <v>40</v>
      </c>
    </row>
    <row r="4" spans="1:41" s="20" customFormat="1" ht="78" customHeight="1">
      <c r="A4" s="73" t="s">
        <v>120</v>
      </c>
      <c r="B4" s="88" t="s">
        <v>55</v>
      </c>
      <c r="C4" s="88" t="s">
        <v>56</v>
      </c>
      <c r="D4" s="88" t="s">
        <v>57</v>
      </c>
      <c r="E4" s="88" t="s">
        <v>57</v>
      </c>
      <c r="F4" s="88" t="s">
        <v>58</v>
      </c>
      <c r="G4" s="88" t="s">
        <v>57</v>
      </c>
      <c r="H4" s="88" t="s">
        <v>56</v>
      </c>
      <c r="I4" s="88" t="s">
        <v>57</v>
      </c>
      <c r="J4" s="89" t="s">
        <v>57</v>
      </c>
      <c r="K4" s="88" t="s">
        <v>57</v>
      </c>
      <c r="L4" s="90" t="s">
        <v>59</v>
      </c>
      <c r="M4" s="90" t="s">
        <v>59</v>
      </c>
      <c r="N4" s="89" t="s">
        <v>57</v>
      </c>
      <c r="O4" s="89" t="s">
        <v>57</v>
      </c>
      <c r="P4" s="89" t="s">
        <v>64</v>
      </c>
      <c r="Q4" s="89" t="s">
        <v>69</v>
      </c>
      <c r="R4" s="89" t="s">
        <v>64</v>
      </c>
      <c r="S4" s="89" t="s">
        <v>57</v>
      </c>
      <c r="T4" s="89" t="s">
        <v>57</v>
      </c>
      <c r="U4" s="89" t="s">
        <v>57</v>
      </c>
      <c r="V4" s="90" t="s">
        <v>59</v>
      </c>
      <c r="W4" s="91" t="s">
        <v>57</v>
      </c>
      <c r="X4" s="89" t="s">
        <v>64</v>
      </c>
      <c r="Y4" s="89" t="s">
        <v>89</v>
      </c>
      <c r="Z4" s="92" t="s">
        <v>88</v>
      </c>
      <c r="AA4" s="91" t="s">
        <v>57</v>
      </c>
      <c r="AB4" s="91" t="s">
        <v>57</v>
      </c>
      <c r="AC4" s="91" t="s">
        <v>57</v>
      </c>
      <c r="AD4" s="88" t="s">
        <v>107</v>
      </c>
      <c r="AE4" s="88" t="s">
        <v>87</v>
      </c>
      <c r="AF4" s="90" t="s">
        <v>59</v>
      </c>
      <c r="AG4" s="90" t="s">
        <v>59</v>
      </c>
      <c r="AH4" s="90" t="s">
        <v>59</v>
      </c>
      <c r="AI4" s="90" t="s">
        <v>59</v>
      </c>
      <c r="AJ4" s="90" t="s">
        <v>59</v>
      </c>
      <c r="AK4" s="90" t="s">
        <v>59</v>
      </c>
      <c r="AL4" s="88" t="s">
        <v>87</v>
      </c>
      <c r="AM4" s="93" t="s">
        <v>110</v>
      </c>
      <c r="AN4" s="88" t="s">
        <v>111</v>
      </c>
      <c r="AO4" s="88" t="s">
        <v>114</v>
      </c>
    </row>
    <row r="5" spans="1:41" s="17" customFormat="1" ht="78" customHeight="1">
      <c r="A5" s="72" t="s">
        <v>121</v>
      </c>
      <c r="B5" s="29" t="s">
        <v>73</v>
      </c>
      <c r="C5" s="29" t="s">
        <v>0</v>
      </c>
      <c r="D5" s="29" t="s">
        <v>32</v>
      </c>
      <c r="E5" s="29" t="s">
        <v>1</v>
      </c>
      <c r="F5" s="29" t="s">
        <v>2</v>
      </c>
      <c r="G5" s="29" t="s">
        <v>3</v>
      </c>
      <c r="H5" s="29" t="s">
        <v>50</v>
      </c>
      <c r="I5" s="29" t="s">
        <v>48</v>
      </c>
      <c r="J5" s="30" t="s">
        <v>4</v>
      </c>
      <c r="K5" s="29" t="s">
        <v>49</v>
      </c>
      <c r="L5" s="31" t="s">
        <v>5</v>
      </c>
      <c r="M5" s="32" t="s">
        <v>6</v>
      </c>
      <c r="N5" s="33" t="s">
        <v>7</v>
      </c>
      <c r="O5" s="33" t="s">
        <v>8</v>
      </c>
      <c r="P5" s="33" t="s">
        <v>60</v>
      </c>
      <c r="Q5" s="33" t="s">
        <v>61</v>
      </c>
      <c r="R5" s="33" t="s">
        <v>65</v>
      </c>
      <c r="S5" s="33" t="s">
        <v>76</v>
      </c>
      <c r="T5" s="33" t="s">
        <v>77</v>
      </c>
      <c r="U5" s="33" t="s">
        <v>78</v>
      </c>
      <c r="V5" s="34" t="s">
        <v>9</v>
      </c>
      <c r="W5" s="30" t="s">
        <v>71</v>
      </c>
      <c r="X5" s="30" t="s">
        <v>85</v>
      </c>
      <c r="Y5" s="30" t="s">
        <v>86</v>
      </c>
      <c r="Z5" s="77" t="s">
        <v>92</v>
      </c>
      <c r="AA5" s="30" t="s">
        <v>10</v>
      </c>
      <c r="AB5" s="66" t="s">
        <v>66</v>
      </c>
      <c r="AC5" s="30" t="s">
        <v>68</v>
      </c>
      <c r="AD5" s="1" t="s">
        <v>91</v>
      </c>
      <c r="AE5" s="1" t="s">
        <v>90</v>
      </c>
      <c r="AF5" s="35" t="s">
        <v>67</v>
      </c>
      <c r="AG5" s="35" t="s">
        <v>75</v>
      </c>
      <c r="AH5" s="36" t="s">
        <v>74</v>
      </c>
      <c r="AI5" s="36" t="s">
        <v>11</v>
      </c>
      <c r="AJ5" s="31" t="s">
        <v>12</v>
      </c>
      <c r="AK5" s="31" t="s">
        <v>72</v>
      </c>
      <c r="AL5" s="29" t="s">
        <v>84</v>
      </c>
      <c r="AM5" s="29" t="s">
        <v>109</v>
      </c>
      <c r="AN5" s="29" t="s">
        <v>112</v>
      </c>
      <c r="AO5" s="29" t="s">
        <v>113</v>
      </c>
    </row>
    <row r="6" spans="1:41" s="49" customFormat="1" ht="30">
      <c r="B6" s="37">
        <v>1001</v>
      </c>
      <c r="C6" s="37" t="s">
        <v>13</v>
      </c>
      <c r="D6" s="37">
        <v>4621</v>
      </c>
      <c r="E6" s="38" t="s">
        <v>33</v>
      </c>
      <c r="F6" s="39" t="s">
        <v>14</v>
      </c>
      <c r="G6" s="37">
        <v>35208</v>
      </c>
      <c r="H6" s="40" t="s">
        <v>51</v>
      </c>
      <c r="I6" s="37">
        <v>1925</v>
      </c>
      <c r="J6" s="41">
        <v>71000</v>
      </c>
      <c r="K6" s="42">
        <v>61000</v>
      </c>
      <c r="L6" s="43">
        <f t="shared" ref="L6:L20" si="0">J6-K6</f>
        <v>10000</v>
      </c>
      <c r="M6" s="44">
        <f t="shared" ref="M6:M20" si="1">L6/J6</f>
        <v>0.14084507042253522</v>
      </c>
      <c r="N6" s="45">
        <v>3</v>
      </c>
      <c r="O6" s="45">
        <v>1</v>
      </c>
      <c r="P6" s="64" t="s">
        <v>62</v>
      </c>
      <c r="Q6" s="45">
        <v>0</v>
      </c>
      <c r="R6" s="64" t="s">
        <v>62</v>
      </c>
      <c r="S6" s="45">
        <v>1508</v>
      </c>
      <c r="T6" s="45">
        <v>3000</v>
      </c>
      <c r="U6" s="64" t="s">
        <v>79</v>
      </c>
      <c r="V6" s="46">
        <f>K6/S6</f>
        <v>40.450928381962868</v>
      </c>
      <c r="W6" s="42">
        <v>726</v>
      </c>
      <c r="X6" s="64" t="s">
        <v>62</v>
      </c>
      <c r="Y6" s="64">
        <v>12</v>
      </c>
      <c r="Z6" s="78">
        <v>41498</v>
      </c>
      <c r="AA6" s="41">
        <v>500</v>
      </c>
      <c r="AB6" s="67">
        <v>900</v>
      </c>
      <c r="AC6" s="41">
        <v>100</v>
      </c>
      <c r="AD6" s="84" t="s">
        <v>94</v>
      </c>
      <c r="AE6" s="82" t="s">
        <v>93</v>
      </c>
      <c r="AF6" s="70">
        <f>W6*12</f>
        <v>8712</v>
      </c>
      <c r="AG6" s="43">
        <f>W6*12/10</f>
        <v>871.2</v>
      </c>
      <c r="AH6" s="43">
        <f>0.1*W6*12</f>
        <v>871.2</v>
      </c>
      <c r="AI6" s="47">
        <f>W6/K6</f>
        <v>1.1901639344262294E-2</v>
      </c>
      <c r="AJ6" s="44">
        <f>W6*12/K6</f>
        <v>0.14281967213114755</v>
      </c>
      <c r="AK6" s="48">
        <f>(W6*12 -AA6-AG6-AB6-AH6)/K6</f>
        <v>9.1304918032786897E-2</v>
      </c>
      <c r="AL6" s="105" t="s">
        <v>129</v>
      </c>
      <c r="AM6" s="76"/>
      <c r="AN6" s="76"/>
      <c r="AO6" s="76"/>
    </row>
    <row r="7" spans="1:41" s="49" customFormat="1" ht="24.95" customHeight="1">
      <c r="B7" s="37">
        <v>1002</v>
      </c>
      <c r="C7" s="37" t="s">
        <v>13</v>
      </c>
      <c r="D7" s="37">
        <v>2813</v>
      </c>
      <c r="E7" s="38" t="s">
        <v>35</v>
      </c>
      <c r="F7" s="39" t="s">
        <v>14</v>
      </c>
      <c r="G7" s="37">
        <v>35208</v>
      </c>
      <c r="H7" s="40" t="s">
        <v>51</v>
      </c>
      <c r="I7" s="37">
        <v>1930</v>
      </c>
      <c r="J7" s="41">
        <v>56000</v>
      </c>
      <c r="K7" s="42">
        <v>46150</v>
      </c>
      <c r="L7" s="43">
        <f t="shared" si="0"/>
        <v>9850</v>
      </c>
      <c r="M7" s="44">
        <f t="shared" si="1"/>
        <v>0.17589285714285716</v>
      </c>
      <c r="N7" s="45">
        <v>3</v>
      </c>
      <c r="O7" s="45">
        <v>1</v>
      </c>
      <c r="P7" s="64" t="s">
        <v>62</v>
      </c>
      <c r="Q7" s="45">
        <v>1</v>
      </c>
      <c r="R7" s="64" t="s">
        <v>63</v>
      </c>
      <c r="S7" s="45">
        <v>1294</v>
      </c>
      <c r="T7" s="45">
        <v>4000</v>
      </c>
      <c r="U7" s="64" t="s">
        <v>80</v>
      </c>
      <c r="V7" s="46">
        <f>K7/S7</f>
        <v>35.664605873261209</v>
      </c>
      <c r="W7" s="42">
        <v>550</v>
      </c>
      <c r="X7" s="64" t="s">
        <v>63</v>
      </c>
      <c r="Y7" s="64">
        <v>12</v>
      </c>
      <c r="Z7" s="78">
        <v>41456</v>
      </c>
      <c r="AA7" s="41">
        <v>394</v>
      </c>
      <c r="AB7" s="67">
        <v>900</v>
      </c>
      <c r="AC7" s="41">
        <v>100</v>
      </c>
      <c r="AD7" s="84" t="s">
        <v>94</v>
      </c>
      <c r="AE7" s="82" t="s">
        <v>95</v>
      </c>
      <c r="AF7" s="70">
        <f>W7*12</f>
        <v>6600</v>
      </c>
      <c r="AG7" s="43">
        <f t="shared" ref="AG7:AG20" si="2">W7*12/10</f>
        <v>660</v>
      </c>
      <c r="AH7" s="43">
        <f t="shared" ref="AH7:AH20" si="3">0.1*W7*12</f>
        <v>660</v>
      </c>
      <c r="AI7" s="47">
        <f>W7/K7</f>
        <v>1.1917659804983749E-2</v>
      </c>
      <c r="AJ7" s="44">
        <f>W7*12/K7</f>
        <v>0.14301191765980498</v>
      </c>
      <c r="AK7" s="48">
        <f>(W7*12 -AA7-AG7-AB7-AH7)/K7</f>
        <v>8.6370530877573126E-2</v>
      </c>
      <c r="AL7" s="38" t="s">
        <v>131</v>
      </c>
      <c r="AM7" s="76"/>
      <c r="AN7" s="76"/>
      <c r="AO7" s="76"/>
    </row>
    <row r="8" spans="1:41" s="49" customFormat="1" ht="24.95" customHeight="1">
      <c r="B8" s="37">
        <v>1003</v>
      </c>
      <c r="C8" s="40" t="s">
        <v>15</v>
      </c>
      <c r="D8" s="40">
        <v>14</v>
      </c>
      <c r="E8" s="38" t="s">
        <v>34</v>
      </c>
      <c r="F8" s="39" t="s">
        <v>16</v>
      </c>
      <c r="G8" s="37">
        <v>62206</v>
      </c>
      <c r="H8" s="40" t="s">
        <v>51</v>
      </c>
      <c r="I8" s="37">
        <v>1955</v>
      </c>
      <c r="J8" s="41">
        <v>68000</v>
      </c>
      <c r="K8" s="42">
        <v>47900</v>
      </c>
      <c r="L8" s="43">
        <f t="shared" si="0"/>
        <v>20100</v>
      </c>
      <c r="M8" s="44">
        <f t="shared" si="1"/>
        <v>0.29558823529411765</v>
      </c>
      <c r="N8" s="45">
        <v>3</v>
      </c>
      <c r="O8" s="45">
        <v>1</v>
      </c>
      <c r="P8" s="64" t="s">
        <v>63</v>
      </c>
      <c r="Q8" s="45">
        <v>3</v>
      </c>
      <c r="R8" s="64" t="s">
        <v>62</v>
      </c>
      <c r="S8" s="45">
        <v>720</v>
      </c>
      <c r="T8" s="45">
        <v>4500</v>
      </c>
      <c r="U8" s="64" t="s">
        <v>81</v>
      </c>
      <c r="V8" s="46">
        <f>K8/S8</f>
        <v>66.527777777777771</v>
      </c>
      <c r="W8" s="42">
        <v>750</v>
      </c>
      <c r="X8" s="64" t="s">
        <v>62</v>
      </c>
      <c r="Y8" s="64">
        <v>12</v>
      </c>
      <c r="Z8" s="78">
        <v>41529</v>
      </c>
      <c r="AA8" s="41">
        <v>2126</v>
      </c>
      <c r="AB8" s="67">
        <v>900</v>
      </c>
      <c r="AC8" s="41">
        <v>100</v>
      </c>
      <c r="AD8" s="84" t="s">
        <v>94</v>
      </c>
      <c r="AE8" s="82" t="s">
        <v>96</v>
      </c>
      <c r="AF8" s="70">
        <f>W8*12</f>
        <v>9000</v>
      </c>
      <c r="AG8" s="43">
        <f t="shared" si="2"/>
        <v>900</v>
      </c>
      <c r="AH8" s="43">
        <f t="shared" si="3"/>
        <v>900</v>
      </c>
      <c r="AI8" s="47">
        <f>W8/K8</f>
        <v>1.5657620041753653E-2</v>
      </c>
      <c r="AJ8" s="44">
        <f>W8*12/K8</f>
        <v>0.18789144050104384</v>
      </c>
      <c r="AK8" s="48">
        <f>(W8*12 -AA8-AG8-AB8-AH8)/K8</f>
        <v>8.7139874739039669E-2</v>
      </c>
      <c r="AL8" s="38" t="s">
        <v>131</v>
      </c>
      <c r="AM8" s="76"/>
      <c r="AN8" s="76"/>
      <c r="AO8" s="76"/>
    </row>
    <row r="9" spans="1:41" s="49" customFormat="1" ht="24.95" customHeight="1">
      <c r="B9" s="37">
        <v>1004</v>
      </c>
      <c r="C9" s="40" t="s">
        <v>17</v>
      </c>
      <c r="D9" s="40">
        <v>335</v>
      </c>
      <c r="E9" s="38" t="s">
        <v>36</v>
      </c>
      <c r="F9" s="39" t="s">
        <v>18</v>
      </c>
      <c r="G9" s="37">
        <v>46226</v>
      </c>
      <c r="H9" s="40" t="s">
        <v>52</v>
      </c>
      <c r="I9" s="37">
        <v>1965</v>
      </c>
      <c r="J9" s="41">
        <v>87000</v>
      </c>
      <c r="K9" s="42">
        <v>79745</v>
      </c>
      <c r="L9" s="43">
        <f t="shared" si="0"/>
        <v>7255</v>
      </c>
      <c r="M9" s="44">
        <f t="shared" si="1"/>
        <v>8.3390804597701151E-2</v>
      </c>
      <c r="N9" s="45">
        <v>3</v>
      </c>
      <c r="O9" s="45">
        <v>1</v>
      </c>
      <c r="P9" s="64" t="s">
        <v>63</v>
      </c>
      <c r="Q9" s="45">
        <v>2</v>
      </c>
      <c r="R9" s="64" t="s">
        <v>70</v>
      </c>
      <c r="S9" s="45">
        <v>1476</v>
      </c>
      <c r="T9" s="45">
        <v>4500</v>
      </c>
      <c r="U9" s="64" t="s">
        <v>79</v>
      </c>
      <c r="V9" s="46">
        <f>K9/S9</f>
        <v>54.027777777777779</v>
      </c>
      <c r="W9" s="42">
        <v>940</v>
      </c>
      <c r="X9" s="64" t="s">
        <v>70</v>
      </c>
      <c r="Y9" s="64">
        <v>12</v>
      </c>
      <c r="Z9" s="78">
        <v>41498</v>
      </c>
      <c r="AA9" s="41">
        <v>760</v>
      </c>
      <c r="AB9" s="67">
        <v>900</v>
      </c>
      <c r="AC9" s="41">
        <v>100</v>
      </c>
      <c r="AD9" s="84" t="s">
        <v>94</v>
      </c>
      <c r="AE9" s="83" t="s">
        <v>97</v>
      </c>
      <c r="AF9" s="70">
        <f>W9*12</f>
        <v>11280</v>
      </c>
      <c r="AG9" s="43">
        <f t="shared" si="2"/>
        <v>1128</v>
      </c>
      <c r="AH9" s="43">
        <f t="shared" si="3"/>
        <v>1128</v>
      </c>
      <c r="AI9" s="47">
        <f>W9/K9</f>
        <v>1.1787572888582357E-2</v>
      </c>
      <c r="AJ9" s="44">
        <f>W9*12/K9</f>
        <v>0.14145087466298828</v>
      </c>
      <c r="AK9" s="48">
        <f>(W9*12 -AA9-AG9-AB9-AH9)/K9</f>
        <v>9.2344347608000504E-2</v>
      </c>
      <c r="AL9" s="38" t="s">
        <v>131</v>
      </c>
      <c r="AM9" s="76"/>
      <c r="AN9" s="76"/>
      <c r="AO9" s="76"/>
    </row>
    <row r="10" spans="1:41" s="49" customFormat="1" ht="24.95" customHeight="1">
      <c r="B10" s="37">
        <v>1005</v>
      </c>
      <c r="C10" s="40" t="s">
        <v>17</v>
      </c>
      <c r="D10" s="40">
        <v>223</v>
      </c>
      <c r="E10" s="38" t="s">
        <v>37</v>
      </c>
      <c r="F10" s="39" t="s">
        <v>19</v>
      </c>
      <c r="G10" s="37">
        <v>46405</v>
      </c>
      <c r="H10" s="40" t="s">
        <v>51</v>
      </c>
      <c r="I10" s="37">
        <v>1969</v>
      </c>
      <c r="J10" s="41">
        <v>68000</v>
      </c>
      <c r="K10" s="42">
        <v>63200</v>
      </c>
      <c r="L10" s="43">
        <f t="shared" si="0"/>
        <v>4800</v>
      </c>
      <c r="M10" s="44">
        <f t="shared" si="1"/>
        <v>7.0588235294117646E-2</v>
      </c>
      <c r="N10" s="45">
        <v>3</v>
      </c>
      <c r="O10" s="45">
        <v>1</v>
      </c>
      <c r="P10" s="64" t="s">
        <v>63</v>
      </c>
      <c r="Q10" s="45">
        <v>1</v>
      </c>
      <c r="R10" s="64" t="s">
        <v>70</v>
      </c>
      <c r="S10" s="45">
        <v>1200</v>
      </c>
      <c r="T10" s="45">
        <v>4500</v>
      </c>
      <c r="U10" s="64" t="s">
        <v>81</v>
      </c>
      <c r="V10" s="46">
        <f>K10/S10</f>
        <v>52.666666666666664</v>
      </c>
      <c r="W10" s="42">
        <v>825</v>
      </c>
      <c r="X10" s="64" t="s">
        <v>70</v>
      </c>
      <c r="Y10" s="64">
        <v>0</v>
      </c>
      <c r="Z10" s="78">
        <v>41456</v>
      </c>
      <c r="AA10" s="41">
        <v>572</v>
      </c>
      <c r="AB10" s="67">
        <v>900</v>
      </c>
      <c r="AC10" s="41">
        <v>100</v>
      </c>
      <c r="AD10" s="84" t="s">
        <v>94</v>
      </c>
      <c r="AE10" s="83" t="s">
        <v>98</v>
      </c>
      <c r="AF10" s="70">
        <f>W10*12</f>
        <v>9900</v>
      </c>
      <c r="AG10" s="43">
        <f t="shared" si="2"/>
        <v>990</v>
      </c>
      <c r="AH10" s="43">
        <f t="shared" si="3"/>
        <v>990</v>
      </c>
      <c r="AI10" s="47">
        <f>W10/K10</f>
        <v>1.3053797468354431E-2</v>
      </c>
      <c r="AJ10" s="44">
        <f>W10*12/K10</f>
        <v>0.15664556962025317</v>
      </c>
      <c r="AK10" s="48">
        <f>(W10*12 -AA10-AG10-AB10-AH10)/K10</f>
        <v>0.10202531645569621</v>
      </c>
      <c r="AL10" s="38" t="s">
        <v>131</v>
      </c>
      <c r="AM10" s="76"/>
      <c r="AN10" s="76"/>
      <c r="AO10" s="76"/>
    </row>
    <row r="11" spans="1:41" s="49" customFormat="1" ht="24.95" customHeight="1">
      <c r="B11" s="37">
        <v>1006</v>
      </c>
      <c r="C11" s="40" t="s">
        <v>20</v>
      </c>
      <c r="D11" s="40">
        <v>112</v>
      </c>
      <c r="E11" s="38" t="s">
        <v>38</v>
      </c>
      <c r="F11" s="39" t="s">
        <v>21</v>
      </c>
      <c r="G11" s="37">
        <v>48030</v>
      </c>
      <c r="H11" s="40" t="s">
        <v>53</v>
      </c>
      <c r="I11" s="37">
        <v>1954</v>
      </c>
      <c r="J11" s="41">
        <v>75000</v>
      </c>
      <c r="K11" s="42">
        <v>61700</v>
      </c>
      <c r="L11" s="43">
        <f t="shared" si="0"/>
        <v>13300</v>
      </c>
      <c r="M11" s="44">
        <f t="shared" si="1"/>
        <v>0.17733333333333334</v>
      </c>
      <c r="N11" s="45">
        <v>3</v>
      </c>
      <c r="O11" s="45">
        <v>1</v>
      </c>
      <c r="P11" s="64" t="s">
        <v>62</v>
      </c>
      <c r="Q11" s="45">
        <v>0</v>
      </c>
      <c r="R11" s="64" t="s">
        <v>70</v>
      </c>
      <c r="S11" s="45">
        <v>1158</v>
      </c>
      <c r="T11" s="45">
        <v>4500</v>
      </c>
      <c r="U11" s="64" t="s">
        <v>79</v>
      </c>
      <c r="V11" s="46">
        <f>K11/S11</f>
        <v>53.281519861830745</v>
      </c>
      <c r="W11" s="42">
        <v>800</v>
      </c>
      <c r="X11" s="64" t="s">
        <v>70</v>
      </c>
      <c r="Y11" s="64">
        <v>0</v>
      </c>
      <c r="Z11" s="78">
        <v>41529</v>
      </c>
      <c r="AA11" s="41">
        <v>1108</v>
      </c>
      <c r="AB11" s="67">
        <v>900</v>
      </c>
      <c r="AC11" s="41">
        <v>100</v>
      </c>
      <c r="AD11" s="84" t="s">
        <v>94</v>
      </c>
      <c r="AE11" s="83" t="s">
        <v>99</v>
      </c>
      <c r="AF11" s="70">
        <f>W11*12</f>
        <v>9600</v>
      </c>
      <c r="AG11" s="43">
        <f t="shared" si="2"/>
        <v>960</v>
      </c>
      <c r="AH11" s="43">
        <f t="shared" si="3"/>
        <v>960</v>
      </c>
      <c r="AI11" s="47">
        <f>W11/K11</f>
        <v>1.2965964343598054E-2</v>
      </c>
      <c r="AJ11" s="44">
        <f>W11*12/K11</f>
        <v>0.15559157212317667</v>
      </c>
      <c r="AK11" s="48">
        <f>(W11*12 -AA11-AG11-AB11-AH11)/K11</f>
        <v>9.1928687196110206E-2</v>
      </c>
      <c r="AL11" s="38" t="s">
        <v>131</v>
      </c>
      <c r="AM11" s="76"/>
      <c r="AN11" s="76"/>
      <c r="AO11" s="76"/>
    </row>
    <row r="12" spans="1:41" s="49" customFormat="1" ht="24.95" customHeight="1">
      <c r="B12" s="37">
        <v>1007</v>
      </c>
      <c r="C12" s="40" t="s">
        <v>20</v>
      </c>
      <c r="D12" s="40">
        <v>3365</v>
      </c>
      <c r="E12" s="38" t="s">
        <v>39</v>
      </c>
      <c r="F12" s="39" t="s">
        <v>22</v>
      </c>
      <c r="G12" s="37">
        <v>48089</v>
      </c>
      <c r="H12" s="40" t="s">
        <v>51</v>
      </c>
      <c r="I12" s="37">
        <v>1945</v>
      </c>
      <c r="J12" s="41">
        <v>85000</v>
      </c>
      <c r="K12" s="50">
        <v>64600</v>
      </c>
      <c r="L12" s="43">
        <f t="shared" si="0"/>
        <v>20400</v>
      </c>
      <c r="M12" s="44">
        <f t="shared" si="1"/>
        <v>0.24</v>
      </c>
      <c r="N12" s="45">
        <v>3</v>
      </c>
      <c r="O12" s="45">
        <v>1</v>
      </c>
      <c r="P12" s="64" t="s">
        <v>62</v>
      </c>
      <c r="Q12" s="45">
        <v>0</v>
      </c>
      <c r="R12" s="64" t="s">
        <v>63</v>
      </c>
      <c r="S12" s="45">
        <v>1116</v>
      </c>
      <c r="T12" s="45">
        <v>4500</v>
      </c>
      <c r="U12" s="64" t="s">
        <v>80</v>
      </c>
      <c r="V12" s="46">
        <f>K12/S12</f>
        <v>57.88530465949821</v>
      </c>
      <c r="W12" s="42">
        <v>850</v>
      </c>
      <c r="X12" s="64" t="s">
        <v>63</v>
      </c>
      <c r="Y12" s="64">
        <v>0</v>
      </c>
      <c r="Z12" s="78">
        <v>41498</v>
      </c>
      <c r="AA12" s="41">
        <v>1281</v>
      </c>
      <c r="AB12" s="67">
        <v>900</v>
      </c>
      <c r="AC12" s="41">
        <v>100</v>
      </c>
      <c r="AD12" s="84" t="s">
        <v>94</v>
      </c>
      <c r="AE12" s="83" t="s">
        <v>99</v>
      </c>
      <c r="AF12" s="70">
        <f>W12*12</f>
        <v>10200</v>
      </c>
      <c r="AG12" s="43">
        <f t="shared" si="2"/>
        <v>1020</v>
      </c>
      <c r="AH12" s="43">
        <f t="shared" si="3"/>
        <v>1020</v>
      </c>
      <c r="AI12" s="47">
        <f>W12/K12</f>
        <v>1.3157894736842105E-2</v>
      </c>
      <c r="AJ12" s="44">
        <f>W12*12/K12</f>
        <v>0.15789473684210525</v>
      </c>
      <c r="AK12" s="48">
        <f>(W12*12 -AA12-AG12-AB12-AH12)/K12</f>
        <v>9.2554179566563463E-2</v>
      </c>
      <c r="AL12" s="38" t="s">
        <v>131</v>
      </c>
      <c r="AM12" s="76"/>
      <c r="AN12" s="76"/>
      <c r="AO12" s="76"/>
    </row>
    <row r="13" spans="1:41" s="49" customFormat="1" ht="24.95" customHeight="1">
      <c r="B13" s="37">
        <v>1008</v>
      </c>
      <c r="C13" s="37" t="s">
        <v>20</v>
      </c>
      <c r="D13" s="37">
        <v>6260</v>
      </c>
      <c r="E13" s="38" t="s">
        <v>40</v>
      </c>
      <c r="F13" s="39" t="s">
        <v>23</v>
      </c>
      <c r="G13" s="37">
        <v>48228</v>
      </c>
      <c r="H13" s="40" t="s">
        <v>54</v>
      </c>
      <c r="I13" s="37">
        <v>1953</v>
      </c>
      <c r="J13" s="41">
        <v>60000</v>
      </c>
      <c r="K13" s="42">
        <v>52300</v>
      </c>
      <c r="L13" s="43">
        <f t="shared" si="0"/>
        <v>7700</v>
      </c>
      <c r="M13" s="44">
        <f t="shared" si="1"/>
        <v>0.12833333333333333</v>
      </c>
      <c r="N13" s="45">
        <v>3</v>
      </c>
      <c r="O13" s="45">
        <v>1</v>
      </c>
      <c r="P13" s="64" t="s">
        <v>63</v>
      </c>
      <c r="Q13" s="45">
        <v>0</v>
      </c>
      <c r="R13" s="64" t="s">
        <v>63</v>
      </c>
      <c r="S13" s="45">
        <v>816</v>
      </c>
      <c r="T13" s="45">
        <v>4500</v>
      </c>
      <c r="U13" s="64" t="s">
        <v>81</v>
      </c>
      <c r="V13" s="46">
        <f>K13/S13</f>
        <v>64.093137254901961</v>
      </c>
      <c r="W13" s="42">
        <v>700</v>
      </c>
      <c r="X13" s="64" t="s">
        <v>63</v>
      </c>
      <c r="Y13" s="64">
        <v>0</v>
      </c>
      <c r="Z13" s="78">
        <v>41456</v>
      </c>
      <c r="AA13" s="41">
        <v>1200</v>
      </c>
      <c r="AB13" s="67">
        <v>900</v>
      </c>
      <c r="AC13" s="41">
        <v>100</v>
      </c>
      <c r="AD13" s="84" t="s">
        <v>94</v>
      </c>
      <c r="AE13" s="83" t="s">
        <v>97</v>
      </c>
      <c r="AF13" s="70">
        <f>W13*12</f>
        <v>8400</v>
      </c>
      <c r="AG13" s="43">
        <f t="shared" si="2"/>
        <v>840</v>
      </c>
      <c r="AH13" s="43">
        <f t="shared" si="3"/>
        <v>840</v>
      </c>
      <c r="AI13" s="47">
        <f>W13/K13</f>
        <v>1.338432122370937E-2</v>
      </c>
      <c r="AJ13" s="44">
        <f>W13*12/K13</f>
        <v>0.16061185468451242</v>
      </c>
      <c r="AK13" s="48">
        <f>(W13*12 -AA13-AG13-AB13-AH13)/K13</f>
        <v>8.8336520076481836E-2</v>
      </c>
      <c r="AL13" s="38" t="s">
        <v>131</v>
      </c>
      <c r="AM13" s="76"/>
      <c r="AN13" s="76"/>
      <c r="AO13" s="76"/>
    </row>
    <row r="14" spans="1:41" s="49" customFormat="1" ht="24.95" customHeight="1">
      <c r="B14" s="37">
        <v>1009</v>
      </c>
      <c r="C14" s="37" t="s">
        <v>20</v>
      </c>
      <c r="D14" s="37">
        <v>514</v>
      </c>
      <c r="E14" s="38" t="s">
        <v>41</v>
      </c>
      <c r="F14" s="39" t="s">
        <v>24</v>
      </c>
      <c r="G14" s="37">
        <v>48198</v>
      </c>
      <c r="H14" s="40" t="s">
        <v>51</v>
      </c>
      <c r="I14" s="37">
        <v>1995</v>
      </c>
      <c r="J14" s="41">
        <v>73000</v>
      </c>
      <c r="K14" s="42">
        <v>62950</v>
      </c>
      <c r="L14" s="43">
        <f t="shared" si="0"/>
        <v>10050</v>
      </c>
      <c r="M14" s="44">
        <f t="shared" si="1"/>
        <v>0.13767123287671232</v>
      </c>
      <c r="N14" s="45">
        <v>3</v>
      </c>
      <c r="O14" s="45">
        <v>1</v>
      </c>
      <c r="P14" s="64" t="s">
        <v>63</v>
      </c>
      <c r="Q14" s="45">
        <v>1</v>
      </c>
      <c r="R14" s="64" t="s">
        <v>63</v>
      </c>
      <c r="S14" s="45">
        <v>909</v>
      </c>
      <c r="T14" s="45">
        <v>4500</v>
      </c>
      <c r="U14" s="64" t="s">
        <v>79</v>
      </c>
      <c r="V14" s="46">
        <f>K14/S14</f>
        <v>69.251925192519252</v>
      </c>
      <c r="W14" s="42">
        <v>800</v>
      </c>
      <c r="X14" s="64" t="s">
        <v>63</v>
      </c>
      <c r="Y14" s="64">
        <v>0</v>
      </c>
      <c r="Z14" s="78">
        <v>41529</v>
      </c>
      <c r="AA14" s="41">
        <v>975</v>
      </c>
      <c r="AB14" s="67">
        <v>900</v>
      </c>
      <c r="AC14" s="41">
        <v>100</v>
      </c>
      <c r="AD14" s="84" t="s">
        <v>94</v>
      </c>
      <c r="AE14" s="83" t="s">
        <v>100</v>
      </c>
      <c r="AF14" s="70">
        <f>W14*12</f>
        <v>9600</v>
      </c>
      <c r="AG14" s="43">
        <f t="shared" si="2"/>
        <v>960</v>
      </c>
      <c r="AH14" s="43">
        <f t="shared" si="3"/>
        <v>960</v>
      </c>
      <c r="AI14" s="47">
        <f>W14/K14</f>
        <v>1.2708498808578236E-2</v>
      </c>
      <c r="AJ14" s="44">
        <f>W14*12/K14</f>
        <v>0.15250198570293885</v>
      </c>
      <c r="AK14" s="48">
        <f>(W14*12 -AA14-AG14-AB14-AH14)/K14</f>
        <v>9.2216044479745823E-2</v>
      </c>
      <c r="AL14" s="38" t="s">
        <v>131</v>
      </c>
      <c r="AM14" s="76"/>
      <c r="AN14" s="76"/>
      <c r="AO14" s="76"/>
    </row>
    <row r="15" spans="1:41" s="49" customFormat="1" ht="24.95" customHeight="1">
      <c r="B15" s="37">
        <v>1010</v>
      </c>
      <c r="C15" s="37" t="s">
        <v>20</v>
      </c>
      <c r="D15" s="37">
        <v>1222</v>
      </c>
      <c r="E15" s="38" t="s">
        <v>42</v>
      </c>
      <c r="F15" s="39" t="s">
        <v>25</v>
      </c>
      <c r="G15" s="37">
        <v>48341</v>
      </c>
      <c r="H15" s="40" t="s">
        <v>51</v>
      </c>
      <c r="I15" s="37">
        <v>1949</v>
      </c>
      <c r="J15" s="41">
        <v>56000</v>
      </c>
      <c r="K15" s="42">
        <v>45100</v>
      </c>
      <c r="L15" s="43">
        <f t="shared" si="0"/>
        <v>10900</v>
      </c>
      <c r="M15" s="44">
        <f t="shared" si="1"/>
        <v>0.19464285714285715</v>
      </c>
      <c r="N15" s="45">
        <v>3</v>
      </c>
      <c r="O15" s="45">
        <v>1</v>
      </c>
      <c r="P15" s="64" t="s">
        <v>63</v>
      </c>
      <c r="Q15" s="45">
        <v>2</v>
      </c>
      <c r="R15" s="64" t="s">
        <v>63</v>
      </c>
      <c r="S15" s="45">
        <v>1218</v>
      </c>
      <c r="T15" s="45">
        <v>4500</v>
      </c>
      <c r="U15" s="64" t="s">
        <v>81</v>
      </c>
      <c r="V15" s="46">
        <f>K15/S15</f>
        <v>37.027914614121514</v>
      </c>
      <c r="W15" s="42">
        <v>600</v>
      </c>
      <c r="X15" s="64" t="s">
        <v>63</v>
      </c>
      <c r="Y15" s="64">
        <v>0</v>
      </c>
      <c r="Z15" s="78">
        <v>41498</v>
      </c>
      <c r="AA15" s="41">
        <v>940</v>
      </c>
      <c r="AB15" s="67">
        <v>900</v>
      </c>
      <c r="AC15" s="41">
        <v>100</v>
      </c>
      <c r="AD15" s="84" t="s">
        <v>94</v>
      </c>
      <c r="AE15" s="83" t="s">
        <v>101</v>
      </c>
      <c r="AF15" s="70">
        <f>W15*12</f>
        <v>7200</v>
      </c>
      <c r="AG15" s="43">
        <f t="shared" si="2"/>
        <v>720</v>
      </c>
      <c r="AH15" s="43">
        <f t="shared" si="3"/>
        <v>720</v>
      </c>
      <c r="AI15" s="47">
        <f>W15/K15</f>
        <v>1.3303769401330377E-2</v>
      </c>
      <c r="AJ15" s="44">
        <f>W15*12/K15</f>
        <v>0.15964523281596452</v>
      </c>
      <c r="AK15" s="48">
        <f>(W15*12 -AA15-AG15-AB15-AH15)/K15</f>
        <v>8.6917960088691792E-2</v>
      </c>
      <c r="AL15" s="38" t="s">
        <v>131</v>
      </c>
      <c r="AM15" s="76"/>
      <c r="AN15" s="76"/>
      <c r="AO15" s="76"/>
    </row>
    <row r="16" spans="1:41" s="49" customFormat="1" ht="24.95" customHeight="1">
      <c r="B16" s="37">
        <v>1011</v>
      </c>
      <c r="C16" s="40" t="s">
        <v>26</v>
      </c>
      <c r="D16" s="40">
        <v>2447</v>
      </c>
      <c r="E16" s="38" t="s">
        <v>43</v>
      </c>
      <c r="F16" s="39" t="s">
        <v>27</v>
      </c>
      <c r="G16" s="37">
        <v>64130</v>
      </c>
      <c r="H16" s="40" t="s">
        <v>51</v>
      </c>
      <c r="I16" s="37">
        <v>1900</v>
      </c>
      <c r="J16" s="41">
        <v>80000</v>
      </c>
      <c r="K16" s="42">
        <v>76900</v>
      </c>
      <c r="L16" s="43">
        <f t="shared" si="0"/>
        <v>3100</v>
      </c>
      <c r="M16" s="44">
        <f t="shared" si="1"/>
        <v>3.875E-2</v>
      </c>
      <c r="N16" s="45">
        <v>4</v>
      </c>
      <c r="O16" s="45">
        <v>2</v>
      </c>
      <c r="P16" s="64" t="s">
        <v>62</v>
      </c>
      <c r="Q16" s="45">
        <v>2</v>
      </c>
      <c r="R16" s="64" t="s">
        <v>63</v>
      </c>
      <c r="S16" s="45">
        <v>1736</v>
      </c>
      <c r="T16" s="45">
        <v>4500</v>
      </c>
      <c r="U16" s="64" t="s">
        <v>79</v>
      </c>
      <c r="V16" s="46">
        <f>K16/S16</f>
        <v>44.297235023041473</v>
      </c>
      <c r="W16" s="42">
        <v>900</v>
      </c>
      <c r="X16" s="64" t="s">
        <v>63</v>
      </c>
      <c r="Y16" s="64">
        <v>0</v>
      </c>
      <c r="Z16" s="78">
        <v>41456</v>
      </c>
      <c r="AA16" s="41">
        <v>477</v>
      </c>
      <c r="AB16" s="67">
        <v>900</v>
      </c>
      <c r="AC16" s="41">
        <v>100</v>
      </c>
      <c r="AD16" s="84" t="s">
        <v>94</v>
      </c>
      <c r="AE16" s="83" t="s">
        <v>102</v>
      </c>
      <c r="AF16" s="70">
        <f>W16*12</f>
        <v>10800</v>
      </c>
      <c r="AG16" s="43">
        <f t="shared" si="2"/>
        <v>1080</v>
      </c>
      <c r="AH16" s="43">
        <f t="shared" si="3"/>
        <v>1080</v>
      </c>
      <c r="AI16" s="47">
        <f>W16/K16</f>
        <v>1.1703511053315995E-2</v>
      </c>
      <c r="AJ16" s="44">
        <f>W16*12/K16</f>
        <v>0.14044213263979194</v>
      </c>
      <c r="AK16" s="48">
        <f>(W16*12 -AA16-AG16-AB16-AH16)/K16</f>
        <v>9.444733420026008E-2</v>
      </c>
      <c r="AL16" s="38" t="s">
        <v>131</v>
      </c>
      <c r="AM16" s="76"/>
      <c r="AN16" s="76"/>
      <c r="AO16" s="76"/>
    </row>
    <row r="17" spans="2:41" s="49" customFormat="1" ht="24.95" customHeight="1">
      <c r="B17" s="37">
        <v>1012</v>
      </c>
      <c r="C17" s="40" t="s">
        <v>26</v>
      </c>
      <c r="D17" s="40">
        <v>8030</v>
      </c>
      <c r="E17" s="38" t="s">
        <v>44</v>
      </c>
      <c r="F17" s="39" t="s">
        <v>27</v>
      </c>
      <c r="G17" s="37">
        <v>64119</v>
      </c>
      <c r="H17" s="40" t="s">
        <v>51</v>
      </c>
      <c r="I17" s="37">
        <v>1963</v>
      </c>
      <c r="J17" s="41">
        <v>89900</v>
      </c>
      <c r="K17" s="42">
        <v>82300</v>
      </c>
      <c r="L17" s="43">
        <f t="shared" si="0"/>
        <v>7600</v>
      </c>
      <c r="M17" s="44">
        <f t="shared" si="1"/>
        <v>8.4538375973303673E-2</v>
      </c>
      <c r="N17" s="45">
        <v>3</v>
      </c>
      <c r="O17" s="45">
        <v>1</v>
      </c>
      <c r="P17" s="64" t="s">
        <v>62</v>
      </c>
      <c r="Q17" s="45">
        <v>0</v>
      </c>
      <c r="R17" s="64" t="s">
        <v>63</v>
      </c>
      <c r="S17" s="45">
        <v>1176</v>
      </c>
      <c r="T17" s="45">
        <v>4500</v>
      </c>
      <c r="U17" s="64" t="s">
        <v>80</v>
      </c>
      <c r="V17" s="46">
        <f>K17/S17</f>
        <v>69.982993197278915</v>
      </c>
      <c r="W17" s="42">
        <v>950</v>
      </c>
      <c r="X17" s="64" t="s">
        <v>63</v>
      </c>
      <c r="Y17" s="64">
        <v>0</v>
      </c>
      <c r="Z17" s="78">
        <v>41529</v>
      </c>
      <c r="AA17" s="41">
        <v>1342</v>
      </c>
      <c r="AB17" s="67">
        <v>900</v>
      </c>
      <c r="AC17" s="41">
        <v>100</v>
      </c>
      <c r="AD17" s="84" t="s">
        <v>94</v>
      </c>
      <c r="AE17" s="83" t="s">
        <v>103</v>
      </c>
      <c r="AF17" s="70">
        <f>W17*12</f>
        <v>11400</v>
      </c>
      <c r="AG17" s="43">
        <f t="shared" si="2"/>
        <v>1140</v>
      </c>
      <c r="AH17" s="43">
        <f t="shared" si="3"/>
        <v>1140</v>
      </c>
      <c r="AI17" s="47">
        <f>W17/K17</f>
        <v>1.1543134872417983E-2</v>
      </c>
      <c r="AJ17" s="44">
        <f>W17*12/K17</f>
        <v>0.13851761846901581</v>
      </c>
      <c r="AK17" s="48">
        <f>(W17*12 -AA17-AG17-AB17-AH17)/K17</f>
        <v>8.3572296476306193E-2</v>
      </c>
      <c r="AL17" s="38" t="s">
        <v>131</v>
      </c>
      <c r="AM17" s="76"/>
      <c r="AN17" s="76"/>
      <c r="AO17" s="76"/>
    </row>
    <row r="18" spans="2:41" s="49" customFormat="1" ht="24.95" customHeight="1">
      <c r="B18" s="37">
        <v>1013</v>
      </c>
      <c r="C18" s="40" t="s">
        <v>28</v>
      </c>
      <c r="D18" s="40">
        <v>145</v>
      </c>
      <c r="E18" s="38" t="s">
        <v>45</v>
      </c>
      <c r="F18" s="39" t="s">
        <v>29</v>
      </c>
      <c r="G18" s="37">
        <v>45044</v>
      </c>
      <c r="H18" s="40" t="s">
        <v>51</v>
      </c>
      <c r="I18" s="37">
        <v>1900</v>
      </c>
      <c r="J18" s="41">
        <v>60000</v>
      </c>
      <c r="K18" s="42">
        <v>48350</v>
      </c>
      <c r="L18" s="43">
        <f t="shared" si="0"/>
        <v>11650</v>
      </c>
      <c r="M18" s="44">
        <f t="shared" si="1"/>
        <v>0.19416666666666665</v>
      </c>
      <c r="N18" s="45">
        <v>3</v>
      </c>
      <c r="O18" s="45">
        <v>1</v>
      </c>
      <c r="P18" s="64" t="s">
        <v>63</v>
      </c>
      <c r="Q18" s="45">
        <v>1</v>
      </c>
      <c r="R18" s="64" t="s">
        <v>63</v>
      </c>
      <c r="S18" s="45">
        <v>1120</v>
      </c>
      <c r="T18" s="45">
        <v>4500</v>
      </c>
      <c r="U18" s="64" t="s">
        <v>81</v>
      </c>
      <c r="V18" s="46">
        <f>K18/S18</f>
        <v>43.169642857142854</v>
      </c>
      <c r="W18" s="42">
        <v>600</v>
      </c>
      <c r="X18" s="64" t="s">
        <v>63</v>
      </c>
      <c r="Y18" s="64">
        <v>12</v>
      </c>
      <c r="Z18" s="78">
        <v>41498</v>
      </c>
      <c r="AA18" s="41">
        <v>644</v>
      </c>
      <c r="AB18" s="67">
        <v>900</v>
      </c>
      <c r="AC18" s="41">
        <v>100</v>
      </c>
      <c r="AD18" s="84" t="s">
        <v>94</v>
      </c>
      <c r="AE18" s="83" t="s">
        <v>104</v>
      </c>
      <c r="AF18" s="70">
        <f>W18*12</f>
        <v>7200</v>
      </c>
      <c r="AG18" s="43">
        <f t="shared" si="2"/>
        <v>720</v>
      </c>
      <c r="AH18" s="43">
        <f t="shared" si="3"/>
        <v>720</v>
      </c>
      <c r="AI18" s="47">
        <f>W18/K18</f>
        <v>1.2409513960703205E-2</v>
      </c>
      <c r="AJ18" s="44">
        <f>W18*12/K18</f>
        <v>0.14891416752843847</v>
      </c>
      <c r="AK18" s="48">
        <f>(W18*12 -AA18-AG18-AB18-AH18)/K18</f>
        <v>8.7197518097207855E-2</v>
      </c>
      <c r="AL18" s="38" t="s">
        <v>131</v>
      </c>
      <c r="AM18" s="76"/>
      <c r="AN18" s="76"/>
      <c r="AO18" s="76"/>
    </row>
    <row r="19" spans="2:41" s="49" customFormat="1" ht="24.95" customHeight="1">
      <c r="B19" s="37">
        <v>1014</v>
      </c>
      <c r="C19" s="40" t="s">
        <v>28</v>
      </c>
      <c r="D19" s="40">
        <v>145</v>
      </c>
      <c r="E19" s="38" t="s">
        <v>46</v>
      </c>
      <c r="F19" s="39" t="s">
        <v>29</v>
      </c>
      <c r="G19" s="37">
        <v>45042</v>
      </c>
      <c r="H19" s="40" t="s">
        <v>51</v>
      </c>
      <c r="I19" s="37">
        <v>1909</v>
      </c>
      <c r="J19" s="41">
        <v>51000</v>
      </c>
      <c r="K19" s="42">
        <v>42695</v>
      </c>
      <c r="L19" s="43">
        <f t="shared" si="0"/>
        <v>8305</v>
      </c>
      <c r="M19" s="44">
        <f t="shared" si="1"/>
        <v>0.16284313725490196</v>
      </c>
      <c r="N19" s="45">
        <v>2</v>
      </c>
      <c r="O19" s="45">
        <v>1</v>
      </c>
      <c r="P19" s="64" t="s">
        <v>63</v>
      </c>
      <c r="Q19" s="45">
        <v>1</v>
      </c>
      <c r="R19" s="64" t="s">
        <v>63</v>
      </c>
      <c r="S19" s="45">
        <v>1041</v>
      </c>
      <c r="T19" s="45">
        <v>4500</v>
      </c>
      <c r="U19" s="64" t="s">
        <v>79</v>
      </c>
      <c r="V19" s="46">
        <f>K19/S19</f>
        <v>41.01344860710855</v>
      </c>
      <c r="W19" s="42">
        <v>575</v>
      </c>
      <c r="X19" s="64" t="s">
        <v>63</v>
      </c>
      <c r="Y19" s="64">
        <v>12</v>
      </c>
      <c r="Z19" s="78">
        <v>41456</v>
      </c>
      <c r="AA19" s="41">
        <v>600</v>
      </c>
      <c r="AB19" s="67">
        <v>900</v>
      </c>
      <c r="AC19" s="41">
        <v>100</v>
      </c>
      <c r="AD19" s="84" t="s">
        <v>105</v>
      </c>
      <c r="AE19" s="83" t="s">
        <v>104</v>
      </c>
      <c r="AF19" s="70">
        <f>W19*12</f>
        <v>6900</v>
      </c>
      <c r="AG19" s="43">
        <f t="shared" si="2"/>
        <v>690</v>
      </c>
      <c r="AH19" s="43">
        <f t="shared" si="3"/>
        <v>690</v>
      </c>
      <c r="AI19" s="47">
        <f>W19/K19</f>
        <v>1.3467619159152126E-2</v>
      </c>
      <c r="AJ19" s="44">
        <f>W19*12/K19</f>
        <v>0.16161142990982549</v>
      </c>
      <c r="AK19" s="48">
        <f>(W19*12 -AA19-AG19-AB19-AH19)/K19</f>
        <v>9.4156224382246162E-2</v>
      </c>
      <c r="AL19" s="38" t="s">
        <v>131</v>
      </c>
      <c r="AM19" s="76"/>
      <c r="AN19" s="76"/>
      <c r="AO19" s="76"/>
    </row>
    <row r="20" spans="2:41" s="49" customFormat="1" ht="24.95" customHeight="1">
      <c r="B20" s="37">
        <v>1015</v>
      </c>
      <c r="C20" s="40" t="s">
        <v>30</v>
      </c>
      <c r="D20" s="40">
        <v>55</v>
      </c>
      <c r="E20" s="38" t="s">
        <v>47</v>
      </c>
      <c r="F20" s="39" t="s">
        <v>31</v>
      </c>
      <c r="G20" s="37">
        <v>30032</v>
      </c>
      <c r="H20" s="40" t="s">
        <v>51</v>
      </c>
      <c r="I20" s="37">
        <v>1948</v>
      </c>
      <c r="J20" s="41">
        <v>84000</v>
      </c>
      <c r="K20" s="42">
        <v>66870</v>
      </c>
      <c r="L20" s="43">
        <f t="shared" si="0"/>
        <v>17130</v>
      </c>
      <c r="M20" s="44">
        <f t="shared" si="1"/>
        <v>0.20392857142857143</v>
      </c>
      <c r="N20" s="45">
        <v>3</v>
      </c>
      <c r="O20" s="45">
        <v>2</v>
      </c>
      <c r="P20" s="64" t="s">
        <v>63</v>
      </c>
      <c r="Q20" s="45">
        <v>1</v>
      </c>
      <c r="R20" s="64" t="s">
        <v>63</v>
      </c>
      <c r="S20" s="45">
        <v>1128</v>
      </c>
      <c r="T20" s="45">
        <v>4500</v>
      </c>
      <c r="U20" s="64" t="s">
        <v>81</v>
      </c>
      <c r="V20" s="46">
        <f>K20/S20</f>
        <v>59.281914893617021</v>
      </c>
      <c r="W20" s="42">
        <v>850</v>
      </c>
      <c r="X20" s="64" t="s">
        <v>63</v>
      </c>
      <c r="Y20" s="64">
        <v>12</v>
      </c>
      <c r="Z20" s="78">
        <v>41529</v>
      </c>
      <c r="AA20" s="41">
        <v>825</v>
      </c>
      <c r="AB20" s="67">
        <v>900</v>
      </c>
      <c r="AC20" s="41">
        <v>100</v>
      </c>
      <c r="AD20" s="84" t="s">
        <v>94</v>
      </c>
      <c r="AE20" s="83" t="s">
        <v>106</v>
      </c>
      <c r="AF20" s="70">
        <f>W20*12</f>
        <v>10200</v>
      </c>
      <c r="AG20" s="43">
        <f t="shared" si="2"/>
        <v>1020</v>
      </c>
      <c r="AH20" s="43">
        <f t="shared" si="3"/>
        <v>1020</v>
      </c>
      <c r="AI20" s="47">
        <f>W20/K20</f>
        <v>1.2711230746224017E-2</v>
      </c>
      <c r="AJ20" s="44">
        <f>W20*12/K20</f>
        <v>0.1525347689546882</v>
      </c>
      <c r="AK20" s="48">
        <f>(W20*12 -AA20-AG20-AB20-AH20)/K20</f>
        <v>9.6231493943472413E-2</v>
      </c>
      <c r="AL20" s="38" t="s">
        <v>131</v>
      </c>
      <c r="AM20" s="76"/>
      <c r="AN20" s="76"/>
      <c r="AO20" s="76"/>
    </row>
    <row r="21" spans="2:41" s="49" customFormat="1">
      <c r="B21" s="51"/>
      <c r="C21" s="51"/>
      <c r="D21" s="51"/>
      <c r="E21" s="52"/>
      <c r="F21" s="53"/>
      <c r="G21" s="51"/>
      <c r="H21" s="51"/>
      <c r="I21" s="51"/>
      <c r="J21" s="54"/>
      <c r="K21" s="55"/>
      <c r="L21" s="56"/>
      <c r="M21" s="57"/>
      <c r="N21" s="58"/>
      <c r="O21" s="58"/>
      <c r="P21" s="58"/>
      <c r="Q21" s="58"/>
      <c r="R21" s="58"/>
      <c r="S21" s="58"/>
      <c r="T21" s="58"/>
      <c r="U21" s="58"/>
      <c r="V21" s="59"/>
      <c r="W21" s="60"/>
      <c r="X21" s="60"/>
      <c r="Y21" s="60"/>
      <c r="Z21" s="79"/>
      <c r="AA21" s="54"/>
      <c r="AB21" s="68"/>
      <c r="AC21" s="54"/>
      <c r="AD21" s="3"/>
      <c r="AE21" s="87"/>
      <c r="AF21" s="71"/>
      <c r="AG21" s="61"/>
      <c r="AH21" s="62"/>
      <c r="AI21" s="62"/>
      <c r="AJ21" s="62"/>
      <c r="AK21" s="63"/>
    </row>
    <row r="22" spans="2:41" s="4" customFormat="1">
      <c r="B22" s="119" t="s">
        <v>82</v>
      </c>
      <c r="C22" s="109"/>
      <c r="D22" s="109"/>
      <c r="E22" s="120"/>
      <c r="F22" s="121"/>
      <c r="G22" s="2"/>
      <c r="H22" s="108" t="s">
        <v>136</v>
      </c>
      <c r="I22" s="109"/>
      <c r="J22" s="110"/>
      <c r="K22" s="111"/>
      <c r="L22" s="8"/>
      <c r="M22" s="9"/>
      <c r="N22" s="10"/>
      <c r="O22" s="10"/>
      <c r="P22" s="10"/>
      <c r="Q22" s="10"/>
      <c r="R22" s="10"/>
      <c r="S22" s="10"/>
      <c r="T22" s="10"/>
      <c r="U22" s="10"/>
      <c r="V22" s="11"/>
      <c r="W22" s="12"/>
      <c r="X22" s="12"/>
      <c r="Y22" s="12"/>
      <c r="Z22" s="81"/>
      <c r="AA22" s="6"/>
      <c r="AB22" s="75"/>
      <c r="AC22" s="6"/>
      <c r="AD22" s="106"/>
      <c r="AE22" s="107"/>
      <c r="AF22" s="74"/>
      <c r="AG22" s="13"/>
      <c r="AH22" s="14"/>
      <c r="AI22" s="14"/>
      <c r="AJ22" s="14"/>
      <c r="AK22" s="15"/>
    </row>
    <row r="23" spans="2:41" s="4" customFormat="1">
      <c r="B23" s="122" t="s">
        <v>83</v>
      </c>
      <c r="C23" s="106"/>
      <c r="D23" s="106"/>
      <c r="E23" s="107"/>
      <c r="F23" s="123"/>
      <c r="G23" s="2"/>
      <c r="H23" s="112" t="s">
        <v>137</v>
      </c>
      <c r="I23" s="106"/>
      <c r="J23" s="113"/>
      <c r="K23" s="114"/>
      <c r="L23" s="8"/>
      <c r="M23" s="9"/>
      <c r="N23" s="10"/>
      <c r="O23" s="10"/>
      <c r="P23" s="10"/>
      <c r="Q23" s="10"/>
      <c r="R23" s="10"/>
      <c r="S23" s="10"/>
      <c r="T23" s="10"/>
      <c r="U23" s="10"/>
      <c r="V23" s="11"/>
      <c r="W23" s="12"/>
      <c r="X23" s="12"/>
      <c r="Y23" s="12"/>
      <c r="Z23" s="81"/>
      <c r="AA23" s="6"/>
      <c r="AB23" s="75"/>
      <c r="AC23" s="6"/>
      <c r="AD23" s="2"/>
      <c r="AF23" s="74"/>
      <c r="AG23" s="13"/>
      <c r="AH23" s="14"/>
      <c r="AI23" s="14"/>
      <c r="AJ23" s="14"/>
      <c r="AK23" s="15"/>
    </row>
    <row r="24" spans="2:41" s="4" customFormat="1">
      <c r="B24" s="122" t="s">
        <v>126</v>
      </c>
      <c r="C24" s="106"/>
      <c r="D24" s="106"/>
      <c r="E24" s="107"/>
      <c r="F24" s="123"/>
      <c r="G24" s="2"/>
      <c r="H24" s="112" t="s">
        <v>1</v>
      </c>
      <c r="I24" s="106"/>
      <c r="J24" s="113"/>
      <c r="K24" s="114"/>
      <c r="L24" s="8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12"/>
      <c r="X24" s="12"/>
      <c r="Y24" s="12"/>
      <c r="Z24" s="81"/>
      <c r="AA24" s="6"/>
      <c r="AB24" s="75"/>
      <c r="AC24" s="6"/>
      <c r="AD24" s="2"/>
      <c r="AF24" s="74"/>
      <c r="AG24" s="13"/>
      <c r="AH24" s="14"/>
      <c r="AI24" s="14"/>
      <c r="AJ24" s="14"/>
      <c r="AK24" s="15"/>
    </row>
    <row r="25" spans="2:41" s="4" customFormat="1">
      <c r="B25" s="124"/>
      <c r="C25" s="106"/>
      <c r="D25" s="106"/>
      <c r="E25" s="107"/>
      <c r="F25" s="123"/>
      <c r="G25" s="2"/>
      <c r="H25" s="112" t="s">
        <v>130</v>
      </c>
      <c r="I25" s="106"/>
      <c r="J25" s="113"/>
      <c r="K25" s="114"/>
      <c r="L25" s="8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12"/>
      <c r="X25" s="12"/>
      <c r="Y25" s="12"/>
      <c r="Z25" s="81"/>
      <c r="AA25" s="6"/>
      <c r="AB25" s="75"/>
      <c r="AC25" s="6"/>
      <c r="AD25" s="2"/>
      <c r="AF25" s="74"/>
      <c r="AG25" s="13"/>
      <c r="AH25" s="14"/>
      <c r="AI25" s="14"/>
      <c r="AJ25" s="14"/>
      <c r="AK25" s="15"/>
    </row>
    <row r="26" spans="2:41" s="4" customFormat="1">
      <c r="B26" s="124"/>
      <c r="C26" s="106"/>
      <c r="D26" s="106"/>
      <c r="E26" s="107"/>
      <c r="F26" s="123"/>
      <c r="G26" s="2"/>
      <c r="H26" s="112" t="s">
        <v>130</v>
      </c>
      <c r="I26" s="106"/>
      <c r="J26" s="113"/>
      <c r="K26" s="114"/>
      <c r="L26" s="8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12"/>
      <c r="X26" s="12"/>
      <c r="Y26" s="12"/>
      <c r="Z26" s="81"/>
      <c r="AA26" s="6"/>
      <c r="AB26" s="75"/>
      <c r="AC26" s="6"/>
      <c r="AD26" s="2"/>
      <c r="AF26" s="74"/>
      <c r="AG26" s="13"/>
      <c r="AH26" s="14"/>
      <c r="AI26" s="14"/>
      <c r="AJ26" s="14"/>
      <c r="AK26" s="15"/>
    </row>
    <row r="27" spans="2:41" s="4" customFormat="1">
      <c r="B27" s="125"/>
      <c r="C27" s="116"/>
      <c r="D27" s="116"/>
      <c r="E27" s="126"/>
      <c r="F27" s="127"/>
      <c r="G27" s="2"/>
      <c r="H27" s="115" t="s">
        <v>130</v>
      </c>
      <c r="I27" s="116"/>
      <c r="J27" s="117"/>
      <c r="K27" s="118"/>
      <c r="L27" s="8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12"/>
      <c r="X27" s="12"/>
      <c r="Y27" s="12"/>
      <c r="Z27" s="81"/>
      <c r="AA27" s="6"/>
      <c r="AB27" s="75"/>
      <c r="AC27" s="6"/>
      <c r="AD27" s="2"/>
      <c r="AF27" s="74"/>
      <c r="AG27" s="13"/>
      <c r="AH27" s="14"/>
      <c r="AI27" s="14"/>
      <c r="AJ27" s="14"/>
      <c r="AK27" s="15"/>
    </row>
    <row r="28" spans="2:41" s="4" customFormat="1">
      <c r="C28" s="2"/>
      <c r="D28" s="2"/>
      <c r="F28" s="5"/>
      <c r="G28" s="2"/>
      <c r="H28" s="2"/>
      <c r="I28" s="2"/>
      <c r="J28" s="6"/>
      <c r="K28" s="7"/>
      <c r="L28" s="8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12"/>
      <c r="X28" s="12"/>
      <c r="Y28" s="12"/>
      <c r="Z28" s="81"/>
      <c r="AA28" s="6"/>
      <c r="AB28" s="75"/>
      <c r="AC28" s="6"/>
      <c r="AD28" s="2"/>
      <c r="AF28" s="74"/>
      <c r="AG28" s="13"/>
      <c r="AH28" s="14"/>
      <c r="AI28" s="14"/>
      <c r="AJ28" s="14"/>
      <c r="AK28" s="15"/>
    </row>
    <row r="29" spans="2:41" s="4" customFormat="1">
      <c r="B29" s="119" t="s">
        <v>115</v>
      </c>
      <c r="C29" s="109"/>
      <c r="D29" s="109"/>
      <c r="E29" s="120"/>
      <c r="F29" s="121"/>
      <c r="G29" s="2"/>
      <c r="H29" s="2"/>
      <c r="I29" s="2"/>
      <c r="J29" s="6"/>
      <c r="K29" s="7"/>
      <c r="L29" s="8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12"/>
      <c r="X29" s="12"/>
      <c r="Y29" s="12"/>
      <c r="Z29" s="81"/>
      <c r="AA29" s="6"/>
      <c r="AB29" s="75"/>
      <c r="AC29" s="6"/>
      <c r="AD29" s="2"/>
      <c r="AF29" s="74"/>
      <c r="AG29" s="13"/>
      <c r="AH29" s="14"/>
      <c r="AI29" s="14"/>
      <c r="AJ29" s="14"/>
      <c r="AK29" s="15"/>
    </row>
    <row r="30" spans="2:41" s="4" customFormat="1">
      <c r="B30" s="122" t="s">
        <v>125</v>
      </c>
      <c r="C30" s="106"/>
      <c r="D30" s="106"/>
      <c r="E30" s="107"/>
      <c r="F30" s="123"/>
      <c r="G30" s="2"/>
      <c r="H30" s="2"/>
      <c r="I30" s="2"/>
      <c r="J30" s="6"/>
      <c r="K30" s="7"/>
      <c r="L30" s="8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12"/>
      <c r="X30" s="12"/>
      <c r="Y30" s="12"/>
      <c r="Z30" s="81"/>
      <c r="AA30" s="6"/>
      <c r="AB30" s="75"/>
      <c r="AC30" s="6"/>
      <c r="AD30" s="2"/>
      <c r="AF30" s="74"/>
      <c r="AG30" s="13"/>
      <c r="AH30" s="14"/>
      <c r="AI30" s="14"/>
      <c r="AJ30" s="14"/>
      <c r="AK30" s="15"/>
    </row>
    <row r="31" spans="2:41" s="4" customFormat="1">
      <c r="B31" s="124"/>
      <c r="C31" s="106"/>
      <c r="D31" s="106"/>
      <c r="E31" s="107"/>
      <c r="F31" s="123"/>
      <c r="G31" s="2"/>
      <c r="H31" s="2"/>
      <c r="I31" s="2"/>
      <c r="J31" s="6"/>
      <c r="K31" s="7"/>
      <c r="L31" s="8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12"/>
      <c r="X31" s="12"/>
      <c r="Y31" s="12"/>
      <c r="Z31" s="81"/>
      <c r="AA31" s="6"/>
      <c r="AB31" s="75"/>
      <c r="AC31" s="6"/>
      <c r="AD31" s="2"/>
      <c r="AF31" s="74"/>
      <c r="AG31" s="13"/>
      <c r="AH31" s="14"/>
      <c r="AI31" s="14"/>
      <c r="AJ31" s="14"/>
      <c r="AK31" s="15"/>
    </row>
    <row r="32" spans="2:41" s="4" customFormat="1">
      <c r="B32" s="124"/>
      <c r="C32" s="106"/>
      <c r="D32" s="106"/>
      <c r="E32" s="107"/>
      <c r="F32" s="123"/>
      <c r="G32" s="2"/>
      <c r="H32" s="2"/>
      <c r="I32" s="2"/>
      <c r="J32" s="6"/>
      <c r="K32" s="7"/>
      <c r="L32" s="8"/>
      <c r="M32" s="9"/>
      <c r="N32" s="10"/>
      <c r="O32" s="10"/>
      <c r="P32" s="10"/>
      <c r="Q32" s="10"/>
      <c r="R32" s="10"/>
      <c r="S32" s="10"/>
      <c r="T32" s="10"/>
      <c r="U32" s="10"/>
      <c r="V32" s="11"/>
      <c r="W32" s="12"/>
      <c r="X32" s="12"/>
      <c r="Y32" s="12"/>
      <c r="Z32" s="81"/>
      <c r="AA32" s="6"/>
      <c r="AB32" s="75"/>
      <c r="AC32" s="6"/>
      <c r="AD32" s="2"/>
      <c r="AF32" s="74"/>
      <c r="AG32" s="13"/>
      <c r="AH32" s="14"/>
      <c r="AI32" s="14"/>
      <c r="AJ32" s="14"/>
      <c r="AK32" s="15"/>
    </row>
    <row r="33" spans="2:37" s="4" customFormat="1">
      <c r="B33" s="124"/>
      <c r="C33" s="106"/>
      <c r="D33" s="106"/>
      <c r="E33" s="107"/>
      <c r="F33" s="123"/>
      <c r="G33" s="2"/>
      <c r="H33" s="2"/>
      <c r="I33" s="2"/>
      <c r="J33" s="6"/>
      <c r="K33" s="7"/>
      <c r="L33" s="8"/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12"/>
      <c r="X33" s="12"/>
      <c r="Y33" s="12"/>
      <c r="Z33" s="81"/>
      <c r="AA33" s="6"/>
      <c r="AB33" s="75"/>
      <c r="AC33" s="6"/>
      <c r="AD33" s="2"/>
      <c r="AF33" s="74"/>
      <c r="AG33" s="13"/>
      <c r="AH33" s="14"/>
      <c r="AI33" s="14"/>
      <c r="AJ33" s="14"/>
      <c r="AK33" s="15"/>
    </row>
    <row r="34" spans="2:37" s="4" customFormat="1">
      <c r="B34" s="125"/>
      <c r="C34" s="116"/>
      <c r="D34" s="116"/>
      <c r="E34" s="126"/>
      <c r="F34" s="127"/>
      <c r="G34" s="2"/>
      <c r="H34" s="2"/>
      <c r="I34" s="2"/>
      <c r="J34" s="6"/>
      <c r="K34" s="7"/>
      <c r="L34" s="8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12"/>
      <c r="X34" s="12"/>
      <c r="Y34" s="12"/>
      <c r="Z34" s="81"/>
      <c r="AA34" s="6"/>
      <c r="AB34" s="75"/>
      <c r="AC34" s="6"/>
      <c r="AD34" s="2"/>
      <c r="AF34" s="74"/>
      <c r="AG34" s="13"/>
      <c r="AH34" s="14"/>
      <c r="AI34" s="14"/>
      <c r="AJ34" s="14"/>
      <c r="AK34" s="15"/>
    </row>
    <row r="35" spans="2:37" s="4" customFormat="1">
      <c r="C35" s="2"/>
      <c r="D35" s="2"/>
      <c r="F35" s="5"/>
      <c r="G35" s="2"/>
      <c r="H35" s="2"/>
      <c r="I35" s="2"/>
      <c r="J35" s="6"/>
      <c r="K35" s="7"/>
      <c r="L35" s="8"/>
      <c r="M35" s="9"/>
      <c r="N35" s="10"/>
      <c r="O35" s="10"/>
      <c r="P35" s="10"/>
      <c r="Q35" s="10"/>
      <c r="R35" s="10"/>
      <c r="S35" s="10"/>
      <c r="T35" s="10"/>
      <c r="U35" s="10"/>
      <c r="V35" s="11"/>
      <c r="W35" s="12"/>
      <c r="X35" s="12"/>
      <c r="Y35" s="12"/>
      <c r="Z35" s="81"/>
      <c r="AA35" s="6"/>
      <c r="AB35" s="75"/>
      <c r="AC35" s="6"/>
      <c r="AD35" s="2"/>
      <c r="AF35" s="74"/>
      <c r="AG35" s="13"/>
      <c r="AH35" s="14"/>
      <c r="AI35" s="14"/>
      <c r="AJ35" s="14"/>
      <c r="AK35" s="15"/>
    </row>
    <row r="36" spans="2:37" s="4" customFormat="1">
      <c r="B36" s="119" t="s">
        <v>116</v>
      </c>
      <c r="C36" s="109"/>
      <c r="D36" s="109"/>
      <c r="E36" s="120"/>
      <c r="F36" s="121"/>
      <c r="G36" s="2"/>
      <c r="H36" s="2"/>
      <c r="I36" s="2"/>
      <c r="J36" s="6"/>
      <c r="K36" s="7"/>
      <c r="L36" s="8"/>
      <c r="M36" s="9"/>
      <c r="N36" s="10"/>
      <c r="O36" s="10"/>
      <c r="P36" s="10"/>
      <c r="Q36" s="10"/>
      <c r="R36" s="10"/>
      <c r="S36" s="10"/>
      <c r="T36" s="10"/>
      <c r="U36" s="10"/>
      <c r="V36" s="11"/>
      <c r="W36" s="12"/>
      <c r="X36" s="12"/>
      <c r="Y36" s="12"/>
      <c r="Z36" s="81"/>
      <c r="AA36" s="6"/>
      <c r="AB36" s="75"/>
      <c r="AC36" s="6"/>
      <c r="AD36" s="2"/>
      <c r="AF36" s="74"/>
      <c r="AG36" s="13"/>
      <c r="AH36" s="14"/>
      <c r="AI36" s="14"/>
      <c r="AJ36" s="14"/>
      <c r="AK36" s="15"/>
    </row>
    <row r="37" spans="2:37" s="4" customFormat="1">
      <c r="B37" s="122" t="s">
        <v>127</v>
      </c>
      <c r="C37" s="106"/>
      <c r="D37" s="106"/>
      <c r="E37" s="107"/>
      <c r="F37" s="123"/>
      <c r="G37" s="2"/>
      <c r="H37" s="2"/>
      <c r="I37" s="2"/>
      <c r="J37" s="6"/>
      <c r="K37" s="7"/>
      <c r="L37" s="8"/>
      <c r="M37" s="9"/>
      <c r="N37" s="10"/>
      <c r="O37" s="10"/>
      <c r="P37" s="10"/>
      <c r="Q37" s="10"/>
      <c r="R37" s="10"/>
      <c r="S37" s="10"/>
      <c r="T37" s="10"/>
      <c r="U37" s="10"/>
      <c r="V37" s="11"/>
      <c r="W37" s="12"/>
      <c r="X37" s="12"/>
      <c r="Y37" s="12"/>
      <c r="Z37" s="81"/>
      <c r="AA37" s="6"/>
      <c r="AB37" s="75"/>
      <c r="AC37" s="6"/>
      <c r="AD37" s="2"/>
      <c r="AF37" s="74"/>
      <c r="AG37" s="13"/>
      <c r="AH37" s="14"/>
      <c r="AI37" s="14"/>
      <c r="AJ37" s="14"/>
      <c r="AK37" s="15"/>
    </row>
    <row r="38" spans="2:37" s="4" customFormat="1">
      <c r="B38" s="124"/>
      <c r="C38" s="106"/>
      <c r="D38" s="106"/>
      <c r="E38" s="107"/>
      <c r="F38" s="123"/>
      <c r="G38" s="2"/>
      <c r="H38" s="2"/>
      <c r="I38" s="2"/>
      <c r="J38" s="6"/>
      <c r="K38" s="7"/>
      <c r="L38" s="8"/>
      <c r="M38" s="9"/>
      <c r="N38" s="10"/>
      <c r="O38" s="10"/>
      <c r="P38" s="10"/>
      <c r="Q38" s="10"/>
      <c r="R38" s="10"/>
      <c r="S38" s="10"/>
      <c r="T38" s="10"/>
      <c r="U38" s="10"/>
      <c r="V38" s="11"/>
      <c r="W38" s="12"/>
      <c r="X38" s="12"/>
      <c r="Y38" s="12"/>
      <c r="Z38" s="81"/>
      <c r="AA38" s="6"/>
      <c r="AB38" s="75"/>
      <c r="AC38" s="6"/>
      <c r="AD38" s="2"/>
      <c r="AF38" s="74"/>
      <c r="AG38" s="13"/>
      <c r="AH38" s="14"/>
      <c r="AI38" s="14"/>
      <c r="AJ38" s="14"/>
      <c r="AK38" s="15"/>
    </row>
    <row r="39" spans="2:37" s="4" customFormat="1">
      <c r="B39" s="124"/>
      <c r="C39" s="106"/>
      <c r="D39" s="106"/>
      <c r="E39" s="107"/>
      <c r="F39" s="123"/>
      <c r="G39" s="2"/>
      <c r="H39" s="2"/>
      <c r="I39" s="2"/>
      <c r="J39" s="6"/>
      <c r="K39" s="7"/>
      <c r="L39" s="8"/>
      <c r="M39" s="9"/>
      <c r="N39" s="10"/>
      <c r="O39" s="10"/>
      <c r="P39" s="10"/>
      <c r="Q39" s="10"/>
      <c r="R39" s="10"/>
      <c r="S39" s="10"/>
      <c r="T39" s="10"/>
      <c r="U39" s="10"/>
      <c r="V39" s="11"/>
      <c r="W39" s="12"/>
      <c r="X39" s="12"/>
      <c r="Y39" s="12"/>
      <c r="Z39" s="81"/>
      <c r="AA39" s="6"/>
      <c r="AB39" s="75"/>
      <c r="AC39" s="6"/>
      <c r="AD39" s="2"/>
      <c r="AF39" s="74"/>
      <c r="AG39" s="13"/>
      <c r="AH39" s="14"/>
      <c r="AI39" s="14"/>
      <c r="AJ39" s="14"/>
      <c r="AK39" s="15"/>
    </row>
    <row r="40" spans="2:37" s="4" customFormat="1">
      <c r="B40" s="125"/>
      <c r="C40" s="116"/>
      <c r="D40" s="116"/>
      <c r="E40" s="126"/>
      <c r="F40" s="127"/>
      <c r="G40" s="2"/>
      <c r="H40" s="2"/>
      <c r="I40" s="2"/>
      <c r="J40" s="6"/>
      <c r="K40" s="7"/>
      <c r="L40" s="8"/>
      <c r="M40" s="9"/>
      <c r="N40" s="10"/>
      <c r="O40" s="10"/>
      <c r="P40" s="10"/>
      <c r="Q40" s="10"/>
      <c r="R40" s="10"/>
      <c r="S40" s="10"/>
      <c r="T40" s="10"/>
      <c r="U40" s="10"/>
      <c r="V40" s="11"/>
      <c r="W40" s="12"/>
      <c r="X40" s="12"/>
      <c r="Y40" s="12"/>
      <c r="Z40" s="81"/>
      <c r="AA40" s="6"/>
      <c r="AB40" s="75"/>
      <c r="AC40" s="6"/>
      <c r="AD40" s="2"/>
      <c r="AF40" s="74"/>
      <c r="AG40" s="13"/>
      <c r="AH40" s="14"/>
      <c r="AI40" s="14"/>
      <c r="AJ40" s="14"/>
      <c r="AK40" s="15"/>
    </row>
    <row r="41" spans="2:37" s="4" customFormat="1">
      <c r="B41" s="107"/>
      <c r="C41" s="106"/>
      <c r="D41" s="106"/>
      <c r="E41" s="107"/>
      <c r="F41" s="128"/>
      <c r="G41" s="2"/>
      <c r="H41" s="2"/>
      <c r="I41" s="2"/>
      <c r="J41" s="6"/>
      <c r="K41" s="7"/>
      <c r="L41" s="8"/>
      <c r="M41" s="9"/>
      <c r="N41" s="10"/>
      <c r="O41" s="10"/>
      <c r="P41" s="10"/>
      <c r="Q41" s="10"/>
      <c r="R41" s="10"/>
      <c r="S41" s="10"/>
      <c r="T41" s="10"/>
      <c r="U41" s="10"/>
      <c r="V41" s="11"/>
      <c r="W41" s="12"/>
      <c r="X41" s="12"/>
      <c r="Y41" s="12"/>
      <c r="Z41" s="81"/>
      <c r="AA41" s="6"/>
      <c r="AB41" s="75"/>
      <c r="AC41" s="6"/>
      <c r="AD41" s="2"/>
      <c r="AF41" s="74"/>
      <c r="AG41" s="13"/>
      <c r="AH41" s="14"/>
      <c r="AI41" s="14"/>
      <c r="AJ41" s="14"/>
      <c r="AK41" s="15"/>
    </row>
    <row r="42" spans="2:37" s="4" customFormat="1">
      <c r="B42" s="119" t="s">
        <v>128</v>
      </c>
      <c r="C42" s="109"/>
      <c r="D42" s="109"/>
      <c r="E42" s="120"/>
      <c r="F42" s="121"/>
      <c r="G42" s="2"/>
      <c r="H42" s="2"/>
      <c r="I42" s="2"/>
      <c r="J42" s="6"/>
      <c r="K42" s="7"/>
      <c r="L42" s="8"/>
      <c r="M42" s="9"/>
      <c r="N42" s="10"/>
      <c r="O42" s="10"/>
      <c r="P42" s="10"/>
      <c r="Q42" s="10"/>
      <c r="R42" s="10"/>
      <c r="S42" s="10"/>
      <c r="T42" s="10"/>
      <c r="U42" s="10"/>
      <c r="V42" s="11"/>
      <c r="W42" s="12"/>
      <c r="X42" s="12"/>
      <c r="Y42" s="12"/>
      <c r="Z42" s="81"/>
      <c r="AA42" s="6"/>
      <c r="AB42" s="75"/>
      <c r="AC42" s="6"/>
      <c r="AD42" s="2"/>
      <c r="AF42" s="74"/>
      <c r="AG42" s="13"/>
      <c r="AH42" s="14"/>
      <c r="AI42" s="14"/>
      <c r="AJ42" s="14"/>
      <c r="AK42" s="15"/>
    </row>
    <row r="43" spans="2:37" s="4" customFormat="1">
      <c r="B43" s="122" t="s">
        <v>134</v>
      </c>
      <c r="C43" s="106"/>
      <c r="D43" s="106"/>
      <c r="E43" s="107"/>
      <c r="F43" s="123"/>
      <c r="G43" s="2"/>
      <c r="H43" s="2"/>
      <c r="I43" s="2"/>
      <c r="J43" s="6"/>
      <c r="K43" s="7"/>
      <c r="L43" s="8"/>
      <c r="M43" s="9"/>
      <c r="N43" s="10"/>
      <c r="O43" s="10"/>
      <c r="P43" s="10"/>
      <c r="Q43" s="10"/>
      <c r="R43" s="10"/>
      <c r="S43" s="10"/>
      <c r="T43" s="10"/>
      <c r="U43" s="10"/>
      <c r="V43" s="11"/>
      <c r="W43" s="12"/>
      <c r="X43" s="12"/>
      <c r="Y43" s="12"/>
      <c r="Z43" s="81"/>
      <c r="AA43" s="6"/>
      <c r="AB43" s="75"/>
      <c r="AC43" s="6"/>
      <c r="AD43" s="2"/>
      <c r="AF43" s="74"/>
      <c r="AG43" s="13"/>
      <c r="AH43" s="14"/>
      <c r="AI43" s="14"/>
      <c r="AJ43" s="14"/>
      <c r="AK43" s="15"/>
    </row>
    <row r="44" spans="2:37" s="4" customFormat="1">
      <c r="B44" s="122" t="s">
        <v>135</v>
      </c>
      <c r="C44" s="106"/>
      <c r="D44" s="106"/>
      <c r="E44" s="107"/>
      <c r="F44" s="123"/>
      <c r="G44" s="2"/>
      <c r="H44" s="2"/>
      <c r="I44" s="2"/>
      <c r="J44" s="6"/>
      <c r="K44" s="7"/>
      <c r="L44" s="8"/>
      <c r="M44" s="9"/>
      <c r="N44" s="10"/>
      <c r="O44" s="10"/>
      <c r="P44" s="10"/>
      <c r="Q44" s="10"/>
      <c r="R44" s="10"/>
      <c r="S44" s="10"/>
      <c r="T44" s="10"/>
      <c r="U44" s="10"/>
      <c r="V44" s="11"/>
      <c r="W44" s="12"/>
      <c r="X44" s="12"/>
      <c r="Y44" s="12"/>
      <c r="Z44" s="81"/>
      <c r="AA44" s="6"/>
      <c r="AB44" s="75"/>
      <c r="AC44" s="6"/>
      <c r="AD44" s="2"/>
      <c r="AF44" s="74"/>
      <c r="AG44" s="13"/>
      <c r="AH44" s="14"/>
      <c r="AI44" s="14"/>
      <c r="AJ44" s="14"/>
      <c r="AK44" s="15"/>
    </row>
    <row r="45" spans="2:37" s="4" customFormat="1">
      <c r="B45" s="122"/>
      <c r="C45" s="106"/>
      <c r="D45" s="106"/>
      <c r="E45" s="107"/>
      <c r="F45" s="123"/>
      <c r="G45" s="2"/>
      <c r="H45" s="2"/>
      <c r="I45" s="2"/>
      <c r="J45" s="6"/>
      <c r="K45" s="7"/>
      <c r="L45" s="8"/>
      <c r="M45" s="9"/>
      <c r="N45" s="10"/>
      <c r="O45" s="10"/>
      <c r="P45" s="10"/>
      <c r="Q45" s="10"/>
      <c r="R45" s="10"/>
      <c r="S45" s="10"/>
      <c r="T45" s="10"/>
      <c r="U45" s="10"/>
      <c r="V45" s="11"/>
      <c r="W45" s="12"/>
      <c r="X45" s="12"/>
      <c r="Y45" s="12"/>
      <c r="Z45" s="81"/>
      <c r="AA45" s="6"/>
      <c r="AB45" s="75"/>
      <c r="AC45" s="6"/>
      <c r="AD45" s="2"/>
      <c r="AF45" s="74"/>
      <c r="AG45" s="13"/>
      <c r="AH45" s="14"/>
      <c r="AI45" s="14"/>
      <c r="AJ45" s="14"/>
      <c r="AK45" s="15"/>
    </row>
    <row r="46" spans="2:37" s="4" customFormat="1">
      <c r="B46" s="125"/>
      <c r="C46" s="116"/>
      <c r="D46" s="116"/>
      <c r="E46" s="126"/>
      <c r="F46" s="127"/>
      <c r="G46" s="2"/>
      <c r="H46" s="2"/>
      <c r="I46" s="2"/>
      <c r="J46" s="6"/>
      <c r="K46" s="7"/>
      <c r="L46" s="8"/>
      <c r="M46" s="9"/>
      <c r="N46" s="10"/>
      <c r="O46" s="10"/>
      <c r="P46" s="10"/>
      <c r="Q46" s="10"/>
      <c r="R46" s="10"/>
      <c r="S46" s="10"/>
      <c r="T46" s="10"/>
      <c r="U46" s="10"/>
      <c r="V46" s="11"/>
      <c r="W46" s="12"/>
      <c r="X46" s="12"/>
      <c r="Y46" s="12"/>
      <c r="Z46" s="81"/>
      <c r="AA46" s="6"/>
      <c r="AB46" s="75"/>
      <c r="AC46" s="6"/>
      <c r="AD46" s="2"/>
      <c r="AF46" s="74"/>
      <c r="AG46" s="13"/>
      <c r="AH46" s="14"/>
      <c r="AI46" s="14"/>
      <c r="AJ46" s="14"/>
      <c r="AK46" s="15"/>
    </row>
    <row r="47" spans="2:37" s="4" customFormat="1">
      <c r="B47" s="107"/>
      <c r="C47" s="106"/>
      <c r="D47" s="106"/>
      <c r="E47" s="107"/>
      <c r="F47" s="128"/>
      <c r="G47" s="2"/>
      <c r="H47" s="2"/>
      <c r="I47" s="2"/>
      <c r="J47" s="6"/>
      <c r="K47" s="7"/>
      <c r="L47" s="8"/>
      <c r="M47" s="9"/>
      <c r="N47" s="10"/>
      <c r="O47" s="10"/>
      <c r="P47" s="10"/>
      <c r="Q47" s="10"/>
      <c r="R47" s="10"/>
      <c r="S47" s="10"/>
      <c r="T47" s="10"/>
      <c r="U47" s="10"/>
      <c r="V47" s="11"/>
      <c r="W47" s="12"/>
      <c r="X47" s="12"/>
      <c r="Y47" s="12"/>
      <c r="Z47" s="81"/>
      <c r="AA47" s="6"/>
      <c r="AB47" s="75"/>
      <c r="AC47" s="6"/>
      <c r="AD47" s="2"/>
      <c r="AF47" s="74"/>
      <c r="AG47" s="13"/>
      <c r="AH47" s="14"/>
      <c r="AI47" s="14"/>
      <c r="AJ47" s="14"/>
      <c r="AK47" s="15"/>
    </row>
    <row r="48" spans="2:37" s="4" customFormat="1">
      <c r="B48" s="119" t="s">
        <v>117</v>
      </c>
      <c r="C48" s="109"/>
      <c r="D48" s="109"/>
      <c r="E48" s="120"/>
      <c r="F48" s="121"/>
      <c r="G48" s="2"/>
      <c r="H48" s="2"/>
      <c r="I48" s="2"/>
      <c r="J48" s="6"/>
      <c r="K48" s="7"/>
      <c r="L48" s="8"/>
      <c r="M48" s="9"/>
      <c r="N48" s="10"/>
      <c r="O48" s="10"/>
      <c r="P48" s="10"/>
      <c r="Q48" s="10"/>
      <c r="R48" s="10"/>
      <c r="S48" s="10"/>
      <c r="T48" s="10"/>
      <c r="U48" s="10"/>
      <c r="V48" s="11"/>
      <c r="W48" s="12"/>
      <c r="X48" s="12"/>
      <c r="Y48" s="12"/>
      <c r="Z48" s="81"/>
      <c r="AA48" s="6"/>
      <c r="AB48" s="75"/>
      <c r="AC48" s="6"/>
      <c r="AD48" s="2"/>
      <c r="AF48" s="74"/>
      <c r="AG48" s="13"/>
      <c r="AH48" s="14"/>
      <c r="AI48" s="14"/>
      <c r="AJ48" s="14"/>
      <c r="AK48" s="15"/>
    </row>
    <row r="49" spans="2:37" s="4" customFormat="1">
      <c r="B49" s="122" t="s">
        <v>138</v>
      </c>
      <c r="C49" s="106"/>
      <c r="D49" s="106"/>
      <c r="E49" s="107"/>
      <c r="F49" s="123"/>
      <c r="G49" s="2"/>
      <c r="H49" s="2"/>
      <c r="I49" s="2"/>
      <c r="J49" s="6"/>
      <c r="K49" s="7"/>
      <c r="L49" s="8"/>
      <c r="M49" s="9"/>
      <c r="N49" s="10"/>
      <c r="O49" s="10"/>
      <c r="P49" s="10"/>
      <c r="Q49" s="10"/>
      <c r="R49" s="10"/>
      <c r="S49" s="10"/>
      <c r="T49" s="10"/>
      <c r="U49" s="10"/>
      <c r="V49" s="11"/>
      <c r="W49" s="12"/>
      <c r="X49" s="12"/>
      <c r="Y49" s="12"/>
      <c r="Z49" s="81"/>
      <c r="AA49" s="6"/>
      <c r="AB49" s="75"/>
      <c r="AC49" s="6"/>
      <c r="AD49" s="2"/>
      <c r="AF49" s="74"/>
      <c r="AG49" s="13"/>
      <c r="AH49" s="14"/>
      <c r="AI49" s="14"/>
      <c r="AJ49" s="14"/>
      <c r="AK49" s="15"/>
    </row>
    <row r="50" spans="2:37" s="4" customFormat="1">
      <c r="B50" s="124"/>
      <c r="C50" s="106"/>
      <c r="D50" s="106"/>
      <c r="E50" s="107"/>
      <c r="F50" s="123"/>
      <c r="G50" s="2"/>
      <c r="H50" s="2"/>
      <c r="I50" s="2"/>
      <c r="J50" s="6"/>
      <c r="K50" s="7"/>
      <c r="L50" s="8"/>
      <c r="M50" s="9"/>
      <c r="N50" s="10"/>
      <c r="O50" s="10"/>
      <c r="P50" s="10"/>
      <c r="Q50" s="10"/>
      <c r="R50" s="10"/>
      <c r="S50" s="10"/>
      <c r="T50" s="10"/>
      <c r="U50" s="10"/>
      <c r="V50" s="11"/>
      <c r="W50" s="12"/>
      <c r="X50" s="12"/>
      <c r="Y50" s="12"/>
      <c r="Z50" s="81"/>
      <c r="AA50" s="6"/>
      <c r="AB50" s="75"/>
      <c r="AC50" s="6"/>
      <c r="AD50" s="2"/>
      <c r="AF50" s="74"/>
      <c r="AG50" s="13"/>
      <c r="AH50" s="14"/>
      <c r="AI50" s="14"/>
      <c r="AJ50" s="14"/>
      <c r="AK50" s="15"/>
    </row>
    <row r="51" spans="2:37" s="4" customFormat="1">
      <c r="B51" s="124"/>
      <c r="C51" s="106"/>
      <c r="D51" s="106"/>
      <c r="E51" s="107"/>
      <c r="F51" s="123"/>
      <c r="G51" s="2"/>
      <c r="H51" s="2"/>
      <c r="I51" s="2"/>
      <c r="J51" s="6"/>
      <c r="K51" s="7"/>
      <c r="L51" s="8"/>
      <c r="M51" s="9"/>
      <c r="N51" s="10"/>
      <c r="O51" s="10"/>
      <c r="P51" s="10"/>
      <c r="Q51" s="10"/>
      <c r="R51" s="10"/>
      <c r="S51" s="10"/>
      <c r="T51" s="10"/>
      <c r="U51" s="10"/>
      <c r="V51" s="11"/>
      <c r="W51" s="12"/>
      <c r="X51" s="12"/>
      <c r="Y51" s="12"/>
      <c r="Z51" s="81"/>
      <c r="AA51" s="6"/>
      <c r="AB51" s="75"/>
      <c r="AC51" s="6"/>
      <c r="AD51" s="2"/>
      <c r="AF51" s="74"/>
      <c r="AG51" s="13"/>
      <c r="AH51" s="14"/>
      <c r="AI51" s="14"/>
      <c r="AJ51" s="14"/>
      <c r="AK51" s="15"/>
    </row>
    <row r="52" spans="2:37" s="4" customFormat="1">
      <c r="B52" s="125"/>
      <c r="C52" s="116"/>
      <c r="D52" s="116"/>
      <c r="E52" s="126"/>
      <c r="F52" s="127"/>
      <c r="G52" s="2"/>
      <c r="H52" s="2"/>
      <c r="I52" s="2"/>
      <c r="J52" s="6"/>
      <c r="K52" s="7"/>
      <c r="L52" s="8"/>
      <c r="M52" s="9"/>
      <c r="N52" s="10"/>
      <c r="O52" s="10"/>
      <c r="P52" s="10"/>
      <c r="Q52" s="10"/>
      <c r="R52" s="10"/>
      <c r="S52" s="10"/>
      <c r="T52" s="10"/>
      <c r="U52" s="10"/>
      <c r="V52" s="11"/>
      <c r="W52" s="12"/>
      <c r="X52" s="12"/>
      <c r="Y52" s="12"/>
      <c r="Z52" s="81"/>
      <c r="AA52" s="6"/>
      <c r="AB52" s="75"/>
      <c r="AC52" s="6"/>
      <c r="AD52" s="2"/>
      <c r="AF52" s="74"/>
      <c r="AG52" s="13"/>
      <c r="AH52" s="14"/>
      <c r="AI52" s="14"/>
      <c r="AJ52" s="14"/>
      <c r="AK52" s="15"/>
    </row>
    <row r="53" spans="2:37" s="4" customFormat="1">
      <c r="C53" s="2"/>
      <c r="D53" s="2"/>
      <c r="F53" s="5"/>
      <c r="G53" s="2"/>
      <c r="H53" s="2"/>
      <c r="I53" s="2"/>
      <c r="J53" s="6"/>
      <c r="K53" s="7"/>
      <c r="L53" s="8"/>
      <c r="M53" s="9"/>
      <c r="N53" s="10"/>
      <c r="O53" s="10"/>
      <c r="P53" s="10"/>
      <c r="Q53" s="10"/>
      <c r="R53" s="10"/>
      <c r="S53" s="10"/>
      <c r="T53" s="10"/>
      <c r="U53" s="10"/>
      <c r="V53" s="11"/>
      <c r="W53" s="12"/>
      <c r="X53" s="12"/>
      <c r="Y53" s="12"/>
      <c r="Z53" s="81"/>
      <c r="AA53" s="6"/>
      <c r="AB53" s="75"/>
      <c r="AC53" s="6"/>
      <c r="AD53" s="2"/>
      <c r="AF53" s="74"/>
      <c r="AG53" s="13"/>
      <c r="AH53" s="14"/>
      <c r="AI53" s="14"/>
      <c r="AJ53" s="14"/>
      <c r="AK53" s="15"/>
    </row>
    <row r="54" spans="2:37" s="4" customFormat="1">
      <c r="B54" s="119" t="s">
        <v>118</v>
      </c>
      <c r="C54" s="109"/>
      <c r="D54" s="109"/>
      <c r="E54" s="120"/>
      <c r="F54" s="121"/>
      <c r="G54" s="2"/>
      <c r="H54" s="2"/>
      <c r="I54" s="2"/>
      <c r="J54" s="6"/>
      <c r="K54" s="7"/>
      <c r="L54" s="8"/>
      <c r="M54" s="9"/>
      <c r="N54" s="10"/>
      <c r="O54" s="10"/>
      <c r="P54" s="10"/>
      <c r="Q54" s="10"/>
      <c r="R54" s="10"/>
      <c r="S54" s="10"/>
      <c r="T54" s="10"/>
      <c r="U54" s="10"/>
      <c r="V54" s="11"/>
      <c r="W54" s="12"/>
      <c r="X54" s="12"/>
      <c r="Y54" s="12"/>
      <c r="Z54" s="81"/>
      <c r="AA54" s="6"/>
      <c r="AB54" s="75"/>
      <c r="AC54" s="6"/>
      <c r="AD54" s="2"/>
      <c r="AF54" s="74"/>
      <c r="AG54" s="13"/>
      <c r="AH54" s="14"/>
      <c r="AI54" s="14"/>
      <c r="AJ54" s="14"/>
      <c r="AK54" s="15"/>
    </row>
    <row r="55" spans="2:37" s="4" customFormat="1">
      <c r="B55" s="122" t="s">
        <v>133</v>
      </c>
      <c r="C55" s="106"/>
      <c r="D55" s="106"/>
      <c r="E55" s="107"/>
      <c r="F55" s="123"/>
      <c r="G55" s="2"/>
      <c r="H55" s="2"/>
      <c r="I55" s="2"/>
      <c r="J55" s="6"/>
      <c r="K55" s="7"/>
      <c r="L55" s="8"/>
      <c r="M55" s="9"/>
      <c r="N55" s="10"/>
      <c r="O55" s="10"/>
      <c r="P55" s="10"/>
      <c r="Q55" s="10"/>
      <c r="R55" s="10"/>
      <c r="S55" s="10"/>
      <c r="T55" s="10"/>
      <c r="U55" s="10"/>
      <c r="V55" s="11"/>
      <c r="W55" s="12"/>
      <c r="X55" s="12"/>
      <c r="Y55" s="12"/>
      <c r="Z55" s="81"/>
      <c r="AA55" s="6"/>
      <c r="AB55" s="75"/>
      <c r="AC55" s="6"/>
      <c r="AD55" s="2"/>
      <c r="AF55" s="74"/>
      <c r="AG55" s="13"/>
      <c r="AH55" s="14"/>
      <c r="AI55" s="14"/>
      <c r="AJ55" s="14"/>
      <c r="AK55" s="15"/>
    </row>
    <row r="56" spans="2:37" s="4" customFormat="1">
      <c r="B56" s="124"/>
      <c r="C56" s="106"/>
      <c r="D56" s="106"/>
      <c r="E56" s="107"/>
      <c r="F56" s="123"/>
      <c r="G56" s="2"/>
      <c r="H56" s="2"/>
      <c r="I56" s="2"/>
      <c r="J56" s="6"/>
      <c r="K56" s="7"/>
      <c r="L56" s="8"/>
      <c r="M56" s="9"/>
      <c r="N56" s="10"/>
      <c r="O56" s="10"/>
      <c r="P56" s="10"/>
      <c r="Q56" s="10"/>
      <c r="R56" s="10"/>
      <c r="S56" s="10"/>
      <c r="T56" s="10"/>
      <c r="U56" s="10"/>
      <c r="V56" s="11"/>
      <c r="W56" s="12"/>
      <c r="X56" s="12"/>
      <c r="Y56" s="12"/>
      <c r="Z56" s="81"/>
      <c r="AA56" s="6"/>
      <c r="AB56" s="75"/>
      <c r="AC56" s="6"/>
      <c r="AD56" s="2"/>
      <c r="AF56" s="74"/>
      <c r="AG56" s="13"/>
      <c r="AH56" s="14"/>
      <c r="AI56" s="14"/>
      <c r="AJ56" s="14"/>
      <c r="AK56" s="15"/>
    </row>
    <row r="57" spans="2:37" s="4" customFormat="1">
      <c r="B57" s="124"/>
      <c r="C57" s="106"/>
      <c r="D57" s="106"/>
      <c r="E57" s="107"/>
      <c r="F57" s="123"/>
      <c r="G57" s="2"/>
      <c r="H57" s="2"/>
      <c r="I57" s="2"/>
      <c r="J57" s="6"/>
      <c r="K57" s="7"/>
      <c r="L57" s="8"/>
      <c r="M57" s="9"/>
      <c r="N57" s="10"/>
      <c r="O57" s="10"/>
      <c r="P57" s="10"/>
      <c r="Q57" s="10"/>
      <c r="R57" s="10"/>
      <c r="S57" s="10"/>
      <c r="T57" s="10"/>
      <c r="U57" s="10"/>
      <c r="V57" s="11"/>
      <c r="W57" s="12"/>
      <c r="X57" s="12"/>
      <c r="Y57" s="12"/>
      <c r="Z57" s="81"/>
      <c r="AA57" s="6"/>
      <c r="AB57" s="75"/>
      <c r="AC57" s="6"/>
      <c r="AD57" s="2"/>
      <c r="AF57" s="74"/>
      <c r="AG57" s="13"/>
      <c r="AH57" s="14"/>
      <c r="AI57" s="14"/>
      <c r="AJ57" s="14"/>
      <c r="AK57" s="15"/>
    </row>
    <row r="58" spans="2:37" s="4" customFormat="1">
      <c r="B58" s="124"/>
      <c r="C58" s="106"/>
      <c r="D58" s="106"/>
      <c r="E58" s="107"/>
      <c r="F58" s="123"/>
      <c r="G58" s="2"/>
      <c r="H58" s="2"/>
      <c r="I58" s="2"/>
      <c r="J58" s="6"/>
      <c r="K58" s="7"/>
      <c r="L58" s="8"/>
      <c r="M58" s="9"/>
      <c r="N58" s="10"/>
      <c r="O58" s="10"/>
      <c r="P58" s="10"/>
      <c r="Q58" s="10"/>
      <c r="R58" s="10"/>
      <c r="S58" s="10"/>
      <c r="T58" s="10"/>
      <c r="U58" s="10"/>
      <c r="V58" s="11"/>
      <c r="W58" s="12"/>
      <c r="X58" s="12"/>
      <c r="Y58" s="12"/>
      <c r="Z58" s="81"/>
      <c r="AA58" s="6"/>
      <c r="AB58" s="75"/>
      <c r="AC58" s="6"/>
      <c r="AD58" s="2"/>
      <c r="AF58" s="74"/>
      <c r="AG58" s="13"/>
      <c r="AH58" s="14"/>
      <c r="AI58" s="14"/>
      <c r="AJ58" s="14"/>
      <c r="AK58" s="15"/>
    </row>
    <row r="59" spans="2:37" s="4" customFormat="1">
      <c r="B59" s="125"/>
      <c r="C59" s="116"/>
      <c r="D59" s="116"/>
      <c r="E59" s="126"/>
      <c r="F59" s="127"/>
      <c r="G59" s="2"/>
      <c r="H59" s="2"/>
      <c r="I59" s="2"/>
      <c r="J59" s="6"/>
      <c r="K59" s="7"/>
      <c r="L59" s="8"/>
      <c r="M59" s="9"/>
      <c r="N59" s="10"/>
      <c r="O59" s="10"/>
      <c r="P59" s="10"/>
      <c r="Q59" s="10"/>
      <c r="R59" s="10"/>
      <c r="S59" s="10"/>
      <c r="T59" s="10"/>
      <c r="U59" s="10"/>
      <c r="V59" s="11"/>
      <c r="W59" s="12"/>
      <c r="X59" s="12"/>
      <c r="Y59" s="12"/>
      <c r="Z59" s="81"/>
      <c r="AA59" s="6"/>
      <c r="AB59" s="75"/>
      <c r="AC59" s="6"/>
      <c r="AD59" s="2"/>
      <c r="AF59" s="74"/>
      <c r="AG59" s="13"/>
      <c r="AH59" s="14"/>
      <c r="AI59" s="14"/>
      <c r="AJ59" s="14"/>
      <c r="AK59" s="15"/>
    </row>
    <row r="60" spans="2:37" s="4" customFormat="1">
      <c r="C60" s="2"/>
      <c r="D60" s="2"/>
      <c r="F60" s="5"/>
      <c r="G60" s="2"/>
      <c r="H60" s="2"/>
      <c r="I60" s="2"/>
      <c r="J60" s="6"/>
      <c r="K60" s="7"/>
      <c r="L60" s="8"/>
      <c r="M60" s="9"/>
      <c r="N60" s="10"/>
      <c r="O60" s="10"/>
      <c r="P60" s="10"/>
      <c r="Q60" s="10"/>
      <c r="R60" s="10"/>
      <c r="S60" s="10"/>
      <c r="T60" s="10"/>
      <c r="U60" s="10"/>
      <c r="V60" s="11"/>
      <c r="W60" s="12"/>
      <c r="X60" s="12"/>
      <c r="Y60" s="12"/>
      <c r="Z60" s="81"/>
      <c r="AA60" s="6"/>
      <c r="AB60" s="75"/>
      <c r="AC60" s="6"/>
      <c r="AD60" s="2"/>
      <c r="AF60" s="74"/>
      <c r="AG60" s="13"/>
      <c r="AH60" s="14"/>
      <c r="AI60" s="14"/>
      <c r="AJ60" s="14"/>
      <c r="AK60" s="15"/>
    </row>
    <row r="61" spans="2:37" s="4" customFormat="1">
      <c r="B61" s="119" t="s">
        <v>119</v>
      </c>
      <c r="C61" s="109"/>
      <c r="D61" s="109"/>
      <c r="E61" s="120"/>
      <c r="F61" s="121"/>
      <c r="G61" s="2"/>
      <c r="H61" s="2"/>
      <c r="I61" s="2"/>
      <c r="J61" s="6"/>
      <c r="K61" s="7"/>
      <c r="L61" s="8"/>
      <c r="M61" s="9"/>
      <c r="N61" s="10"/>
      <c r="O61" s="10"/>
      <c r="P61" s="10"/>
      <c r="Q61" s="10"/>
      <c r="R61" s="10"/>
      <c r="S61" s="10"/>
      <c r="T61" s="10"/>
      <c r="U61" s="10"/>
      <c r="V61" s="11"/>
      <c r="W61" s="12"/>
      <c r="X61" s="12"/>
      <c r="Y61" s="12"/>
      <c r="Z61" s="81"/>
      <c r="AA61" s="6"/>
      <c r="AB61" s="75"/>
      <c r="AC61" s="6"/>
      <c r="AD61" s="2"/>
      <c r="AF61" s="74"/>
      <c r="AG61" s="13"/>
      <c r="AH61" s="14"/>
      <c r="AI61" s="14"/>
      <c r="AJ61" s="14"/>
      <c r="AK61" s="15"/>
    </row>
    <row r="62" spans="2:37" s="4" customFormat="1">
      <c r="B62" s="122" t="s">
        <v>132</v>
      </c>
      <c r="C62" s="106"/>
      <c r="D62" s="106"/>
      <c r="E62" s="107"/>
      <c r="F62" s="123"/>
      <c r="G62" s="2"/>
      <c r="H62" s="2"/>
      <c r="I62" s="2"/>
      <c r="J62" s="6"/>
      <c r="K62" s="7"/>
      <c r="L62" s="8"/>
      <c r="M62" s="9"/>
      <c r="N62" s="10"/>
      <c r="O62" s="10"/>
      <c r="P62" s="10"/>
      <c r="Q62" s="10"/>
      <c r="R62" s="10"/>
      <c r="S62" s="10"/>
      <c r="T62" s="10"/>
      <c r="U62" s="10"/>
      <c r="V62" s="11"/>
      <c r="W62" s="12"/>
      <c r="X62" s="12"/>
      <c r="Y62" s="12"/>
      <c r="Z62" s="81"/>
      <c r="AA62" s="6"/>
      <c r="AB62" s="75"/>
      <c r="AC62" s="6"/>
      <c r="AD62" s="2"/>
      <c r="AF62" s="74"/>
      <c r="AG62" s="13"/>
      <c r="AH62" s="14"/>
      <c r="AI62" s="14"/>
      <c r="AJ62" s="14"/>
      <c r="AK62" s="15"/>
    </row>
    <row r="63" spans="2:37" s="4" customFormat="1">
      <c r="B63" s="124"/>
      <c r="C63" s="106"/>
      <c r="D63" s="106"/>
      <c r="E63" s="107"/>
      <c r="F63" s="123"/>
      <c r="G63" s="2"/>
      <c r="H63" s="2"/>
      <c r="I63" s="2"/>
      <c r="J63" s="6"/>
      <c r="K63" s="7"/>
      <c r="L63" s="8"/>
      <c r="M63" s="9"/>
      <c r="N63" s="10"/>
      <c r="O63" s="10"/>
      <c r="P63" s="10"/>
      <c r="Q63" s="10"/>
      <c r="R63" s="10"/>
      <c r="S63" s="10"/>
      <c r="T63" s="10"/>
      <c r="U63" s="10"/>
      <c r="V63" s="11"/>
      <c r="W63" s="12"/>
      <c r="X63" s="12"/>
      <c r="Y63" s="12"/>
      <c r="Z63" s="81"/>
      <c r="AA63" s="6"/>
      <c r="AB63" s="75"/>
      <c r="AC63" s="6"/>
      <c r="AD63" s="2"/>
      <c r="AF63" s="74"/>
      <c r="AG63" s="13"/>
      <c r="AH63" s="14"/>
      <c r="AI63" s="14"/>
      <c r="AJ63" s="14"/>
      <c r="AK63" s="15"/>
    </row>
    <row r="64" spans="2:37" s="4" customFormat="1">
      <c r="B64" s="124"/>
      <c r="C64" s="106"/>
      <c r="D64" s="106"/>
      <c r="E64" s="107"/>
      <c r="F64" s="123"/>
      <c r="G64" s="2"/>
      <c r="H64" s="2"/>
      <c r="I64" s="2"/>
      <c r="J64" s="6"/>
      <c r="K64" s="7"/>
      <c r="L64" s="8"/>
      <c r="M64" s="9"/>
      <c r="N64" s="10"/>
      <c r="O64" s="10"/>
      <c r="P64" s="10"/>
      <c r="Q64" s="10"/>
      <c r="R64" s="10"/>
      <c r="S64" s="10"/>
      <c r="T64" s="10"/>
      <c r="U64" s="10"/>
      <c r="V64" s="11"/>
      <c r="W64" s="12"/>
      <c r="X64" s="12"/>
      <c r="Y64" s="12"/>
      <c r="Z64" s="81"/>
      <c r="AA64" s="6"/>
      <c r="AB64" s="75"/>
      <c r="AC64" s="6"/>
      <c r="AD64" s="2"/>
      <c r="AF64" s="74"/>
      <c r="AG64" s="13"/>
      <c r="AH64" s="14"/>
      <c r="AI64" s="14"/>
      <c r="AJ64" s="14"/>
      <c r="AK64" s="15"/>
    </row>
    <row r="65" spans="2:37" s="4" customFormat="1">
      <c r="B65" s="124"/>
      <c r="C65" s="106"/>
      <c r="D65" s="106"/>
      <c r="E65" s="107"/>
      <c r="F65" s="123"/>
      <c r="G65" s="2"/>
      <c r="H65" s="2"/>
      <c r="I65" s="2"/>
      <c r="J65" s="6"/>
      <c r="K65" s="7"/>
      <c r="L65" s="8"/>
      <c r="M65" s="9"/>
      <c r="N65" s="10"/>
      <c r="O65" s="10"/>
      <c r="P65" s="10"/>
      <c r="Q65" s="10"/>
      <c r="R65" s="10"/>
      <c r="S65" s="10"/>
      <c r="T65" s="10"/>
      <c r="U65" s="10"/>
      <c r="V65" s="11"/>
      <c r="W65" s="12"/>
      <c r="X65" s="12"/>
      <c r="Y65" s="12"/>
      <c r="Z65" s="81"/>
      <c r="AA65" s="6"/>
      <c r="AB65" s="75"/>
      <c r="AC65" s="6"/>
      <c r="AD65" s="2"/>
      <c r="AF65" s="74"/>
      <c r="AG65" s="13"/>
      <c r="AH65" s="14"/>
      <c r="AI65" s="14"/>
      <c r="AJ65" s="14"/>
      <c r="AK65" s="15"/>
    </row>
    <row r="66" spans="2:37" s="4" customFormat="1">
      <c r="B66" s="125"/>
      <c r="C66" s="116"/>
      <c r="D66" s="116"/>
      <c r="E66" s="126"/>
      <c r="F66" s="127"/>
      <c r="G66" s="2"/>
      <c r="H66" s="2"/>
      <c r="I66" s="2"/>
      <c r="J66" s="6"/>
      <c r="K66" s="7"/>
      <c r="L66" s="8"/>
      <c r="M66" s="9"/>
      <c r="N66" s="10"/>
      <c r="O66" s="10"/>
      <c r="P66" s="10"/>
      <c r="Q66" s="10"/>
      <c r="R66" s="10"/>
      <c r="S66" s="10"/>
      <c r="T66" s="10"/>
      <c r="U66" s="10"/>
      <c r="V66" s="11"/>
      <c r="W66" s="12"/>
      <c r="X66" s="12"/>
      <c r="Y66" s="12"/>
      <c r="Z66" s="81"/>
      <c r="AA66" s="6"/>
      <c r="AB66" s="75"/>
      <c r="AC66" s="6"/>
      <c r="AD66" s="2"/>
      <c r="AF66" s="74"/>
      <c r="AG66" s="13"/>
      <c r="AH66" s="14"/>
      <c r="AI66" s="14"/>
      <c r="AJ66" s="14"/>
      <c r="AK66" s="15"/>
    </row>
    <row r="67" spans="2:37" s="4" customFormat="1">
      <c r="C67" s="2"/>
      <c r="D67" s="2"/>
      <c r="F67" s="5"/>
      <c r="G67" s="2"/>
      <c r="H67" s="2"/>
      <c r="I67" s="2"/>
      <c r="J67" s="6"/>
      <c r="K67" s="7"/>
      <c r="L67" s="8"/>
      <c r="M67" s="9"/>
      <c r="N67" s="10"/>
      <c r="O67" s="10"/>
      <c r="P67" s="10"/>
      <c r="Q67" s="10"/>
      <c r="R67" s="10"/>
      <c r="S67" s="10"/>
      <c r="T67" s="10"/>
      <c r="U67" s="10"/>
      <c r="V67" s="11"/>
      <c r="W67" s="12"/>
      <c r="X67" s="12"/>
      <c r="Y67" s="12"/>
      <c r="Z67" s="81"/>
      <c r="AA67" s="6"/>
      <c r="AB67" s="75"/>
      <c r="AC67" s="6"/>
      <c r="AD67" s="2"/>
      <c r="AF67" s="74"/>
      <c r="AG67" s="13"/>
      <c r="AH67" s="14"/>
      <c r="AI67" s="14"/>
      <c r="AJ67" s="14"/>
      <c r="AK67" s="15"/>
    </row>
    <row r="68" spans="2:37" s="4" customFormat="1">
      <c r="C68" s="2"/>
      <c r="D68" s="2"/>
      <c r="F68" s="5"/>
      <c r="G68" s="2"/>
      <c r="H68" s="2"/>
      <c r="I68" s="2"/>
      <c r="J68" s="6"/>
      <c r="K68" s="7"/>
      <c r="L68" s="8"/>
      <c r="M68" s="9"/>
      <c r="N68" s="10"/>
      <c r="O68" s="10"/>
      <c r="P68" s="10"/>
      <c r="Q68" s="10"/>
      <c r="R68" s="10"/>
      <c r="S68" s="10"/>
      <c r="T68" s="10"/>
      <c r="U68" s="10"/>
      <c r="V68" s="11"/>
      <c r="W68" s="12"/>
      <c r="X68" s="12"/>
      <c r="Y68" s="12"/>
      <c r="Z68" s="81"/>
      <c r="AA68" s="6"/>
      <c r="AB68" s="75"/>
      <c r="AC68" s="6"/>
      <c r="AD68" s="2"/>
      <c r="AF68" s="74"/>
      <c r="AG68" s="13"/>
      <c r="AH68" s="14"/>
      <c r="AI68" s="14"/>
      <c r="AJ68" s="14"/>
      <c r="AK68" s="15"/>
    </row>
    <row r="69" spans="2:37" s="4" customFormat="1">
      <c r="C69" s="2"/>
      <c r="D69" s="2"/>
      <c r="F69" s="5"/>
      <c r="G69" s="2"/>
      <c r="H69" s="2"/>
      <c r="I69" s="2"/>
      <c r="J69" s="6"/>
      <c r="K69" s="7"/>
      <c r="L69" s="8"/>
      <c r="M69" s="9"/>
      <c r="N69" s="10"/>
      <c r="O69" s="10"/>
      <c r="P69" s="10"/>
      <c r="Q69" s="10"/>
      <c r="R69" s="10"/>
      <c r="S69" s="10"/>
      <c r="T69" s="10"/>
      <c r="U69" s="10"/>
      <c r="V69" s="11"/>
      <c r="W69" s="12"/>
      <c r="X69" s="12"/>
      <c r="Y69" s="12"/>
      <c r="Z69" s="81"/>
      <c r="AA69" s="6"/>
      <c r="AB69" s="75"/>
      <c r="AC69" s="6"/>
      <c r="AD69" s="2"/>
      <c r="AF69" s="74"/>
      <c r="AG69" s="13"/>
      <c r="AH69" s="14"/>
      <c r="AI69" s="14"/>
      <c r="AJ69" s="14"/>
      <c r="AK69" s="15"/>
    </row>
    <row r="70" spans="2:37" s="4" customFormat="1">
      <c r="C70" s="2"/>
      <c r="D70" s="2"/>
      <c r="F70" s="5"/>
      <c r="G70" s="2"/>
      <c r="H70" s="2"/>
      <c r="I70" s="2"/>
      <c r="J70" s="6"/>
      <c r="K70" s="7"/>
      <c r="L70" s="8"/>
      <c r="M70" s="9"/>
      <c r="N70" s="10"/>
      <c r="O70" s="10"/>
      <c r="P70" s="10"/>
      <c r="Q70" s="10"/>
      <c r="R70" s="10"/>
      <c r="S70" s="10"/>
      <c r="T70" s="10"/>
      <c r="U70" s="10"/>
      <c r="V70" s="11"/>
      <c r="W70" s="12"/>
      <c r="X70" s="12"/>
      <c r="Y70" s="12"/>
      <c r="Z70" s="81"/>
      <c r="AA70" s="6"/>
      <c r="AB70" s="75"/>
      <c r="AC70" s="6"/>
      <c r="AD70" s="2"/>
      <c r="AF70" s="74"/>
      <c r="AG70" s="13"/>
      <c r="AH70" s="14"/>
      <c r="AI70" s="14"/>
      <c r="AJ70" s="14"/>
      <c r="AK70" s="15"/>
    </row>
    <row r="71" spans="2:37" s="4" customFormat="1">
      <c r="C71" s="2"/>
      <c r="D71" s="2"/>
      <c r="F71" s="5"/>
      <c r="G71" s="2"/>
      <c r="H71" s="2"/>
      <c r="I71" s="2"/>
      <c r="J71" s="6"/>
      <c r="K71" s="7"/>
      <c r="L71" s="8"/>
      <c r="M71" s="9"/>
      <c r="N71" s="10"/>
      <c r="O71" s="10"/>
      <c r="P71" s="10"/>
      <c r="Q71" s="10"/>
      <c r="R71" s="10"/>
      <c r="S71" s="10"/>
      <c r="T71" s="10"/>
      <c r="U71" s="10"/>
      <c r="V71" s="11"/>
      <c r="W71" s="12"/>
      <c r="X71" s="12"/>
      <c r="Y71" s="12"/>
      <c r="Z71" s="81"/>
      <c r="AA71" s="6"/>
      <c r="AB71" s="75"/>
      <c r="AC71" s="6"/>
      <c r="AD71" s="2"/>
      <c r="AF71" s="74"/>
      <c r="AG71" s="13"/>
      <c r="AH71" s="14"/>
      <c r="AI71" s="14"/>
      <c r="AJ71" s="14"/>
      <c r="AK71" s="15"/>
    </row>
    <row r="72" spans="2:37" s="4" customFormat="1">
      <c r="C72" s="2"/>
      <c r="D72" s="2"/>
      <c r="F72" s="5"/>
      <c r="G72" s="2"/>
      <c r="H72" s="2"/>
      <c r="I72" s="2"/>
      <c r="J72" s="6"/>
      <c r="K72" s="7"/>
      <c r="L72" s="8"/>
      <c r="M72" s="9"/>
      <c r="N72" s="10"/>
      <c r="O72" s="10"/>
      <c r="P72" s="10"/>
      <c r="Q72" s="10"/>
      <c r="R72" s="10"/>
      <c r="S72" s="10"/>
      <c r="T72" s="10"/>
      <c r="U72" s="10"/>
      <c r="V72" s="11"/>
      <c r="W72" s="12"/>
      <c r="X72" s="12"/>
      <c r="Y72" s="12"/>
      <c r="Z72" s="81"/>
      <c r="AA72" s="6"/>
      <c r="AB72" s="75"/>
      <c r="AC72" s="6"/>
      <c r="AD72" s="2"/>
      <c r="AF72" s="74"/>
      <c r="AG72" s="13"/>
      <c r="AH72" s="14"/>
      <c r="AI72" s="14"/>
      <c r="AJ72" s="14"/>
      <c r="AK72" s="15"/>
    </row>
    <row r="73" spans="2:37" s="4" customFormat="1">
      <c r="C73" s="2"/>
      <c r="D73" s="2"/>
      <c r="F73" s="5"/>
      <c r="G73" s="2"/>
      <c r="H73" s="2"/>
      <c r="I73" s="2"/>
      <c r="J73" s="6"/>
      <c r="K73" s="7"/>
      <c r="L73" s="8"/>
      <c r="M73" s="9"/>
      <c r="N73" s="10"/>
      <c r="O73" s="10"/>
      <c r="P73" s="10"/>
      <c r="Q73" s="10"/>
      <c r="R73" s="10"/>
      <c r="S73" s="10"/>
      <c r="T73" s="10"/>
      <c r="U73" s="10"/>
      <c r="V73" s="11"/>
      <c r="W73" s="12"/>
      <c r="X73" s="12"/>
      <c r="Y73" s="12"/>
      <c r="Z73" s="81"/>
      <c r="AA73" s="6"/>
      <c r="AB73" s="75"/>
      <c r="AC73" s="6"/>
      <c r="AD73" s="2"/>
      <c r="AF73" s="74"/>
      <c r="AG73" s="13"/>
      <c r="AH73" s="14"/>
      <c r="AI73" s="14"/>
      <c r="AJ73" s="14"/>
      <c r="AK73" s="15"/>
    </row>
    <row r="74" spans="2:37" s="4" customFormat="1">
      <c r="C74" s="2"/>
      <c r="D74" s="2"/>
      <c r="F74" s="5"/>
      <c r="G74" s="2"/>
      <c r="H74" s="2"/>
      <c r="I74" s="2"/>
      <c r="J74" s="6"/>
      <c r="K74" s="7"/>
      <c r="L74" s="8"/>
      <c r="M74" s="9"/>
      <c r="N74" s="10"/>
      <c r="O74" s="10"/>
      <c r="P74" s="10"/>
      <c r="Q74" s="10"/>
      <c r="R74" s="10"/>
      <c r="S74" s="10"/>
      <c r="T74" s="10"/>
      <c r="U74" s="10"/>
      <c r="V74" s="11"/>
      <c r="W74" s="12"/>
      <c r="X74" s="12"/>
      <c r="Y74" s="12"/>
      <c r="Z74" s="81"/>
      <c r="AA74" s="6"/>
      <c r="AB74" s="75"/>
      <c r="AC74" s="6"/>
      <c r="AD74" s="2"/>
      <c r="AF74" s="74"/>
      <c r="AG74" s="13"/>
      <c r="AH74" s="14"/>
      <c r="AI74" s="14"/>
      <c r="AJ74" s="14"/>
      <c r="AK74" s="15"/>
    </row>
    <row r="75" spans="2:37" s="4" customFormat="1">
      <c r="C75" s="2"/>
      <c r="D75" s="2"/>
      <c r="F75" s="5"/>
      <c r="G75" s="2"/>
      <c r="H75" s="2"/>
      <c r="I75" s="2"/>
      <c r="J75" s="6"/>
      <c r="K75" s="7"/>
      <c r="L75" s="8"/>
      <c r="M75" s="9"/>
      <c r="N75" s="10"/>
      <c r="O75" s="10"/>
      <c r="P75" s="10"/>
      <c r="Q75" s="10"/>
      <c r="R75" s="10"/>
      <c r="S75" s="10"/>
      <c r="T75" s="10"/>
      <c r="U75" s="10"/>
      <c r="V75" s="11"/>
      <c r="W75" s="12"/>
      <c r="X75" s="12"/>
      <c r="Y75" s="12"/>
      <c r="Z75" s="81"/>
      <c r="AA75" s="6"/>
      <c r="AB75" s="75"/>
      <c r="AC75" s="6"/>
      <c r="AD75" s="2"/>
      <c r="AF75" s="74"/>
      <c r="AG75" s="13"/>
      <c r="AH75" s="14"/>
      <c r="AI75" s="14"/>
      <c r="AJ75" s="14"/>
      <c r="AK75" s="15"/>
    </row>
    <row r="76" spans="2:37" s="4" customFormat="1">
      <c r="C76" s="2"/>
      <c r="D76" s="2"/>
      <c r="F76" s="5"/>
      <c r="G76" s="2"/>
      <c r="H76" s="2"/>
      <c r="I76" s="2"/>
      <c r="J76" s="6"/>
      <c r="K76" s="7"/>
      <c r="L76" s="8"/>
      <c r="M76" s="9"/>
      <c r="N76" s="10"/>
      <c r="O76" s="10"/>
      <c r="P76" s="10"/>
      <c r="Q76" s="10"/>
      <c r="R76" s="10"/>
      <c r="S76" s="10"/>
      <c r="T76" s="10"/>
      <c r="U76" s="10"/>
      <c r="V76" s="11"/>
      <c r="W76" s="12"/>
      <c r="X76" s="12"/>
      <c r="Y76" s="12"/>
      <c r="Z76" s="81"/>
      <c r="AA76" s="6"/>
      <c r="AB76" s="75"/>
      <c r="AC76" s="6"/>
      <c r="AD76" s="2"/>
      <c r="AF76" s="74"/>
      <c r="AG76" s="13"/>
      <c r="AH76" s="14"/>
      <c r="AI76" s="14"/>
      <c r="AJ76" s="14"/>
      <c r="AK76" s="15"/>
    </row>
    <row r="77" spans="2:37" s="4" customFormat="1">
      <c r="C77" s="2"/>
      <c r="D77" s="2"/>
      <c r="F77" s="5"/>
      <c r="G77" s="2"/>
      <c r="H77" s="2"/>
      <c r="I77" s="2"/>
      <c r="J77" s="6"/>
      <c r="K77" s="7"/>
      <c r="L77" s="8"/>
      <c r="M77" s="9"/>
      <c r="N77" s="10"/>
      <c r="O77" s="10"/>
      <c r="P77" s="10"/>
      <c r="Q77" s="10"/>
      <c r="R77" s="10"/>
      <c r="S77" s="10"/>
      <c r="T77" s="10"/>
      <c r="U77" s="10"/>
      <c r="V77" s="11"/>
      <c r="W77" s="12"/>
      <c r="X77" s="12"/>
      <c r="Y77" s="12"/>
      <c r="Z77" s="81"/>
      <c r="AA77" s="6"/>
      <c r="AB77" s="75"/>
      <c r="AC77" s="6"/>
      <c r="AD77" s="2"/>
      <c r="AF77" s="74"/>
      <c r="AG77" s="13"/>
      <c r="AH77" s="14"/>
      <c r="AI77" s="14"/>
      <c r="AJ77" s="14"/>
      <c r="AK77" s="15"/>
    </row>
    <row r="78" spans="2:37" s="4" customFormat="1">
      <c r="C78" s="2"/>
      <c r="D78" s="2"/>
      <c r="F78" s="5"/>
      <c r="G78" s="2"/>
      <c r="H78" s="2"/>
      <c r="I78" s="2"/>
      <c r="J78" s="6"/>
      <c r="K78" s="7"/>
      <c r="L78" s="8"/>
      <c r="M78" s="9"/>
      <c r="N78" s="10"/>
      <c r="O78" s="10"/>
      <c r="P78" s="10"/>
      <c r="Q78" s="10"/>
      <c r="R78" s="10"/>
      <c r="S78" s="10"/>
      <c r="T78" s="10"/>
      <c r="U78" s="10"/>
      <c r="V78" s="11"/>
      <c r="W78" s="12"/>
      <c r="X78" s="12"/>
      <c r="Y78" s="12"/>
      <c r="Z78" s="81"/>
      <c r="AA78" s="6"/>
      <c r="AB78" s="75"/>
      <c r="AC78" s="6"/>
      <c r="AD78" s="2"/>
      <c r="AF78" s="74"/>
      <c r="AG78" s="13"/>
      <c r="AH78" s="14"/>
      <c r="AI78" s="14"/>
      <c r="AJ78" s="14"/>
      <c r="AK78" s="15"/>
    </row>
    <row r="79" spans="2:37" s="4" customFormat="1">
      <c r="C79" s="2"/>
      <c r="D79" s="2"/>
      <c r="F79" s="5"/>
      <c r="G79" s="2"/>
      <c r="H79" s="2"/>
      <c r="I79" s="2"/>
      <c r="J79" s="6"/>
      <c r="K79" s="7"/>
      <c r="L79" s="8"/>
      <c r="M79" s="9"/>
      <c r="N79" s="10"/>
      <c r="O79" s="10"/>
      <c r="P79" s="10"/>
      <c r="Q79" s="10"/>
      <c r="R79" s="10"/>
      <c r="S79" s="10"/>
      <c r="T79" s="10"/>
      <c r="U79" s="10"/>
      <c r="V79" s="11"/>
      <c r="W79" s="12"/>
      <c r="X79" s="12"/>
      <c r="Y79" s="12"/>
      <c r="Z79" s="81"/>
      <c r="AA79" s="6"/>
      <c r="AB79" s="75"/>
      <c r="AC79" s="6"/>
      <c r="AD79" s="2"/>
      <c r="AF79" s="74"/>
      <c r="AG79" s="13"/>
      <c r="AH79" s="14"/>
      <c r="AI79" s="14"/>
      <c r="AJ79" s="14"/>
      <c r="AK79" s="15"/>
    </row>
    <row r="80" spans="2:37" s="4" customFormat="1">
      <c r="C80" s="2"/>
      <c r="D80" s="2"/>
      <c r="F80" s="5"/>
      <c r="G80" s="2"/>
      <c r="H80" s="2"/>
      <c r="I80" s="2"/>
      <c r="J80" s="6"/>
      <c r="K80" s="7"/>
      <c r="L80" s="8"/>
      <c r="M80" s="9"/>
      <c r="N80" s="10"/>
      <c r="O80" s="10"/>
      <c r="P80" s="10"/>
      <c r="Q80" s="10"/>
      <c r="R80" s="10"/>
      <c r="S80" s="10"/>
      <c r="T80" s="10"/>
      <c r="U80" s="10"/>
      <c r="V80" s="11"/>
      <c r="W80" s="12"/>
      <c r="X80" s="12"/>
      <c r="Y80" s="12"/>
      <c r="Z80" s="81"/>
      <c r="AA80" s="6"/>
      <c r="AB80" s="75"/>
      <c r="AC80" s="6"/>
      <c r="AD80" s="2"/>
      <c r="AF80" s="74"/>
      <c r="AG80" s="13"/>
      <c r="AH80" s="14"/>
      <c r="AI80" s="14"/>
      <c r="AJ80" s="14"/>
      <c r="AK80" s="15"/>
    </row>
    <row r="81" spans="3:37" s="4" customFormat="1">
      <c r="C81" s="2"/>
      <c r="D81" s="2"/>
      <c r="F81" s="5"/>
      <c r="G81" s="2"/>
      <c r="H81" s="2"/>
      <c r="I81" s="2"/>
      <c r="J81" s="6"/>
      <c r="K81" s="7"/>
      <c r="L81" s="8"/>
      <c r="M81" s="9"/>
      <c r="N81" s="10"/>
      <c r="O81" s="10"/>
      <c r="P81" s="10"/>
      <c r="Q81" s="10"/>
      <c r="R81" s="10"/>
      <c r="S81" s="10"/>
      <c r="T81" s="10"/>
      <c r="U81" s="10"/>
      <c r="V81" s="11"/>
      <c r="W81" s="12"/>
      <c r="X81" s="12"/>
      <c r="Y81" s="12"/>
      <c r="Z81" s="81"/>
      <c r="AA81" s="6"/>
      <c r="AB81" s="75"/>
      <c r="AC81" s="6"/>
      <c r="AD81" s="2"/>
      <c r="AF81" s="74"/>
      <c r="AG81" s="13"/>
      <c r="AH81" s="14"/>
      <c r="AI81" s="14"/>
      <c r="AJ81" s="14"/>
      <c r="AK81" s="15"/>
    </row>
    <row r="82" spans="3:37" s="4" customFormat="1">
      <c r="C82" s="2"/>
      <c r="D82" s="2"/>
      <c r="F82" s="5"/>
      <c r="G82" s="2"/>
      <c r="H82" s="2"/>
      <c r="I82" s="2"/>
      <c r="J82" s="6"/>
      <c r="K82" s="7"/>
      <c r="L82" s="8"/>
      <c r="M82" s="9"/>
      <c r="N82" s="10"/>
      <c r="O82" s="10"/>
      <c r="P82" s="10"/>
      <c r="Q82" s="10"/>
      <c r="R82" s="10"/>
      <c r="S82" s="10"/>
      <c r="T82" s="10"/>
      <c r="U82" s="10"/>
      <c r="V82" s="11"/>
      <c r="W82" s="12"/>
      <c r="X82" s="12"/>
      <c r="Y82" s="12"/>
      <c r="Z82" s="81"/>
      <c r="AA82" s="6"/>
      <c r="AB82" s="75"/>
      <c r="AC82" s="6"/>
      <c r="AD82" s="2"/>
      <c r="AF82" s="74"/>
      <c r="AG82" s="13"/>
      <c r="AH82" s="14"/>
      <c r="AI82" s="14"/>
      <c r="AJ82" s="14"/>
      <c r="AK82" s="15"/>
    </row>
    <row r="83" spans="3:37" s="4" customFormat="1">
      <c r="C83" s="2"/>
      <c r="D83" s="2"/>
      <c r="F83" s="5"/>
      <c r="G83" s="2"/>
      <c r="H83" s="2"/>
      <c r="I83" s="2"/>
      <c r="J83" s="6"/>
      <c r="K83" s="7"/>
      <c r="L83" s="8"/>
      <c r="M83" s="9"/>
      <c r="N83" s="10"/>
      <c r="O83" s="10"/>
      <c r="P83" s="10"/>
      <c r="Q83" s="10"/>
      <c r="R83" s="10"/>
      <c r="S83" s="10"/>
      <c r="T83" s="10"/>
      <c r="U83" s="10"/>
      <c r="V83" s="11"/>
      <c r="W83" s="12"/>
      <c r="X83" s="12"/>
      <c r="Y83" s="12"/>
      <c r="Z83" s="81"/>
      <c r="AA83" s="6"/>
      <c r="AB83" s="75"/>
      <c r="AC83" s="6"/>
      <c r="AD83" s="2"/>
      <c r="AF83" s="74"/>
      <c r="AG83" s="13"/>
      <c r="AH83" s="14"/>
      <c r="AI83" s="14"/>
      <c r="AJ83" s="14"/>
      <c r="AK83" s="15"/>
    </row>
    <row r="84" spans="3:37" s="4" customFormat="1">
      <c r="C84" s="2"/>
      <c r="D84" s="2"/>
      <c r="F84" s="5"/>
      <c r="G84" s="2"/>
      <c r="H84" s="2"/>
      <c r="I84" s="2"/>
      <c r="J84" s="6"/>
      <c r="K84" s="7"/>
      <c r="L84" s="8"/>
      <c r="M84" s="9"/>
      <c r="N84" s="10"/>
      <c r="O84" s="10"/>
      <c r="P84" s="10"/>
      <c r="Q84" s="10"/>
      <c r="R84" s="10"/>
      <c r="S84" s="10"/>
      <c r="T84" s="10"/>
      <c r="U84" s="10"/>
      <c r="V84" s="11"/>
      <c r="W84" s="12"/>
      <c r="X84" s="12"/>
      <c r="Y84" s="12"/>
      <c r="Z84" s="81"/>
      <c r="AA84" s="6"/>
      <c r="AB84" s="75"/>
      <c r="AC84" s="6"/>
      <c r="AD84" s="2"/>
      <c r="AF84" s="74"/>
      <c r="AG84" s="13"/>
      <c r="AH84" s="14"/>
      <c r="AI84" s="14"/>
      <c r="AJ84" s="14"/>
      <c r="AK84" s="15"/>
    </row>
    <row r="85" spans="3:37" s="4" customFormat="1">
      <c r="C85" s="2"/>
      <c r="D85" s="2"/>
      <c r="F85" s="5"/>
      <c r="G85" s="2"/>
      <c r="H85" s="2"/>
      <c r="I85" s="2"/>
      <c r="J85" s="6"/>
      <c r="K85" s="7"/>
      <c r="L85" s="8"/>
      <c r="M85" s="9"/>
      <c r="N85" s="10"/>
      <c r="O85" s="10"/>
      <c r="P85" s="10"/>
      <c r="Q85" s="10"/>
      <c r="R85" s="10"/>
      <c r="S85" s="10"/>
      <c r="T85" s="10"/>
      <c r="U85" s="10"/>
      <c r="V85" s="11"/>
      <c r="W85" s="12"/>
      <c r="X85" s="12"/>
      <c r="Y85" s="12"/>
      <c r="Z85" s="81"/>
      <c r="AA85" s="6"/>
      <c r="AB85" s="75"/>
      <c r="AC85" s="6"/>
      <c r="AD85" s="2"/>
      <c r="AF85" s="74"/>
      <c r="AG85" s="13"/>
      <c r="AH85" s="14"/>
      <c r="AI85" s="14"/>
      <c r="AJ85" s="14"/>
      <c r="AK85" s="15"/>
    </row>
    <row r="86" spans="3:37" s="4" customFormat="1">
      <c r="C86" s="2"/>
      <c r="D86" s="2"/>
      <c r="F86" s="5"/>
      <c r="G86" s="2"/>
      <c r="H86" s="2"/>
      <c r="I86" s="2"/>
      <c r="J86" s="6"/>
      <c r="K86" s="7"/>
      <c r="L86" s="8"/>
      <c r="M86" s="9"/>
      <c r="N86" s="10"/>
      <c r="O86" s="10"/>
      <c r="P86" s="10"/>
      <c r="Q86" s="10"/>
      <c r="R86" s="10"/>
      <c r="S86" s="10"/>
      <c r="T86" s="10"/>
      <c r="U86" s="10"/>
      <c r="V86" s="11"/>
      <c r="W86" s="12"/>
      <c r="X86" s="12"/>
      <c r="Y86" s="12"/>
      <c r="Z86" s="81"/>
      <c r="AA86" s="6"/>
      <c r="AB86" s="75"/>
      <c r="AC86" s="6"/>
      <c r="AD86" s="2"/>
      <c r="AF86" s="74"/>
      <c r="AG86" s="13"/>
      <c r="AH86" s="14"/>
      <c r="AI86" s="14"/>
      <c r="AJ86" s="14"/>
      <c r="AK86" s="15"/>
    </row>
    <row r="87" spans="3:37" s="4" customFormat="1">
      <c r="C87" s="2"/>
      <c r="D87" s="2"/>
      <c r="F87" s="5"/>
      <c r="G87" s="2"/>
      <c r="H87" s="2"/>
      <c r="I87" s="2"/>
      <c r="J87" s="6"/>
      <c r="K87" s="7"/>
      <c r="L87" s="8"/>
      <c r="M87" s="9"/>
      <c r="N87" s="10"/>
      <c r="O87" s="10"/>
      <c r="P87" s="10"/>
      <c r="Q87" s="10"/>
      <c r="R87" s="10"/>
      <c r="S87" s="10"/>
      <c r="T87" s="10"/>
      <c r="U87" s="10"/>
      <c r="V87" s="11"/>
      <c r="W87" s="12"/>
      <c r="X87" s="12"/>
      <c r="Y87" s="12"/>
      <c r="Z87" s="81"/>
      <c r="AA87" s="6"/>
      <c r="AB87" s="75"/>
      <c r="AC87" s="6"/>
      <c r="AD87" s="2"/>
      <c r="AF87" s="74"/>
      <c r="AG87" s="13"/>
      <c r="AH87" s="14"/>
      <c r="AI87" s="14"/>
      <c r="AJ87" s="14"/>
      <c r="AK87" s="15"/>
    </row>
    <row r="88" spans="3:37" s="4" customFormat="1">
      <c r="C88" s="2"/>
      <c r="D88" s="2"/>
      <c r="F88" s="5"/>
      <c r="G88" s="2"/>
      <c r="H88" s="2"/>
      <c r="I88" s="2"/>
      <c r="J88" s="6"/>
      <c r="K88" s="7"/>
      <c r="L88" s="8"/>
      <c r="M88" s="9"/>
      <c r="N88" s="10"/>
      <c r="O88" s="10"/>
      <c r="P88" s="10"/>
      <c r="Q88" s="10"/>
      <c r="R88" s="10"/>
      <c r="S88" s="10"/>
      <c r="T88" s="10"/>
      <c r="U88" s="10"/>
      <c r="V88" s="11"/>
      <c r="W88" s="12"/>
      <c r="X88" s="12"/>
      <c r="Y88" s="12"/>
      <c r="Z88" s="81"/>
      <c r="AA88" s="6"/>
      <c r="AB88" s="75"/>
      <c r="AC88" s="6"/>
      <c r="AD88" s="2"/>
      <c r="AF88" s="74"/>
      <c r="AG88" s="13"/>
      <c r="AH88" s="14"/>
      <c r="AI88" s="14"/>
      <c r="AJ88" s="14"/>
      <c r="AK88" s="15"/>
    </row>
    <row r="89" spans="3:37" s="4" customFormat="1">
      <c r="C89" s="2"/>
      <c r="D89" s="2"/>
      <c r="F89" s="5"/>
      <c r="G89" s="2"/>
      <c r="H89" s="2"/>
      <c r="I89" s="2"/>
      <c r="J89" s="6"/>
      <c r="K89" s="7"/>
      <c r="L89" s="8"/>
      <c r="M89" s="9"/>
      <c r="N89" s="10"/>
      <c r="O89" s="10"/>
      <c r="P89" s="10"/>
      <c r="Q89" s="10"/>
      <c r="R89" s="10"/>
      <c r="S89" s="10"/>
      <c r="T89" s="10"/>
      <c r="U89" s="10"/>
      <c r="V89" s="11"/>
      <c r="W89" s="12"/>
      <c r="X89" s="12"/>
      <c r="Y89" s="12"/>
      <c r="Z89" s="81"/>
      <c r="AA89" s="6"/>
      <c r="AB89" s="75"/>
      <c r="AC89" s="6"/>
      <c r="AD89" s="2"/>
      <c r="AF89" s="74"/>
      <c r="AG89" s="13"/>
      <c r="AH89" s="14"/>
      <c r="AI89" s="14"/>
      <c r="AJ89" s="14"/>
      <c r="AK89" s="15"/>
    </row>
    <row r="90" spans="3:37" s="4" customFormat="1">
      <c r="C90" s="2"/>
      <c r="D90" s="2"/>
      <c r="F90" s="5"/>
      <c r="G90" s="2"/>
      <c r="H90" s="2"/>
      <c r="I90" s="2"/>
      <c r="J90" s="6"/>
      <c r="K90" s="7"/>
      <c r="L90" s="8"/>
      <c r="M90" s="9"/>
      <c r="N90" s="10"/>
      <c r="O90" s="10"/>
      <c r="P90" s="10"/>
      <c r="Q90" s="10"/>
      <c r="R90" s="10"/>
      <c r="S90" s="10"/>
      <c r="T90" s="10"/>
      <c r="U90" s="10"/>
      <c r="V90" s="11"/>
      <c r="W90" s="12"/>
      <c r="X90" s="12"/>
      <c r="Y90" s="12"/>
      <c r="Z90" s="81"/>
      <c r="AA90" s="6"/>
      <c r="AB90" s="75"/>
      <c r="AC90" s="6"/>
      <c r="AD90" s="2"/>
      <c r="AF90" s="74"/>
      <c r="AG90" s="13"/>
      <c r="AH90" s="14"/>
      <c r="AI90" s="14"/>
      <c r="AJ90" s="14"/>
      <c r="AK90" s="15"/>
    </row>
    <row r="91" spans="3:37" s="4" customFormat="1">
      <c r="C91" s="2"/>
      <c r="D91" s="2"/>
      <c r="F91" s="5"/>
      <c r="G91" s="2"/>
      <c r="H91" s="2"/>
      <c r="I91" s="2"/>
      <c r="J91" s="6"/>
      <c r="K91" s="7"/>
      <c r="L91" s="8"/>
      <c r="M91" s="9"/>
      <c r="N91" s="10"/>
      <c r="O91" s="10"/>
      <c r="P91" s="10"/>
      <c r="Q91" s="10"/>
      <c r="R91" s="10"/>
      <c r="S91" s="10"/>
      <c r="T91" s="10"/>
      <c r="U91" s="10"/>
      <c r="V91" s="11"/>
      <c r="W91" s="12"/>
      <c r="X91" s="12"/>
      <c r="Y91" s="12"/>
      <c r="Z91" s="81"/>
      <c r="AA91" s="6"/>
      <c r="AB91" s="75"/>
      <c r="AC91" s="6"/>
      <c r="AD91" s="2"/>
      <c r="AF91" s="74"/>
      <c r="AG91" s="13"/>
      <c r="AH91" s="14"/>
      <c r="AI91" s="14"/>
      <c r="AJ91" s="14"/>
      <c r="AK91" s="15"/>
    </row>
    <row r="92" spans="3:37" s="4" customFormat="1">
      <c r="C92" s="2"/>
      <c r="D92" s="2"/>
      <c r="F92" s="5"/>
      <c r="G92" s="2"/>
      <c r="H92" s="2"/>
      <c r="I92" s="2"/>
      <c r="J92" s="6"/>
      <c r="K92" s="7"/>
      <c r="L92" s="8"/>
      <c r="M92" s="9"/>
      <c r="N92" s="10"/>
      <c r="O92" s="10"/>
      <c r="P92" s="10"/>
      <c r="Q92" s="10"/>
      <c r="R92" s="10"/>
      <c r="S92" s="10"/>
      <c r="T92" s="10"/>
      <c r="U92" s="10"/>
      <c r="V92" s="11"/>
      <c r="W92" s="12"/>
      <c r="X92" s="12"/>
      <c r="Y92" s="12"/>
      <c r="Z92" s="81"/>
      <c r="AA92" s="6"/>
      <c r="AB92" s="75"/>
      <c r="AC92" s="6"/>
      <c r="AD92" s="2"/>
      <c r="AF92" s="74"/>
      <c r="AG92" s="13"/>
      <c r="AH92" s="14"/>
      <c r="AI92" s="14"/>
      <c r="AJ92" s="14"/>
      <c r="AK92" s="15"/>
    </row>
    <row r="93" spans="3:37" s="4" customFormat="1">
      <c r="C93" s="2"/>
      <c r="D93" s="2"/>
      <c r="F93" s="5"/>
      <c r="G93" s="2"/>
      <c r="H93" s="2"/>
      <c r="I93" s="2"/>
      <c r="J93" s="6"/>
      <c r="K93" s="7"/>
      <c r="L93" s="8"/>
      <c r="M93" s="9"/>
      <c r="N93" s="10"/>
      <c r="O93" s="10"/>
      <c r="P93" s="10"/>
      <c r="Q93" s="10"/>
      <c r="R93" s="10"/>
      <c r="S93" s="10"/>
      <c r="T93" s="10"/>
      <c r="U93" s="10"/>
      <c r="V93" s="11"/>
      <c r="W93" s="12"/>
      <c r="X93" s="12"/>
      <c r="Y93" s="12"/>
      <c r="Z93" s="81"/>
      <c r="AA93" s="6"/>
      <c r="AB93" s="75"/>
      <c r="AC93" s="6"/>
      <c r="AD93" s="2"/>
      <c r="AF93" s="74"/>
      <c r="AG93" s="13"/>
      <c r="AH93" s="14"/>
      <c r="AI93" s="14"/>
      <c r="AJ93" s="14"/>
      <c r="AK93" s="15"/>
    </row>
    <row r="94" spans="3:37" s="4" customFormat="1">
      <c r="C94" s="2"/>
      <c r="D94" s="2"/>
      <c r="F94" s="5"/>
      <c r="G94" s="2"/>
      <c r="H94" s="2"/>
      <c r="I94" s="2"/>
      <c r="J94" s="6"/>
      <c r="K94" s="7"/>
      <c r="L94" s="8"/>
      <c r="M94" s="9"/>
      <c r="N94" s="10"/>
      <c r="O94" s="10"/>
      <c r="P94" s="10"/>
      <c r="Q94" s="10"/>
      <c r="R94" s="10"/>
      <c r="S94" s="10"/>
      <c r="T94" s="10"/>
      <c r="U94" s="10"/>
      <c r="V94" s="11"/>
      <c r="W94" s="12"/>
      <c r="X94" s="12"/>
      <c r="Y94" s="12"/>
      <c r="Z94" s="81"/>
      <c r="AA94" s="6"/>
      <c r="AB94" s="75"/>
      <c r="AC94" s="6"/>
      <c r="AD94" s="2"/>
      <c r="AF94" s="74"/>
      <c r="AG94" s="13"/>
      <c r="AH94" s="14"/>
      <c r="AI94" s="14"/>
      <c r="AJ94" s="14"/>
      <c r="AK94" s="15"/>
    </row>
    <row r="95" spans="3:37" s="4" customFormat="1">
      <c r="C95" s="2"/>
      <c r="D95" s="2"/>
      <c r="F95" s="5"/>
      <c r="G95" s="2"/>
      <c r="H95" s="2"/>
      <c r="I95" s="2"/>
      <c r="J95" s="6"/>
      <c r="K95" s="7"/>
      <c r="L95" s="8"/>
      <c r="M95" s="9"/>
      <c r="N95" s="10"/>
      <c r="O95" s="10"/>
      <c r="P95" s="10"/>
      <c r="Q95" s="10"/>
      <c r="R95" s="10"/>
      <c r="S95" s="10"/>
      <c r="T95" s="10"/>
      <c r="U95" s="10"/>
      <c r="V95" s="11"/>
      <c r="W95" s="12"/>
      <c r="X95" s="12"/>
      <c r="Y95" s="12"/>
      <c r="Z95" s="81"/>
      <c r="AA95" s="6"/>
      <c r="AB95" s="75"/>
      <c r="AC95" s="6"/>
      <c r="AD95" s="2"/>
      <c r="AF95" s="74"/>
      <c r="AG95" s="13"/>
      <c r="AH95" s="14"/>
      <c r="AI95" s="14"/>
      <c r="AJ95" s="14"/>
      <c r="AK95" s="15"/>
    </row>
    <row r="96" spans="3:37" s="4" customFormat="1">
      <c r="C96" s="2"/>
      <c r="D96" s="2"/>
      <c r="F96" s="5"/>
      <c r="G96" s="2"/>
      <c r="H96" s="2"/>
      <c r="I96" s="2"/>
      <c r="J96" s="6"/>
      <c r="K96" s="7"/>
      <c r="L96" s="8"/>
      <c r="M96" s="9"/>
      <c r="N96" s="10"/>
      <c r="O96" s="10"/>
      <c r="P96" s="10"/>
      <c r="Q96" s="10"/>
      <c r="R96" s="10"/>
      <c r="S96" s="10"/>
      <c r="T96" s="10"/>
      <c r="U96" s="10"/>
      <c r="V96" s="11"/>
      <c r="W96" s="12"/>
      <c r="X96" s="12"/>
      <c r="Y96" s="12"/>
      <c r="Z96" s="81"/>
      <c r="AA96" s="6"/>
      <c r="AB96" s="75"/>
      <c r="AC96" s="6"/>
      <c r="AD96" s="2"/>
      <c r="AF96" s="74"/>
      <c r="AG96" s="13"/>
      <c r="AH96" s="14"/>
      <c r="AI96" s="14"/>
      <c r="AJ96" s="14"/>
      <c r="AK96" s="15"/>
    </row>
    <row r="97" spans="3:37" s="4" customFormat="1">
      <c r="C97" s="2"/>
      <c r="D97" s="2"/>
      <c r="F97" s="5"/>
      <c r="G97" s="2"/>
      <c r="H97" s="2"/>
      <c r="I97" s="2"/>
      <c r="J97" s="6"/>
      <c r="K97" s="7"/>
      <c r="L97" s="8"/>
      <c r="M97" s="9"/>
      <c r="N97" s="10"/>
      <c r="O97" s="10"/>
      <c r="P97" s="10"/>
      <c r="Q97" s="10"/>
      <c r="R97" s="10"/>
      <c r="S97" s="10"/>
      <c r="T97" s="10"/>
      <c r="U97" s="10"/>
      <c r="V97" s="11"/>
      <c r="W97" s="12"/>
      <c r="X97" s="12"/>
      <c r="Y97" s="12"/>
      <c r="Z97" s="81"/>
      <c r="AA97" s="6"/>
      <c r="AB97" s="75"/>
      <c r="AC97" s="6"/>
      <c r="AD97" s="2"/>
      <c r="AF97" s="74"/>
      <c r="AG97" s="13"/>
      <c r="AH97" s="14"/>
      <c r="AI97" s="14"/>
      <c r="AJ97" s="14"/>
      <c r="AK97" s="15"/>
    </row>
    <row r="98" spans="3:37" s="4" customFormat="1">
      <c r="C98" s="2"/>
      <c r="D98" s="2"/>
      <c r="F98" s="5"/>
      <c r="G98" s="2"/>
      <c r="H98" s="2"/>
      <c r="I98" s="2"/>
      <c r="J98" s="6"/>
      <c r="K98" s="7"/>
      <c r="L98" s="8"/>
      <c r="M98" s="9"/>
      <c r="N98" s="10"/>
      <c r="O98" s="10"/>
      <c r="P98" s="10"/>
      <c r="Q98" s="10"/>
      <c r="R98" s="10"/>
      <c r="S98" s="10"/>
      <c r="T98" s="10"/>
      <c r="U98" s="10"/>
      <c r="V98" s="11"/>
      <c r="W98" s="12"/>
      <c r="X98" s="12"/>
      <c r="Y98" s="12"/>
      <c r="Z98" s="81"/>
      <c r="AA98" s="6"/>
      <c r="AB98" s="75"/>
      <c r="AC98" s="6"/>
      <c r="AD98" s="2"/>
      <c r="AF98" s="74"/>
      <c r="AG98" s="13"/>
      <c r="AH98" s="14"/>
      <c r="AI98" s="14"/>
      <c r="AJ98" s="14"/>
      <c r="AK98" s="15"/>
    </row>
    <row r="99" spans="3:37" s="4" customFormat="1">
      <c r="C99" s="2"/>
      <c r="D99" s="2"/>
      <c r="F99" s="5"/>
      <c r="G99" s="2"/>
      <c r="H99" s="2"/>
      <c r="I99" s="2"/>
      <c r="J99" s="6"/>
      <c r="K99" s="7"/>
      <c r="L99" s="8"/>
      <c r="M99" s="9"/>
      <c r="N99" s="10"/>
      <c r="O99" s="10"/>
      <c r="P99" s="10"/>
      <c r="Q99" s="10"/>
      <c r="R99" s="10"/>
      <c r="S99" s="10"/>
      <c r="T99" s="10"/>
      <c r="U99" s="10"/>
      <c r="V99" s="11"/>
      <c r="W99" s="12"/>
      <c r="X99" s="12"/>
      <c r="Y99" s="12"/>
      <c r="Z99" s="81"/>
      <c r="AA99" s="6"/>
      <c r="AB99" s="75"/>
      <c r="AC99" s="6"/>
      <c r="AD99" s="2"/>
      <c r="AF99" s="74"/>
      <c r="AG99" s="13"/>
      <c r="AH99" s="14"/>
      <c r="AI99" s="14"/>
      <c r="AJ99" s="14"/>
      <c r="AK99" s="15"/>
    </row>
    <row r="100" spans="3:37" s="4" customFormat="1">
      <c r="C100" s="2"/>
      <c r="D100" s="2"/>
      <c r="F100" s="5"/>
      <c r="G100" s="2"/>
      <c r="H100" s="2"/>
      <c r="I100" s="2"/>
      <c r="J100" s="6"/>
      <c r="K100" s="7"/>
      <c r="L100" s="8"/>
      <c r="M100" s="9"/>
      <c r="N100" s="10"/>
      <c r="O100" s="10"/>
      <c r="P100" s="10"/>
      <c r="Q100" s="10"/>
      <c r="R100" s="10"/>
      <c r="S100" s="10"/>
      <c r="T100" s="10"/>
      <c r="U100" s="10"/>
      <c r="V100" s="11"/>
      <c r="W100" s="12"/>
      <c r="X100" s="12"/>
      <c r="Y100" s="12"/>
      <c r="Z100" s="81"/>
      <c r="AA100" s="6"/>
      <c r="AB100" s="75"/>
      <c r="AC100" s="6"/>
      <c r="AD100" s="2"/>
      <c r="AF100" s="74"/>
      <c r="AG100" s="13"/>
      <c r="AH100" s="14"/>
      <c r="AI100" s="14"/>
      <c r="AJ100" s="14"/>
      <c r="AK100" s="15"/>
    </row>
    <row r="101" spans="3:37" s="4" customFormat="1">
      <c r="C101" s="2"/>
      <c r="D101" s="2"/>
      <c r="F101" s="5"/>
      <c r="G101" s="2"/>
      <c r="H101" s="2"/>
      <c r="I101" s="2"/>
      <c r="J101" s="6"/>
      <c r="K101" s="7"/>
      <c r="L101" s="8"/>
      <c r="M101" s="9"/>
      <c r="N101" s="10"/>
      <c r="O101" s="10"/>
      <c r="P101" s="10"/>
      <c r="Q101" s="10"/>
      <c r="R101" s="10"/>
      <c r="S101" s="10"/>
      <c r="T101" s="10"/>
      <c r="U101" s="10"/>
      <c r="V101" s="11"/>
      <c r="W101" s="12"/>
      <c r="X101" s="12"/>
      <c r="Y101" s="12"/>
      <c r="Z101" s="81"/>
      <c r="AA101" s="6"/>
      <c r="AB101" s="75"/>
      <c r="AC101" s="6"/>
      <c r="AD101" s="2"/>
      <c r="AF101" s="74"/>
      <c r="AG101" s="13"/>
      <c r="AH101" s="14"/>
      <c r="AI101" s="14"/>
      <c r="AJ101" s="14"/>
      <c r="AK101" s="15"/>
    </row>
    <row r="102" spans="3:37" s="4" customFormat="1">
      <c r="C102" s="2"/>
      <c r="D102" s="2"/>
      <c r="F102" s="5"/>
      <c r="G102" s="2"/>
      <c r="H102" s="2"/>
      <c r="I102" s="2"/>
      <c r="J102" s="6"/>
      <c r="K102" s="7"/>
      <c r="L102" s="8"/>
      <c r="M102" s="9"/>
      <c r="N102" s="10"/>
      <c r="O102" s="10"/>
      <c r="P102" s="10"/>
      <c r="Q102" s="10"/>
      <c r="R102" s="10"/>
      <c r="S102" s="10"/>
      <c r="T102" s="10"/>
      <c r="U102" s="10"/>
      <c r="V102" s="11"/>
      <c r="W102" s="12"/>
      <c r="X102" s="12"/>
      <c r="Y102" s="12"/>
      <c r="Z102" s="81"/>
      <c r="AA102" s="6"/>
      <c r="AB102" s="75"/>
      <c r="AC102" s="6"/>
      <c r="AD102" s="2"/>
      <c r="AF102" s="74"/>
      <c r="AG102" s="13"/>
      <c r="AH102" s="14"/>
      <c r="AI102" s="14"/>
      <c r="AJ102" s="14"/>
      <c r="AK102" s="15"/>
    </row>
    <row r="103" spans="3:37" s="4" customFormat="1">
      <c r="C103" s="2"/>
      <c r="D103" s="2"/>
      <c r="F103" s="5"/>
      <c r="G103" s="2"/>
      <c r="H103" s="2"/>
      <c r="I103" s="2"/>
      <c r="J103" s="6"/>
      <c r="K103" s="7"/>
      <c r="L103" s="8"/>
      <c r="M103" s="9"/>
      <c r="N103" s="10"/>
      <c r="O103" s="10"/>
      <c r="P103" s="10"/>
      <c r="Q103" s="10"/>
      <c r="R103" s="10"/>
      <c r="S103" s="10"/>
      <c r="T103" s="10"/>
      <c r="U103" s="10"/>
      <c r="V103" s="11"/>
      <c r="W103" s="12"/>
      <c r="X103" s="12"/>
      <c r="Y103" s="12"/>
      <c r="Z103" s="81"/>
      <c r="AA103" s="6"/>
      <c r="AB103" s="75"/>
      <c r="AC103" s="6"/>
      <c r="AD103" s="2"/>
      <c r="AF103" s="74"/>
      <c r="AG103" s="13"/>
      <c r="AH103" s="14"/>
      <c r="AI103" s="14"/>
      <c r="AJ103" s="14"/>
      <c r="AK103" s="15"/>
    </row>
    <row r="104" spans="3:37" s="4" customFormat="1">
      <c r="C104" s="2"/>
      <c r="D104" s="2"/>
      <c r="F104" s="5"/>
      <c r="G104" s="2"/>
      <c r="H104" s="2"/>
      <c r="I104" s="2"/>
      <c r="J104" s="6"/>
      <c r="K104" s="7"/>
      <c r="L104" s="8"/>
      <c r="M104" s="9"/>
      <c r="N104" s="10"/>
      <c r="O104" s="10"/>
      <c r="P104" s="10"/>
      <c r="Q104" s="10"/>
      <c r="R104" s="10"/>
      <c r="S104" s="10"/>
      <c r="T104" s="10"/>
      <c r="U104" s="10"/>
      <c r="V104" s="11"/>
      <c r="W104" s="12"/>
      <c r="X104" s="12"/>
      <c r="Y104" s="12"/>
      <c r="Z104" s="81"/>
      <c r="AA104" s="6"/>
      <c r="AB104" s="75"/>
      <c r="AC104" s="6"/>
      <c r="AD104" s="2"/>
      <c r="AF104" s="74"/>
      <c r="AG104" s="13"/>
      <c r="AH104" s="14"/>
      <c r="AI104" s="14"/>
      <c r="AJ104" s="14"/>
      <c r="AK104" s="15"/>
    </row>
    <row r="105" spans="3:37" s="4" customFormat="1">
      <c r="C105" s="2"/>
      <c r="D105" s="2"/>
      <c r="F105" s="5"/>
      <c r="G105" s="2"/>
      <c r="H105" s="2"/>
      <c r="I105" s="2"/>
      <c r="J105" s="6"/>
      <c r="K105" s="7"/>
      <c r="L105" s="8"/>
      <c r="M105" s="9"/>
      <c r="N105" s="10"/>
      <c r="O105" s="10"/>
      <c r="P105" s="10"/>
      <c r="Q105" s="10"/>
      <c r="R105" s="10"/>
      <c r="S105" s="10"/>
      <c r="T105" s="10"/>
      <c r="U105" s="10"/>
      <c r="V105" s="11"/>
      <c r="W105" s="12"/>
      <c r="X105" s="12"/>
      <c r="Y105" s="12"/>
      <c r="Z105" s="81"/>
      <c r="AA105" s="6"/>
      <c r="AB105" s="75"/>
      <c r="AC105" s="6"/>
      <c r="AD105" s="2"/>
      <c r="AF105" s="74"/>
      <c r="AG105" s="13"/>
      <c r="AH105" s="14"/>
      <c r="AI105" s="14"/>
      <c r="AJ105" s="14"/>
      <c r="AK105" s="15"/>
    </row>
    <row r="106" spans="3:37" s="4" customFormat="1">
      <c r="C106" s="2"/>
      <c r="D106" s="2"/>
      <c r="F106" s="5"/>
      <c r="G106" s="2"/>
      <c r="H106" s="2"/>
      <c r="I106" s="2"/>
      <c r="J106" s="6"/>
      <c r="K106" s="7"/>
      <c r="L106" s="8"/>
      <c r="M106" s="9"/>
      <c r="N106" s="10"/>
      <c r="O106" s="10"/>
      <c r="P106" s="10"/>
      <c r="Q106" s="10"/>
      <c r="R106" s="10"/>
      <c r="S106" s="10"/>
      <c r="T106" s="10"/>
      <c r="U106" s="10"/>
      <c r="V106" s="11"/>
      <c r="W106" s="12"/>
      <c r="X106" s="12"/>
      <c r="Y106" s="12"/>
      <c r="Z106" s="81"/>
      <c r="AA106" s="6"/>
      <c r="AB106" s="75"/>
      <c r="AC106" s="6"/>
      <c r="AD106" s="2"/>
      <c r="AF106" s="74"/>
      <c r="AG106" s="13"/>
      <c r="AH106" s="14"/>
      <c r="AI106" s="14"/>
      <c r="AJ106" s="14"/>
      <c r="AK106" s="15"/>
    </row>
    <row r="107" spans="3:37" s="4" customFormat="1">
      <c r="C107" s="2"/>
      <c r="D107" s="2"/>
      <c r="F107" s="5"/>
      <c r="G107" s="2"/>
      <c r="H107" s="2"/>
      <c r="I107" s="2"/>
      <c r="J107" s="6"/>
      <c r="K107" s="7"/>
      <c r="L107" s="8"/>
      <c r="M107" s="9"/>
      <c r="N107" s="10"/>
      <c r="O107" s="10"/>
      <c r="P107" s="10"/>
      <c r="Q107" s="10"/>
      <c r="R107" s="10"/>
      <c r="S107" s="10"/>
      <c r="T107" s="10"/>
      <c r="U107" s="10"/>
      <c r="V107" s="11"/>
      <c r="W107" s="12"/>
      <c r="X107" s="12"/>
      <c r="Y107" s="12"/>
      <c r="Z107" s="81"/>
      <c r="AA107" s="6"/>
      <c r="AB107" s="75"/>
      <c r="AC107" s="6"/>
      <c r="AD107" s="2"/>
      <c r="AF107" s="74"/>
      <c r="AG107" s="13"/>
      <c r="AH107" s="14"/>
      <c r="AI107" s="14"/>
      <c r="AJ107" s="14"/>
      <c r="AK107" s="15"/>
    </row>
    <row r="108" spans="3:37" s="4" customFormat="1">
      <c r="C108" s="2"/>
      <c r="D108" s="2"/>
      <c r="F108" s="5"/>
      <c r="G108" s="2"/>
      <c r="H108" s="2"/>
      <c r="I108" s="2"/>
      <c r="J108" s="6"/>
      <c r="K108" s="7"/>
      <c r="L108" s="8"/>
      <c r="M108" s="9"/>
      <c r="N108" s="10"/>
      <c r="O108" s="10"/>
      <c r="P108" s="10"/>
      <c r="Q108" s="10"/>
      <c r="R108" s="10"/>
      <c r="S108" s="10"/>
      <c r="T108" s="10"/>
      <c r="U108" s="10"/>
      <c r="V108" s="11"/>
      <c r="W108" s="12"/>
      <c r="X108" s="12"/>
      <c r="Y108" s="12"/>
      <c r="Z108" s="81"/>
      <c r="AA108" s="6"/>
      <c r="AB108" s="75"/>
      <c r="AC108" s="6"/>
      <c r="AD108" s="2"/>
      <c r="AF108" s="74"/>
      <c r="AG108" s="13"/>
      <c r="AH108" s="14"/>
      <c r="AI108" s="14"/>
      <c r="AJ108" s="14"/>
      <c r="AK108" s="15"/>
    </row>
    <row r="109" spans="3:37" s="4" customFormat="1">
      <c r="C109" s="2"/>
      <c r="D109" s="2"/>
      <c r="F109" s="5"/>
      <c r="G109" s="2"/>
      <c r="H109" s="2"/>
      <c r="I109" s="2"/>
      <c r="J109" s="6"/>
      <c r="K109" s="7"/>
      <c r="L109" s="8"/>
      <c r="M109" s="9"/>
      <c r="N109" s="10"/>
      <c r="O109" s="10"/>
      <c r="P109" s="10"/>
      <c r="Q109" s="10"/>
      <c r="R109" s="10"/>
      <c r="S109" s="10"/>
      <c r="T109" s="10"/>
      <c r="U109" s="10"/>
      <c r="V109" s="11"/>
      <c r="W109" s="12"/>
      <c r="X109" s="12"/>
      <c r="Y109" s="12"/>
      <c r="Z109" s="81"/>
      <c r="AA109" s="6"/>
      <c r="AB109" s="75"/>
      <c r="AC109" s="6"/>
      <c r="AD109" s="2"/>
      <c r="AF109" s="74"/>
      <c r="AG109" s="13"/>
      <c r="AH109" s="14"/>
      <c r="AI109" s="14"/>
      <c r="AJ109" s="14"/>
      <c r="AK109" s="15"/>
    </row>
    <row r="110" spans="3:37" s="4" customFormat="1">
      <c r="C110" s="2"/>
      <c r="D110" s="2"/>
      <c r="F110" s="5"/>
      <c r="G110" s="2"/>
      <c r="H110" s="2"/>
      <c r="I110" s="2"/>
      <c r="J110" s="6"/>
      <c r="K110" s="7"/>
      <c r="L110" s="8"/>
      <c r="M110" s="9"/>
      <c r="N110" s="10"/>
      <c r="O110" s="10"/>
      <c r="P110" s="10"/>
      <c r="Q110" s="10"/>
      <c r="R110" s="10"/>
      <c r="S110" s="10"/>
      <c r="T110" s="10"/>
      <c r="U110" s="10"/>
      <c r="V110" s="11"/>
      <c r="W110" s="12"/>
      <c r="X110" s="12"/>
      <c r="Y110" s="12"/>
      <c r="Z110" s="81"/>
      <c r="AA110" s="6"/>
      <c r="AB110" s="75"/>
      <c r="AC110" s="6"/>
      <c r="AD110" s="2"/>
      <c r="AF110" s="74"/>
      <c r="AG110" s="13"/>
      <c r="AH110" s="14"/>
      <c r="AI110" s="14"/>
      <c r="AJ110" s="14"/>
      <c r="AK110" s="15"/>
    </row>
    <row r="111" spans="3:37" s="4" customFormat="1">
      <c r="C111" s="2"/>
      <c r="D111" s="2"/>
      <c r="F111" s="5"/>
      <c r="G111" s="2"/>
      <c r="H111" s="2"/>
      <c r="I111" s="2"/>
      <c r="J111" s="6"/>
      <c r="K111" s="7"/>
      <c r="L111" s="8"/>
      <c r="M111" s="9"/>
      <c r="N111" s="10"/>
      <c r="O111" s="10"/>
      <c r="P111" s="10"/>
      <c r="Q111" s="10"/>
      <c r="R111" s="10"/>
      <c r="S111" s="10"/>
      <c r="T111" s="10"/>
      <c r="U111" s="10"/>
      <c r="V111" s="11"/>
      <c r="W111" s="12"/>
      <c r="X111" s="12"/>
      <c r="Y111" s="12"/>
      <c r="Z111" s="81"/>
      <c r="AA111" s="6"/>
      <c r="AB111" s="75"/>
      <c r="AC111" s="6"/>
      <c r="AD111" s="2"/>
      <c r="AF111" s="74"/>
      <c r="AG111" s="13"/>
      <c r="AH111" s="14"/>
      <c r="AI111" s="14"/>
      <c r="AJ111" s="14"/>
      <c r="AK111" s="15"/>
    </row>
    <row r="112" spans="3:37" s="4" customFormat="1">
      <c r="C112" s="2"/>
      <c r="D112" s="2"/>
      <c r="F112" s="5"/>
      <c r="G112" s="2"/>
      <c r="H112" s="2"/>
      <c r="I112" s="2"/>
      <c r="J112" s="6"/>
      <c r="K112" s="7"/>
      <c r="L112" s="8"/>
      <c r="M112" s="9"/>
      <c r="N112" s="10"/>
      <c r="O112" s="10"/>
      <c r="P112" s="10"/>
      <c r="Q112" s="10"/>
      <c r="R112" s="10"/>
      <c r="S112" s="10"/>
      <c r="T112" s="10"/>
      <c r="U112" s="10"/>
      <c r="V112" s="11"/>
      <c r="W112" s="12"/>
      <c r="X112" s="12"/>
      <c r="Y112" s="12"/>
      <c r="Z112" s="81"/>
      <c r="AA112" s="6"/>
      <c r="AB112" s="75"/>
      <c r="AC112" s="6"/>
      <c r="AD112" s="2"/>
      <c r="AF112" s="74"/>
      <c r="AG112" s="13"/>
      <c r="AH112" s="14"/>
      <c r="AI112" s="14"/>
      <c r="AJ112" s="14"/>
      <c r="AK112" s="15"/>
    </row>
    <row r="113" spans="3:37" s="4" customFormat="1">
      <c r="C113" s="2"/>
      <c r="D113" s="2"/>
      <c r="F113" s="5"/>
      <c r="G113" s="2"/>
      <c r="H113" s="2"/>
      <c r="I113" s="2"/>
      <c r="J113" s="6"/>
      <c r="K113" s="7"/>
      <c r="L113" s="8"/>
      <c r="M113" s="9"/>
      <c r="N113" s="10"/>
      <c r="O113" s="10"/>
      <c r="P113" s="10"/>
      <c r="Q113" s="10"/>
      <c r="R113" s="10"/>
      <c r="S113" s="10"/>
      <c r="T113" s="10"/>
      <c r="U113" s="10"/>
      <c r="V113" s="11"/>
      <c r="W113" s="12"/>
      <c r="X113" s="12"/>
      <c r="Y113" s="12"/>
      <c r="Z113" s="81"/>
      <c r="AA113" s="6"/>
      <c r="AB113" s="75"/>
      <c r="AC113" s="6"/>
      <c r="AD113" s="2"/>
      <c r="AF113" s="74"/>
      <c r="AG113" s="13"/>
      <c r="AH113" s="14"/>
      <c r="AI113" s="14"/>
      <c r="AJ113" s="14"/>
      <c r="AK113" s="15"/>
    </row>
    <row r="114" spans="3:37" s="4" customFormat="1">
      <c r="C114" s="2"/>
      <c r="D114" s="2"/>
      <c r="F114" s="5"/>
      <c r="G114" s="2"/>
      <c r="H114" s="2"/>
      <c r="I114" s="2"/>
      <c r="J114" s="6"/>
      <c r="K114" s="7"/>
      <c r="L114" s="8"/>
      <c r="M114" s="9"/>
      <c r="N114" s="10"/>
      <c r="O114" s="10"/>
      <c r="P114" s="10"/>
      <c r="Q114" s="10"/>
      <c r="R114" s="10"/>
      <c r="S114" s="10"/>
      <c r="T114" s="10"/>
      <c r="U114" s="10"/>
      <c r="V114" s="11"/>
      <c r="W114" s="12"/>
      <c r="X114" s="12"/>
      <c r="Y114" s="12"/>
      <c r="Z114" s="81"/>
      <c r="AA114" s="6"/>
      <c r="AB114" s="75"/>
      <c r="AC114" s="6"/>
      <c r="AD114" s="2"/>
      <c r="AF114" s="74"/>
      <c r="AG114" s="13"/>
      <c r="AH114" s="14"/>
      <c r="AI114" s="14"/>
      <c r="AJ114" s="14"/>
      <c r="AK114" s="15"/>
    </row>
    <row r="115" spans="3:37" s="4" customFormat="1">
      <c r="C115" s="2"/>
      <c r="D115" s="2"/>
      <c r="F115" s="5"/>
      <c r="G115" s="2"/>
      <c r="H115" s="2"/>
      <c r="I115" s="2"/>
      <c r="J115" s="6"/>
      <c r="K115" s="7"/>
      <c r="L115" s="8"/>
      <c r="M115" s="9"/>
      <c r="N115" s="10"/>
      <c r="O115" s="10"/>
      <c r="P115" s="10"/>
      <c r="Q115" s="10"/>
      <c r="R115" s="10"/>
      <c r="S115" s="10"/>
      <c r="T115" s="10"/>
      <c r="U115" s="10"/>
      <c r="V115" s="11"/>
      <c r="W115" s="12"/>
      <c r="X115" s="12"/>
      <c r="Y115" s="12"/>
      <c r="Z115" s="81"/>
      <c r="AA115" s="6"/>
      <c r="AB115" s="75"/>
      <c r="AC115" s="6"/>
      <c r="AD115" s="2"/>
      <c r="AF115" s="74"/>
      <c r="AG115" s="13"/>
      <c r="AH115" s="14"/>
      <c r="AI115" s="14"/>
      <c r="AJ115" s="14"/>
      <c r="AK115" s="15"/>
    </row>
    <row r="116" spans="3:37" s="4" customFormat="1">
      <c r="C116" s="2"/>
      <c r="D116" s="2"/>
      <c r="F116" s="5"/>
      <c r="G116" s="2"/>
      <c r="H116" s="2"/>
      <c r="I116" s="2"/>
      <c r="J116" s="6"/>
      <c r="K116" s="7"/>
      <c r="L116" s="8"/>
      <c r="M116" s="9"/>
      <c r="N116" s="10"/>
      <c r="O116" s="10"/>
      <c r="P116" s="10"/>
      <c r="Q116" s="10"/>
      <c r="R116" s="10"/>
      <c r="S116" s="10"/>
      <c r="T116" s="10"/>
      <c r="U116" s="10"/>
      <c r="V116" s="11"/>
      <c r="W116" s="12"/>
      <c r="X116" s="12"/>
      <c r="Y116" s="12"/>
      <c r="Z116" s="81"/>
      <c r="AA116" s="6"/>
      <c r="AB116" s="75"/>
      <c r="AC116" s="6"/>
      <c r="AD116" s="2"/>
      <c r="AF116" s="74"/>
      <c r="AG116" s="13"/>
      <c r="AH116" s="14"/>
      <c r="AI116" s="14"/>
      <c r="AJ116" s="14"/>
      <c r="AK116" s="15"/>
    </row>
    <row r="117" spans="3:37" s="4" customFormat="1">
      <c r="C117" s="2"/>
      <c r="D117" s="2"/>
      <c r="F117" s="5"/>
      <c r="G117" s="2"/>
      <c r="H117" s="2"/>
      <c r="I117" s="2"/>
      <c r="J117" s="6"/>
      <c r="K117" s="7"/>
      <c r="L117" s="8"/>
      <c r="M117" s="9"/>
      <c r="N117" s="10"/>
      <c r="O117" s="10"/>
      <c r="P117" s="10"/>
      <c r="Q117" s="10"/>
      <c r="R117" s="10"/>
      <c r="S117" s="10"/>
      <c r="T117" s="10"/>
      <c r="U117" s="10"/>
      <c r="V117" s="11"/>
      <c r="W117" s="12"/>
      <c r="X117" s="12"/>
      <c r="Y117" s="12"/>
      <c r="Z117" s="81"/>
      <c r="AA117" s="6"/>
      <c r="AB117" s="75"/>
      <c r="AC117" s="6"/>
      <c r="AD117" s="2"/>
      <c r="AF117" s="74"/>
      <c r="AG117" s="13"/>
      <c r="AH117" s="14"/>
      <c r="AI117" s="14"/>
      <c r="AJ117" s="14"/>
      <c r="AK117" s="15"/>
    </row>
    <row r="118" spans="3:37" s="4" customFormat="1">
      <c r="C118" s="2"/>
      <c r="D118" s="2"/>
      <c r="F118" s="5"/>
      <c r="G118" s="2"/>
      <c r="H118" s="2"/>
      <c r="I118" s="2"/>
      <c r="J118" s="6"/>
      <c r="K118" s="7"/>
      <c r="L118" s="8"/>
      <c r="M118" s="9"/>
      <c r="N118" s="10"/>
      <c r="O118" s="10"/>
      <c r="P118" s="10"/>
      <c r="Q118" s="10"/>
      <c r="R118" s="10"/>
      <c r="S118" s="10"/>
      <c r="T118" s="10"/>
      <c r="U118" s="10"/>
      <c r="V118" s="11"/>
      <c r="W118" s="12"/>
      <c r="X118" s="12"/>
      <c r="Y118" s="12"/>
      <c r="Z118" s="81"/>
      <c r="AA118" s="6"/>
      <c r="AB118" s="75"/>
      <c r="AC118" s="6"/>
      <c r="AD118" s="2"/>
      <c r="AF118" s="74"/>
      <c r="AG118" s="13"/>
      <c r="AH118" s="14"/>
      <c r="AI118" s="14"/>
      <c r="AJ118" s="14"/>
      <c r="AK118" s="15"/>
    </row>
    <row r="119" spans="3:37" s="4" customFormat="1">
      <c r="C119" s="2"/>
      <c r="D119" s="2"/>
      <c r="F119" s="5"/>
      <c r="G119" s="2"/>
      <c r="H119" s="2"/>
      <c r="I119" s="2"/>
      <c r="J119" s="6"/>
      <c r="K119" s="7"/>
      <c r="L119" s="8"/>
      <c r="M119" s="9"/>
      <c r="N119" s="10"/>
      <c r="O119" s="10"/>
      <c r="P119" s="10"/>
      <c r="Q119" s="10"/>
      <c r="R119" s="10"/>
      <c r="S119" s="10"/>
      <c r="T119" s="10"/>
      <c r="U119" s="10"/>
      <c r="V119" s="11"/>
      <c r="W119" s="12"/>
      <c r="X119" s="12"/>
      <c r="Y119" s="12"/>
      <c r="Z119" s="81"/>
      <c r="AA119" s="6"/>
      <c r="AB119" s="75"/>
      <c r="AC119" s="6"/>
      <c r="AD119" s="2"/>
      <c r="AF119" s="74"/>
      <c r="AG119" s="13"/>
      <c r="AH119" s="14"/>
      <c r="AI119" s="14"/>
      <c r="AJ119" s="14"/>
      <c r="AK119" s="15"/>
    </row>
    <row r="120" spans="3:37" s="4" customFormat="1">
      <c r="C120" s="2"/>
      <c r="D120" s="2"/>
      <c r="F120" s="5"/>
      <c r="G120" s="2"/>
      <c r="H120" s="2"/>
      <c r="I120" s="2"/>
      <c r="J120" s="6"/>
      <c r="K120" s="7"/>
      <c r="L120" s="8"/>
      <c r="M120" s="9"/>
      <c r="N120" s="10"/>
      <c r="O120" s="10"/>
      <c r="P120" s="10"/>
      <c r="Q120" s="10"/>
      <c r="R120" s="10"/>
      <c r="S120" s="10"/>
      <c r="T120" s="10"/>
      <c r="U120" s="10"/>
      <c r="V120" s="11"/>
      <c r="W120" s="12"/>
      <c r="X120" s="12"/>
      <c r="Y120" s="12"/>
      <c r="Z120" s="81"/>
      <c r="AA120" s="6"/>
      <c r="AB120" s="75"/>
      <c r="AC120" s="6"/>
      <c r="AD120" s="2"/>
      <c r="AF120" s="74"/>
      <c r="AG120" s="13"/>
      <c r="AH120" s="14"/>
      <c r="AI120" s="14"/>
      <c r="AJ120" s="14"/>
      <c r="AK120" s="15"/>
    </row>
    <row r="121" spans="3:37" s="4" customFormat="1">
      <c r="C121" s="2"/>
      <c r="D121" s="2"/>
      <c r="F121" s="5"/>
      <c r="G121" s="2"/>
      <c r="H121" s="2"/>
      <c r="I121" s="2"/>
      <c r="J121" s="6"/>
      <c r="K121" s="7"/>
      <c r="L121" s="8"/>
      <c r="M121" s="9"/>
      <c r="N121" s="10"/>
      <c r="O121" s="10"/>
      <c r="P121" s="10"/>
      <c r="Q121" s="10"/>
      <c r="R121" s="10"/>
      <c r="S121" s="10"/>
      <c r="T121" s="10"/>
      <c r="U121" s="10"/>
      <c r="V121" s="11"/>
      <c r="W121" s="12"/>
      <c r="X121" s="12"/>
      <c r="Y121" s="12"/>
      <c r="Z121" s="81"/>
      <c r="AA121" s="6"/>
      <c r="AB121" s="75"/>
      <c r="AC121" s="6"/>
      <c r="AD121" s="2"/>
      <c r="AF121" s="74"/>
      <c r="AG121" s="13"/>
      <c r="AH121" s="14"/>
      <c r="AI121" s="14"/>
      <c r="AJ121" s="14"/>
      <c r="AK121" s="15"/>
    </row>
    <row r="122" spans="3:37" s="4" customFormat="1">
      <c r="C122" s="2"/>
      <c r="D122" s="2"/>
      <c r="F122" s="5"/>
      <c r="G122" s="2"/>
      <c r="H122" s="2"/>
      <c r="I122" s="2"/>
      <c r="J122" s="6"/>
      <c r="K122" s="7"/>
      <c r="L122" s="8"/>
      <c r="M122" s="9"/>
      <c r="N122" s="10"/>
      <c r="O122" s="10"/>
      <c r="P122" s="10"/>
      <c r="Q122" s="10"/>
      <c r="R122" s="10"/>
      <c r="S122" s="10"/>
      <c r="T122" s="10"/>
      <c r="U122" s="10"/>
      <c r="V122" s="11"/>
      <c r="W122" s="12"/>
      <c r="X122" s="12"/>
      <c r="Y122" s="12"/>
      <c r="Z122" s="81"/>
      <c r="AA122" s="6"/>
      <c r="AB122" s="75"/>
      <c r="AC122" s="6"/>
      <c r="AD122" s="2"/>
      <c r="AF122" s="74"/>
      <c r="AG122" s="13"/>
      <c r="AH122" s="14"/>
      <c r="AI122" s="14"/>
      <c r="AJ122" s="14"/>
      <c r="AK122" s="15"/>
    </row>
    <row r="123" spans="3:37" s="4" customFormat="1">
      <c r="C123" s="2"/>
      <c r="D123" s="2"/>
      <c r="F123" s="5"/>
      <c r="G123" s="2"/>
      <c r="H123" s="2"/>
      <c r="I123" s="2"/>
      <c r="J123" s="6"/>
      <c r="K123" s="7"/>
      <c r="L123" s="8"/>
      <c r="M123" s="9"/>
      <c r="N123" s="10"/>
      <c r="O123" s="10"/>
      <c r="P123" s="10"/>
      <c r="Q123" s="10"/>
      <c r="R123" s="10"/>
      <c r="S123" s="10"/>
      <c r="T123" s="10"/>
      <c r="U123" s="10"/>
      <c r="V123" s="11"/>
      <c r="W123" s="12"/>
      <c r="X123" s="12"/>
      <c r="Y123" s="12"/>
      <c r="Z123" s="81"/>
      <c r="AA123" s="6"/>
      <c r="AB123" s="75"/>
      <c r="AC123" s="6"/>
      <c r="AD123" s="2"/>
      <c r="AF123" s="74"/>
      <c r="AG123" s="13"/>
      <c r="AH123" s="14"/>
      <c r="AI123" s="14"/>
      <c r="AJ123" s="14"/>
      <c r="AK123" s="15"/>
    </row>
    <row r="124" spans="3:37" s="4" customFormat="1">
      <c r="C124" s="2"/>
      <c r="D124" s="2"/>
      <c r="F124" s="5"/>
      <c r="G124" s="2"/>
      <c r="H124" s="2"/>
      <c r="I124" s="2"/>
      <c r="J124" s="6"/>
      <c r="K124" s="7"/>
      <c r="L124" s="8"/>
      <c r="M124" s="9"/>
      <c r="N124" s="10"/>
      <c r="O124" s="10"/>
      <c r="P124" s="10"/>
      <c r="Q124" s="10"/>
      <c r="R124" s="10"/>
      <c r="S124" s="10"/>
      <c r="T124" s="10"/>
      <c r="U124" s="10"/>
      <c r="V124" s="11"/>
      <c r="W124" s="12"/>
      <c r="X124" s="12"/>
      <c r="Y124" s="12"/>
      <c r="Z124" s="81"/>
      <c r="AA124" s="6"/>
      <c r="AB124" s="75"/>
      <c r="AC124" s="6"/>
      <c r="AD124" s="2"/>
      <c r="AF124" s="74"/>
      <c r="AG124" s="13"/>
      <c r="AH124" s="14"/>
      <c r="AI124" s="14"/>
      <c r="AJ124" s="14"/>
      <c r="AK124" s="15"/>
    </row>
  </sheetData>
  <mergeCells count="3">
    <mergeCell ref="C2:K2"/>
    <mergeCell ref="N2:U2"/>
    <mergeCell ref="W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Djonny SUWANTO</dc:creator>
  <cp:lastModifiedBy>Djonny SUWANTO</cp:lastModifiedBy>
  <dcterms:created xsi:type="dcterms:W3CDTF">2013-11-18T15:15:57Z</dcterms:created>
  <dcterms:modified xsi:type="dcterms:W3CDTF">2013-11-18T16:29:11Z</dcterms:modified>
</cp:coreProperties>
</file>