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i.box.com/wopi/files/1939376329910/WOPIServiceId_TP_BOX_2/WOPIUserId_-/"/>
    </mc:Choice>
  </mc:AlternateContent>
  <xr:revisionPtr revIDLastSave="19" documentId="8_{624F6324-7798-45D7-A3C4-72FF6E27AAB5}" xr6:coauthVersionLast="47" xr6:coauthVersionMax="47" xr10:uidLastSave="{E813BC47-E607-40EB-ABBC-E49451C92A66}"/>
  <bookViews>
    <workbookView xWindow="-120" yWindow="-120" windowWidth="29040" windowHeight="15720" xr2:uid="{225B8124-7513-476D-9370-692112D470E1}"/>
  </bookViews>
  <sheets>
    <sheet name="BW MISSED PAY" sheetId="2" r:id="rId1"/>
    <sheet name="MO MISSED PAY" sheetId="1" state="hidden" r:id="rId2"/>
    <sheet name="BW FINAL PAY" sheetId="3" state="hidden" r:id="rId3"/>
    <sheet name="MO FINAL PAY" sheetId="4" state="hidden" r:id="rId4"/>
  </sheets>
  <definedNames>
    <definedName name="_xlnm._FilterDatabase" localSheetId="2" hidden="1">'BW FINAL PAY'!$A$2:$Z$2</definedName>
    <definedName name="_xlnm._FilterDatabase" localSheetId="0" hidden="1">'BW MISSED PAY'!$A$2:$X$2</definedName>
    <definedName name="_xlnm._FilterDatabase" localSheetId="3" hidden="1">'MO FINAL PAY'!$A$2:$AE$2</definedName>
    <definedName name="_xlnm._FilterDatabase" localSheetId="1" hidden="1">'MO MISSED PAY'!$A$2:$Z$2</definedName>
    <definedName name="Z_04FBF39E_AE80_461E_89B8_C8F5CCA1A273_.wvu.FilterData" localSheetId="2" hidden="1">'BW FINAL PAY'!$A$2:$Z$2</definedName>
    <definedName name="Z_04FBF39E_AE80_461E_89B8_C8F5CCA1A273_.wvu.FilterData" localSheetId="0" hidden="1">'BW MISSED PAY'!$A$2:$X$2</definedName>
    <definedName name="Z_04FBF39E_AE80_461E_89B8_C8F5CCA1A273_.wvu.FilterData" localSheetId="3" hidden="1">'MO FINAL PAY'!$A$2:$AE$2</definedName>
    <definedName name="Z_04FBF39E_AE80_461E_89B8_C8F5CCA1A273_.wvu.FilterData" localSheetId="1" hidden="1">'MO MISSED PAY'!$A$2:$Z$2</definedName>
    <definedName name="Z_0BDB3980_5EF9_4449_B87D_6D7DADFCDA46_.wvu.FilterData" localSheetId="2" hidden="1">'BW FINAL PAY'!$A$2:$Z$2</definedName>
    <definedName name="Z_0BDB3980_5EF9_4449_B87D_6D7DADFCDA46_.wvu.FilterData" localSheetId="0" hidden="1">'BW MISSED PAY'!$A$2:$X$2</definedName>
    <definedName name="Z_0BDB3980_5EF9_4449_B87D_6D7DADFCDA46_.wvu.FilterData" localSheetId="3" hidden="1">'MO FINAL PAY'!$A$2:$AE$2</definedName>
    <definedName name="Z_0BDB3980_5EF9_4449_B87D_6D7DADFCDA46_.wvu.FilterData" localSheetId="1" hidden="1">'MO MISSED PAY'!$A$2:$Z$2</definedName>
    <definedName name="Z_14ECC84A_EC0E_414A_8498_C84E4C643E0F_.wvu.FilterData" localSheetId="2" hidden="1">'BW FINAL PAY'!$A$2:$Z$2</definedName>
    <definedName name="Z_14ECC84A_EC0E_414A_8498_C84E4C643E0F_.wvu.FilterData" localSheetId="0" hidden="1">'BW MISSED PAY'!$A$2:$X$2</definedName>
    <definedName name="Z_14ECC84A_EC0E_414A_8498_C84E4C643E0F_.wvu.FilterData" localSheetId="3" hidden="1">'MO FINAL PAY'!$A$2:$AE$2</definedName>
    <definedName name="Z_14ECC84A_EC0E_414A_8498_C84E4C643E0F_.wvu.FilterData" localSheetId="1" hidden="1">'MO MISSED PAY'!$A$2:$Z$2</definedName>
    <definedName name="Z_19E5BDB5_E368_49FD_B06F_37C0E20ABCE6_.wvu.FilterData" localSheetId="2" hidden="1">'BW FINAL PAY'!$A$2:$Z$2</definedName>
    <definedName name="Z_19E5BDB5_E368_49FD_B06F_37C0E20ABCE6_.wvu.FilterData" localSheetId="0" hidden="1">'BW MISSED PAY'!$A$2:$X$2</definedName>
    <definedName name="Z_19E5BDB5_E368_49FD_B06F_37C0E20ABCE6_.wvu.FilterData" localSheetId="3" hidden="1">'MO FINAL PAY'!$A$2:$AE$2</definedName>
    <definedName name="Z_19E5BDB5_E368_49FD_B06F_37C0E20ABCE6_.wvu.FilterData" localSheetId="1" hidden="1">'MO MISSED PAY'!$A$2:$Z$2</definedName>
    <definedName name="Z_236B3E42_0264_4960_BDA8_18E97E3AC397_.wvu.FilterData" localSheetId="2" hidden="1">'BW FINAL PAY'!$A$2:$Z$2</definedName>
    <definedName name="Z_236B3E42_0264_4960_BDA8_18E97E3AC397_.wvu.FilterData" localSheetId="0" hidden="1">'BW MISSED PAY'!$A$2:$X$2</definedName>
    <definedName name="Z_236B3E42_0264_4960_BDA8_18E97E3AC397_.wvu.FilterData" localSheetId="3" hidden="1">'MO FINAL PAY'!$A$2:$AE$2</definedName>
    <definedName name="Z_236B3E42_0264_4960_BDA8_18E97E3AC397_.wvu.FilterData" localSheetId="1" hidden="1">'MO MISSED PAY'!$A$2:$Z$2</definedName>
    <definedName name="Z_41B4557C_1E3C_6A47_BD60_B64D48C42113_.wvu.FilterData" localSheetId="2" hidden="1">'BW FINAL PAY'!$A$2:$Z$2</definedName>
    <definedName name="Z_41B4557C_1E3C_6A47_BD60_B64D48C42113_.wvu.FilterData" localSheetId="0" hidden="1">'BW MISSED PAY'!$A$2:$X$2</definedName>
    <definedName name="Z_41B4557C_1E3C_6A47_BD60_B64D48C42113_.wvu.FilterData" localSheetId="3" hidden="1">'MO FINAL PAY'!$A$2:$AE$2</definedName>
    <definedName name="Z_41B4557C_1E3C_6A47_BD60_B64D48C42113_.wvu.FilterData" localSheetId="1" hidden="1">'MO MISSED PAY'!$A$2:$Z$2</definedName>
    <definedName name="Z_42E35B78_0750_416B_B677_B095C7E774FA_.wvu.FilterData" localSheetId="2" hidden="1">'BW FINAL PAY'!$A$2:$Z$2</definedName>
    <definedName name="Z_42E35B78_0750_416B_B677_B095C7E774FA_.wvu.FilterData" localSheetId="0" hidden="1">'BW MISSED PAY'!$A$2:$X$2</definedName>
    <definedName name="Z_42E35B78_0750_416B_B677_B095C7E774FA_.wvu.FilterData" localSheetId="3" hidden="1">'MO FINAL PAY'!$A$2:$AE$2</definedName>
    <definedName name="Z_42E35B78_0750_416B_B677_B095C7E774FA_.wvu.FilterData" localSheetId="1" hidden="1">'MO MISSED PAY'!$A$2:$Z$2</definedName>
    <definedName name="Z_681083BE_BC13_423C_A7A7_C50300BD90F6_.wvu.FilterData" localSheetId="2" hidden="1">'BW FINAL PAY'!$A$2:$Z$2</definedName>
    <definedName name="Z_681083BE_BC13_423C_A7A7_C50300BD90F6_.wvu.FilterData" localSheetId="0" hidden="1">'BW MISSED PAY'!$A$2:$X$2</definedName>
    <definedName name="Z_681083BE_BC13_423C_A7A7_C50300BD90F6_.wvu.FilterData" localSheetId="3" hidden="1">'MO FINAL PAY'!$A$2:$AE$2</definedName>
    <definedName name="Z_681083BE_BC13_423C_A7A7_C50300BD90F6_.wvu.FilterData" localSheetId="1" hidden="1">'MO MISSED PAY'!$A$2:$Z$2</definedName>
    <definedName name="Z_6ABE887A_498C_49A1_B102_40C3F3D7297E_.wvu.FilterData" localSheetId="2" hidden="1">'BW FINAL PAY'!$A$2:$Z$2</definedName>
    <definedName name="Z_6ABE887A_498C_49A1_B102_40C3F3D7297E_.wvu.FilterData" localSheetId="0" hidden="1">'BW MISSED PAY'!$A$2:$X$2</definedName>
    <definedName name="Z_6ABE887A_498C_49A1_B102_40C3F3D7297E_.wvu.FilterData" localSheetId="3" hidden="1">'MO FINAL PAY'!$A$2:$AE$2</definedName>
    <definedName name="Z_6ABE887A_498C_49A1_B102_40C3F3D7297E_.wvu.FilterData" localSheetId="1" hidden="1">'MO MISSED PAY'!$A$2:$Z$2</definedName>
    <definedName name="Z_6D1757CC_7921_4ED9_80D1_5DA0CCCCEB0C_.wvu.FilterData" localSheetId="2" hidden="1">'BW FINAL PAY'!$A$2:$Z$2</definedName>
    <definedName name="Z_6D1757CC_7921_4ED9_80D1_5DA0CCCCEB0C_.wvu.FilterData" localSheetId="0" hidden="1">'BW MISSED PAY'!$A$2:$X$2</definedName>
    <definedName name="Z_6D1757CC_7921_4ED9_80D1_5DA0CCCCEB0C_.wvu.FilterData" localSheetId="3" hidden="1">'MO FINAL PAY'!$A$2:$AE$2</definedName>
    <definedName name="Z_6D1757CC_7921_4ED9_80D1_5DA0CCCCEB0C_.wvu.FilterData" localSheetId="1" hidden="1">'MO MISSED PAY'!$A$2:$Z$2</definedName>
    <definedName name="Z_72D1FA2D_4AA3_40E3_8E4C_C6A9561AA516_.wvu.FilterData" localSheetId="2" hidden="1">'BW FINAL PAY'!$A$2:$Z$2</definedName>
    <definedName name="Z_72D1FA2D_4AA3_40E3_8E4C_C6A9561AA516_.wvu.FilterData" localSheetId="0" hidden="1">'BW MISSED PAY'!$A$2:$X$2</definedName>
    <definedName name="Z_72D1FA2D_4AA3_40E3_8E4C_C6A9561AA516_.wvu.FilterData" localSheetId="3" hidden="1">'MO FINAL PAY'!$A$2:$AE$2</definedName>
    <definedName name="Z_72D1FA2D_4AA3_40E3_8E4C_C6A9561AA516_.wvu.FilterData" localSheetId="1" hidden="1">'MO MISSED PAY'!$A$2:$Z$2</definedName>
    <definedName name="Z_7D0DA5DB_C3F3_4E6B_930F_97A0155ED793_.wvu.FilterData" localSheetId="2" hidden="1">'BW FINAL PAY'!$A$2:$Z$2</definedName>
    <definedName name="Z_7D0DA5DB_C3F3_4E6B_930F_97A0155ED793_.wvu.FilterData" localSheetId="0" hidden="1">'BW MISSED PAY'!$A$2:$X$2</definedName>
    <definedName name="Z_7D0DA5DB_C3F3_4E6B_930F_97A0155ED793_.wvu.FilterData" localSheetId="3" hidden="1">'MO FINAL PAY'!$A$2:$AE$2</definedName>
    <definedName name="Z_7D0DA5DB_C3F3_4E6B_930F_97A0155ED793_.wvu.FilterData" localSheetId="1" hidden="1">'MO MISSED PAY'!$A$2:$Z$2</definedName>
    <definedName name="Z_92C2CDAB_F3EC_47EA_A5CD_3A8F1E64BEED_.wvu.FilterData" localSheetId="2" hidden="1">'BW FINAL PAY'!$A$2:$Z$2</definedName>
    <definedName name="Z_92C2CDAB_F3EC_47EA_A5CD_3A8F1E64BEED_.wvu.FilterData" localSheetId="0" hidden="1">'BW MISSED PAY'!$A$2:$X$2</definedName>
    <definedName name="Z_92C2CDAB_F3EC_47EA_A5CD_3A8F1E64BEED_.wvu.FilterData" localSheetId="3" hidden="1">'MO FINAL PAY'!$A$2:$AE$2</definedName>
    <definedName name="Z_92C2CDAB_F3EC_47EA_A5CD_3A8F1E64BEED_.wvu.FilterData" localSheetId="1" hidden="1">'MO MISSED PAY'!$A$2:$Z$2</definedName>
    <definedName name="Z_952B9C5D_C0D9_4534_B73F_C0DC5AF186A0_.wvu.FilterData" localSheetId="2" hidden="1">'BW FINAL PAY'!$A$2:$Z$2</definedName>
    <definedName name="Z_952B9C5D_C0D9_4534_B73F_C0DC5AF186A0_.wvu.FilterData" localSheetId="0" hidden="1">'BW MISSED PAY'!$A$2:$X$2</definedName>
    <definedName name="Z_952B9C5D_C0D9_4534_B73F_C0DC5AF186A0_.wvu.FilterData" localSheetId="3" hidden="1">'MO FINAL PAY'!$A$2:$AE$2</definedName>
    <definedName name="Z_952B9C5D_C0D9_4534_B73F_C0DC5AF186A0_.wvu.FilterData" localSheetId="1" hidden="1">'MO MISSED PAY'!$A$2:$Z$2</definedName>
    <definedName name="Z_9704FD6F_6BDA_4F33_8888_837FB52C22BB_.wvu.FilterData" localSheetId="2" hidden="1">'BW FINAL PAY'!$A$2:$Z$2</definedName>
    <definedName name="Z_9704FD6F_6BDA_4F33_8888_837FB52C22BB_.wvu.FilterData" localSheetId="0" hidden="1">'BW MISSED PAY'!$A$2:$X$2</definedName>
    <definedName name="Z_9704FD6F_6BDA_4F33_8888_837FB52C22BB_.wvu.FilterData" localSheetId="3" hidden="1">'MO FINAL PAY'!$A$2:$AE$2</definedName>
    <definedName name="Z_9704FD6F_6BDA_4F33_8888_837FB52C22BB_.wvu.FilterData" localSheetId="1" hidden="1">'MO MISSED PAY'!$A$2:$Z$2</definedName>
    <definedName name="Z_9AEC4E85_AC2B_49A7_ACC0_3403EC4CE70F_.wvu.FilterData" localSheetId="2" hidden="1">'BW FINAL PAY'!$A$2:$Z$2</definedName>
    <definedName name="Z_9AEC4E85_AC2B_49A7_ACC0_3403EC4CE70F_.wvu.FilterData" localSheetId="0" hidden="1">'BW MISSED PAY'!$A$2:$X$2</definedName>
    <definedName name="Z_9AEC4E85_AC2B_49A7_ACC0_3403EC4CE70F_.wvu.FilterData" localSheetId="3" hidden="1">'MO FINAL PAY'!$A$2:$AE$2</definedName>
    <definedName name="Z_9AEC4E85_AC2B_49A7_ACC0_3403EC4CE70F_.wvu.FilterData" localSheetId="1" hidden="1">'MO MISSED PAY'!$A$2:$Z$2</definedName>
    <definedName name="Z_A09B5E85_92FE_42A1_A0FF_87920245F9F6_.wvu.FilterData" localSheetId="2" hidden="1">'BW FINAL PAY'!$A$2:$Z$2</definedName>
    <definedName name="Z_A09B5E85_92FE_42A1_A0FF_87920245F9F6_.wvu.FilterData" localSheetId="0" hidden="1">'BW MISSED PAY'!$A$2:$X$2</definedName>
    <definedName name="Z_A09B5E85_92FE_42A1_A0FF_87920245F9F6_.wvu.FilterData" localSheetId="3" hidden="1">'MO FINAL PAY'!$A$2:$AE$2</definedName>
    <definedName name="Z_A09B5E85_92FE_42A1_A0FF_87920245F9F6_.wvu.FilterData" localSheetId="1" hidden="1">'MO MISSED PAY'!$A$2:$Z$2</definedName>
    <definedName name="Z_A96134BF_F568_4292_8D4A_127033A6D0DF_.wvu.FilterData" localSheetId="2" hidden="1">'BW FINAL PAY'!$A$2:$Z$2</definedName>
    <definedName name="Z_A96134BF_F568_4292_8D4A_127033A6D0DF_.wvu.FilterData" localSheetId="0" hidden="1">'BW MISSED PAY'!$A$2:$X$2</definedName>
    <definedName name="Z_A96134BF_F568_4292_8D4A_127033A6D0DF_.wvu.FilterData" localSheetId="3" hidden="1">'MO FINAL PAY'!$A$2:$AE$2</definedName>
    <definedName name="Z_A96134BF_F568_4292_8D4A_127033A6D0DF_.wvu.FilterData" localSheetId="1" hidden="1">'MO MISSED PAY'!$A$2:$Z$2</definedName>
    <definedName name="Z_C99B43FE_3270_4254_8248_77ED04E4E8C5_.wvu.FilterData" localSheetId="2" hidden="1">'BW FINAL PAY'!$A$2:$Z$2</definedName>
    <definedName name="Z_C99B43FE_3270_4254_8248_77ED04E4E8C5_.wvu.FilterData" localSheetId="0" hidden="1">'BW MISSED PAY'!$A$2:$X$2</definedName>
    <definedName name="Z_C99B43FE_3270_4254_8248_77ED04E4E8C5_.wvu.FilterData" localSheetId="3" hidden="1">'MO FINAL PAY'!$A$2:$AE$2</definedName>
    <definedName name="Z_C99B43FE_3270_4254_8248_77ED04E4E8C5_.wvu.FilterData" localSheetId="1" hidden="1">'MO MISSED PAY'!$A$2:$Z$2</definedName>
    <definedName name="Z_CF30CC62_4F14_4C2F_A513_8C52EA052615_.wvu.FilterData" localSheetId="2" hidden="1">'BW FINAL PAY'!$A$2:$Z$2</definedName>
    <definedName name="Z_CF30CC62_4F14_4C2F_A513_8C52EA052615_.wvu.FilterData" localSheetId="0" hidden="1">'BW MISSED PAY'!$A$2:$X$2</definedName>
    <definedName name="Z_CF30CC62_4F14_4C2F_A513_8C52EA052615_.wvu.FilterData" localSheetId="3" hidden="1">'MO FINAL PAY'!$A$2:$AE$2</definedName>
    <definedName name="Z_CF30CC62_4F14_4C2F_A513_8C52EA052615_.wvu.FilterData" localSheetId="1" hidden="1">'MO MISSED PAY'!$A$2:$Z$2</definedName>
    <definedName name="Z_D7E60E7C_1704_482B_864A_B37237319DB6_.wvu.FilterData" localSheetId="2" hidden="1">'BW FINAL PAY'!$A$2:$Z$2</definedName>
    <definedName name="Z_D7E60E7C_1704_482B_864A_B37237319DB6_.wvu.FilterData" localSheetId="0" hidden="1">'BW MISSED PAY'!$A$2:$X$2</definedName>
    <definedName name="Z_D7E60E7C_1704_482B_864A_B37237319DB6_.wvu.FilterData" localSheetId="3" hidden="1">'MO FINAL PAY'!$A$2:$AE$2</definedName>
    <definedName name="Z_D7E60E7C_1704_482B_864A_B37237319DB6_.wvu.FilterData" localSheetId="1" hidden="1">'MO MISSED PAY'!$A$2:$Z$2</definedName>
    <definedName name="Z_E66045A8_A361_4259_B95C_14381AE34F71_.wvu.FilterData" localSheetId="2" hidden="1">'BW FINAL PAY'!$A$2:$Z$2</definedName>
    <definedName name="Z_E66045A8_A361_4259_B95C_14381AE34F71_.wvu.FilterData" localSheetId="0" hidden="1">'BW MISSED PAY'!$A$2:$X$2</definedName>
    <definedName name="Z_E66045A8_A361_4259_B95C_14381AE34F71_.wvu.FilterData" localSheetId="3" hidden="1">'MO FINAL PAY'!$A$2:$AE$2</definedName>
    <definedName name="Z_E66045A8_A361_4259_B95C_14381AE34F71_.wvu.FilterData" localSheetId="1" hidden="1">'MO MISSED PAY'!$A$2:$Z$2</definedName>
    <definedName name="Z_EFD9A47D_FD59_43E6_936B_29122FCCA057_.wvu.FilterData" localSheetId="2" hidden="1">'BW FINAL PAY'!$A$2:$Z$2</definedName>
    <definedName name="Z_EFD9A47D_FD59_43E6_936B_29122FCCA057_.wvu.FilterData" localSheetId="0" hidden="1">'BW MISSED PAY'!$A$2:$X$2</definedName>
    <definedName name="Z_EFD9A47D_FD59_43E6_936B_29122FCCA057_.wvu.FilterData" localSheetId="3" hidden="1">'MO FINAL PAY'!$A$2:$AE$2</definedName>
    <definedName name="Z_EFD9A47D_FD59_43E6_936B_29122FCCA057_.wvu.FilterData" localSheetId="1" hidden="1">'MO MISSED PAY'!$A$2:$Z$2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4" i="2"/>
  <c r="P25" i="2"/>
  <c r="P24" i="2"/>
  <c r="P23" i="2"/>
  <c r="P22" i="2"/>
  <c r="P21" i="2"/>
  <c r="P46" i="2"/>
  <c r="P45" i="2"/>
  <c r="P49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51" i="2"/>
  <c r="P50" i="2"/>
  <c r="P26" i="2"/>
  <c r="P64" i="2"/>
  <c r="P63" i="2"/>
  <c r="P62" i="2"/>
  <c r="P61" i="2"/>
  <c r="P60" i="2"/>
  <c r="P48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59" i="2"/>
  <c r="P58" i="2"/>
  <c r="P57" i="2"/>
  <c r="P56" i="2"/>
  <c r="P55" i="2"/>
  <c r="P54" i="2"/>
  <c r="P53" i="2"/>
  <c r="P52" i="2"/>
  <c r="S3" i="4"/>
  <c r="Q3" i="4"/>
  <c r="U3" i="3"/>
  <c r="R3" i="3"/>
  <c r="N3" i="3"/>
  <c r="R3" i="1"/>
  <c r="P3" i="1"/>
  <c r="M3" i="1"/>
  <c r="P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lbutalid</author>
  </authors>
  <commentList>
    <comment ref="O2" authorId="0" shapeId="0" xr:uid="{4890E5A7-7CE9-4F96-B603-4859C9E96AF7}">
      <text>
        <r>
          <rPr>
            <b/>
            <sz val="9"/>
            <color indexed="81"/>
            <rFont val="Tahoma"/>
            <family val="2"/>
          </rPr>
          <t>lbutalid:</t>
        </r>
        <r>
          <rPr>
            <sz val="9"/>
            <color indexed="81"/>
            <rFont val="Tahoma"/>
            <family val="2"/>
          </rPr>
          <t xml:space="preserve">
Use only if calculating for standard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lbutalid</author>
  </authors>
  <commentList>
    <comment ref="P2" authorId="0" shapeId="0" xr:uid="{6E72687D-4D36-4E84-A262-3D0C7D14B56A}">
      <text>
        <r>
          <rPr>
            <b/>
            <sz val="9"/>
            <color indexed="81"/>
            <rFont val="Tahoma"/>
            <family val="2"/>
          </rPr>
          <t>lbutalid:</t>
        </r>
        <r>
          <rPr>
            <sz val="9"/>
            <color indexed="81"/>
            <rFont val="Tahoma"/>
            <family val="2"/>
          </rPr>
          <t xml:space="preserve">
Use only if calculating for Standard Rate
</t>
        </r>
      </text>
    </comment>
  </commentList>
</comments>
</file>

<file path=xl/sharedStrings.xml><?xml version="1.0" encoding="utf-8"?>
<sst xmlns="http://schemas.openxmlformats.org/spreadsheetml/2006/main" count="910" uniqueCount="174">
  <si>
    <t>BIWEEKLY MISSED PAY MANUAL ENTRY TEMPLATE</t>
  </si>
  <si>
    <t>BUS UNIT</t>
  </si>
  <si>
    <t>TRANS ID</t>
  </si>
  <si>
    <t>EID</t>
  </si>
  <si>
    <t>ER</t>
  </si>
  <si>
    <t>NAME</t>
  </si>
  <si>
    <t>PGRP</t>
  </si>
  <si>
    <t>PAGE</t>
  </si>
  <si>
    <t>LINE</t>
  </si>
  <si>
    <t>ECD</t>
  </si>
  <si>
    <t>BEGDATE</t>
  </si>
  <si>
    <t>ENDDATE</t>
  </si>
  <si>
    <t>AMOUNT</t>
  </si>
  <si>
    <t>HOURS</t>
  </si>
  <si>
    <t>HOURLY RATE</t>
  </si>
  <si>
    <t>GROSS PAY</t>
  </si>
  <si>
    <t>PREPARED BY</t>
  </si>
  <si>
    <t>STATUS</t>
  </si>
  <si>
    <t>DEDXN
(SUB/ALL)</t>
  </si>
  <si>
    <t>PROCESSOR COMMENT</t>
  </si>
  <si>
    <t>LOCATION'S COMMENTS</t>
  </si>
  <si>
    <t>SUBMITTER</t>
  </si>
  <si>
    <t>APPROVER</t>
  </si>
  <si>
    <t>APPROVAL T/D</t>
  </si>
  <si>
    <t>Company</t>
  </si>
  <si>
    <t>Pay Period End Date</t>
  </si>
  <si>
    <t>BKCMP</t>
  </si>
  <si>
    <t>PR00426547</t>
  </si>
  <si>
    <t>Thin,Kyi Zar</t>
  </si>
  <si>
    <t>MARISOL</t>
  </si>
  <si>
    <t>1B7</t>
  </si>
  <si>
    <t>REG</t>
  </si>
  <si>
    <t>Michelle on 06/26</t>
  </si>
  <si>
    <t>Processing 07/01</t>
  </si>
  <si>
    <t>Subset</t>
  </si>
  <si>
    <t>UC_BN088_OE_PAYGROUP_4 - PPE 6.21.25.  Employee moved from BW to MO and needs to be paid for final BW hours.  
Position Number 40178626 @ $40.13/hr. -   
06/09/2025 - 8 hrs
06/10/2025 - 8 hrs
06/11/2025 - 8 hrs
06/12/2025 - 8 hrs
06/13/2025 - 8 hrs
  REG - 40 hours total</t>
  </si>
  <si>
    <t>Lisa Wolfe</t>
  </si>
  <si>
    <t>Wilnea Turner</t>
  </si>
  <si>
    <t>UCS</t>
  </si>
  <si>
    <t>01-JUL-2025</t>
  </si>
  <si>
    <t>SFCMP</t>
  </si>
  <si>
    <t>PR00427021</t>
  </si>
  <si>
    <t>Moon,Farhana Sharmin</t>
  </si>
  <si>
    <t>2B7</t>
  </si>
  <si>
    <t>Michelle on 06/27</t>
  </si>
  <si>
    <t>INC11787863- MOON,FARHANA SHARMIN (UCSF ID: 024608606 | UCPath ID: 10499807  BW TO MO EFF 06/16/25</t>
  </si>
  <si>
    <t>Tran Lu</t>
  </si>
  <si>
    <t>Karen Ng</t>
  </si>
  <si>
    <t>OTP</t>
  </si>
  <si>
    <t>OTS</t>
  </si>
  <si>
    <t>PR00427023</t>
  </si>
  <si>
    <t>Steele,Heather</t>
  </si>
  <si>
    <t>Include for date 06/13/25 8 hrs VCN per Michelle</t>
  </si>
  <si>
    <t>INC11787144- STEELE,HEATHER (UCSF ID: 021284161 | UCPath ID: 10385471</t>
  </si>
  <si>
    <t>PR00428348</t>
  </si>
  <si>
    <t>Duplicate request per Michelle, do not process.</t>
  </si>
  <si>
    <t>inc# 11807911
Per Karla Peach missed pay for regular and vacation hours from 6/9/25 to 6/13/25 for total of 40.00 hours</t>
  </si>
  <si>
    <t>Carolyn Hom</t>
  </si>
  <si>
    <t>VCN</t>
  </si>
  <si>
    <t>PR00426625</t>
  </si>
  <si>
    <t>Copeland,Timothy P</t>
  </si>
  <si>
    <t>2BH</t>
  </si>
  <si>
    <t>inc# 11784679
Per Maria Tejada missed pay for regular hours from 4/28/25 to 4/30/25 for total of 13.64%</t>
  </si>
  <si>
    <t>Fatima Kennedy</t>
  </si>
  <si>
    <t>DVCMP</t>
  </si>
  <si>
    <t>PR00422522</t>
  </si>
  <si>
    <t>Bernal,Abel</t>
  </si>
  <si>
    <t>3B7</t>
  </si>
  <si>
    <t>ODH</t>
  </si>
  <si>
    <t>Evonne on 06/11</t>
  </si>
  <si>
    <t>"Abel Bernal 
EID: 10648225
PPE: 05/24/25
ODH=0.5, PPS=4.5, REG=21.0
Reason: No pay, department submitted  a late position change."</t>
  </si>
  <si>
    <t>Isamar Becerra Arellano</t>
  </si>
  <si>
    <t>Tiffany Self</t>
  </si>
  <si>
    <t>PPS</t>
  </si>
  <si>
    <t>PR00425392</t>
  </si>
  <si>
    <t>Tuil,Jahalel Lee</t>
  </si>
  <si>
    <t>Please process Off-Cycle Request as stated below-
JayLee Tuil
10222163
Empl Rec 7
Pay Period: 05/25/2025 - 06/07/2025
***The employee went from non-exempt to exempt effective 6/1/25.  Therefore, they need to be paid for the previous hours when they were non-exempt. Below I have listed the dates and the hourly rate  is $39.50 per hour. 
PPS=0.5, REG=24.0, HLN=5.0, OTS=3.0
REG
Earning Begin: 05/26/2025
Earning End: 05/26/2025
Hours: 4 
HLN
Earning Begin: 05/26/2025
Earning End: 05/26/2025
Hours: 5
REG
Earning Begin: 05/27/2025
Earning End: 05/27/2025
Hours: 5
PPS
Earning Begin: 05/27/2025
Earning End: 05/27/2025
Hours: 0.5
REG
Earning Begin: 05/28/2025
Earning End: 05/28/2025
Hours: 3
REG
Earning Begin: 05/29/2025
Earning End: 05/29/2025
Hours: 7
REG
Earning Begin: 05/30/2025
Earning End: 05/30/2025
Hours: 5
OTS
Earning Begin: 05/30/2025
Earning End: 05/30/2025
Hours: 3
***Please see attached paper timesheet.
gviflores</t>
  </si>
  <si>
    <t>Graciela Flores-Ramirez</t>
  </si>
  <si>
    <t>HLN</t>
  </si>
  <si>
    <t>PR00425917</t>
  </si>
  <si>
    <t>Luna,Briana C</t>
  </si>
  <si>
    <t>Process off cycle for 40 hrs. total salary $1,556.40 eff 6/9 to 6/13, eff 6/16 employee transition to MO and is still owed biweekly wages. Timesheet was marked do not process off cycle</t>
  </si>
  <si>
    <t>Sandra Ortega</t>
  </si>
  <si>
    <t>Sharon Smith</t>
  </si>
  <si>
    <t>LACMP</t>
  </si>
  <si>
    <t>PR00420420</t>
  </si>
  <si>
    <t>Furumoto,Dina Alyce</t>
  </si>
  <si>
    <t>CAROLYN</t>
  </si>
  <si>
    <t>4B7</t>
  </si>
  <si>
    <t>Michelle on 06/02</t>
  </si>
  <si>
    <t>EE transitioned from nonexempt to exempt position, please pay out final nonexempt hours as follows on 6/18:
5/26: 8 hours HLN
5/27: 8 hours VCN
5/28: 8 hours REG
24 hours total paid</t>
  </si>
  <si>
    <t>Kate McMillan</t>
  </si>
  <si>
    <t>Joe Sanchez</t>
  </si>
  <si>
    <t>PR00427453</t>
  </si>
  <si>
    <t>Donovan,Fiona</t>
  </si>
  <si>
    <t>Please process an off cycle check for 80 hours owed to emp for PPE 06/21/25. This would be her last biweekly  cycle check.  Employee's pay cycle was changed to monthly eff 06/22/25.  This is how she reported her timesheet
06/09 8 reg hrs
06/10 8 reg hrs
06/11 8 reg hrs
06/12 8 reg hrs
06/13 8 reg hrs
06/16 8 reg hrs
06/17 8 reg hrs
06/18 8 reg hrs
06/19 8 HLN
06/20 8 reg hrs.</t>
  </si>
  <si>
    <t>Claudia Casas</t>
  </si>
  <si>
    <t>Gloria Mota</t>
  </si>
  <si>
    <t>SDCMP</t>
  </si>
  <si>
    <t>PR00XXXXX</t>
  </si>
  <si>
    <t>John Deux - Example</t>
  </si>
  <si>
    <t>6BH</t>
  </si>
  <si>
    <t>Jane on 02/01</t>
  </si>
  <si>
    <t>Processing 02/02</t>
  </si>
  <si>
    <t>Forced Paper Check</t>
  </si>
  <si>
    <t>Financial hardship, please pay missed pay</t>
  </si>
  <si>
    <t>SD Submitter</t>
  </si>
  <si>
    <t>SD Approver</t>
  </si>
  <si>
    <t>01/31/24 2:03pm</t>
  </si>
  <si>
    <t>IRCMP</t>
  </si>
  <si>
    <t>PR00425874</t>
  </si>
  <si>
    <t>Pasko,Kory B Dylan</t>
  </si>
  <si>
    <t>9B7</t>
  </si>
  <si>
    <t>COHS0058541 - please issue off cycle under job code 003329 with pay rate of
 $ 25.44/hourly . time sheet submitted via trs.</t>
  </si>
  <si>
    <t>Gabriela Marin</t>
  </si>
  <si>
    <t>Dedra Hamilton</t>
  </si>
  <si>
    <t>PR00427455</t>
  </si>
  <si>
    <t>Cruz,Yvette</t>
  </si>
  <si>
    <t>PLEASE IGNORE ABOVE USE ACTUAL DATES LISTED BELOW:
EE had a change in pay frequency from BW to MO and was not issued pay for week of 06/09/2025 thru 06/13/2025.
Need to issue 40 hours of pay for EE's BW role at pay rate of $36.04
06/09/2025: REG 8 hours
06/10/2025: REG 8 hours
06/11/2025: REG 8 hours
06/12/2025: REG 8 hours
06/13/2025: REG 8 hours
Please let us know if you need any additional information.</t>
  </si>
  <si>
    <t>Jessica Buhagiar</t>
  </si>
  <si>
    <t>Tammy Maciel</t>
  </si>
  <si>
    <t>PR00426682</t>
  </si>
  <si>
    <t>Yang,Christopher Dafu</t>
  </si>
  <si>
    <t>9BH</t>
  </si>
  <si>
    <t>Off cycle check request, 6/16/25, REG=1.0, 6/18/25, REG=2.0, hours failed to load due to changes from 9BH to 9AC, biweekly to monthly, thank you</t>
  </si>
  <si>
    <t>Adriane Trimnell</t>
  </si>
  <si>
    <t>Damian Orozco</t>
  </si>
  <si>
    <t>IRMED</t>
  </si>
  <si>
    <t>PR00422557</t>
  </si>
  <si>
    <t>Baker,Patricia</t>
  </si>
  <si>
    <t>IB7</t>
  </si>
  <si>
    <t>PFN</t>
  </si>
  <si>
    <t>"PFNC hours errored out
Entered by HR Brittany Leung"</t>
  </si>
  <si>
    <t>Selina Lopez</t>
  </si>
  <si>
    <t>Jill Rijkschroeff</t>
  </si>
  <si>
    <t>UCANR</t>
  </si>
  <si>
    <t>PR00426096</t>
  </si>
  <si>
    <t>Conrad,Natalie</t>
  </si>
  <si>
    <t>NB7</t>
  </si>
  <si>
    <t>S1L</t>
  </si>
  <si>
    <t>Employee went from BW to MO effective 06/14/25 and the BW hours she reported on her last BW timesheet for PPE 06/21/25 were blocked.  Please pay her 8 hours of S1L for 06/09, 06/10, and 06/11 each at $35.62/Hr.  Also, please pay 8 hours of REG for 06/12 and 06/13 each at $35.62/Hr.  The total amount owed is $1,424.80.</t>
  </si>
  <si>
    <t>Anne Marie Scott</t>
  </si>
  <si>
    <t>Leticia Barba</t>
  </si>
  <si>
    <t>PR00428351</t>
  </si>
  <si>
    <t>PR00427512</t>
  </si>
  <si>
    <t>LBNL</t>
  </si>
  <si>
    <t>MONTHLY MISSED PAY MANUAL ENTRY TEMPLATE</t>
  </si>
  <si>
    <t>UCANNUAL</t>
  </si>
  <si>
    <t>P/O</t>
  </si>
  <si>
    <t>MO RATE</t>
  </si>
  <si>
    <t>MO HRS</t>
  </si>
  <si>
    <t>ANNUAL HOURS</t>
  </si>
  <si>
    <t>MO HRLY RATE</t>
  </si>
  <si>
    <t>PAYLINE
HOURS</t>
  </si>
  <si>
    <t>6ME</t>
  </si>
  <si>
    <t>Processing  on 02/02</t>
  </si>
  <si>
    <t>BIWEEKLY FINAL PAY MANUAL ENTRY TEMPLATE</t>
  </si>
  <si>
    <t>INVOL/VOL/RET</t>
  </si>
  <si>
    <t>HRLY RATE</t>
  </si>
  <si>
    <t>LAST DAY WORKED</t>
  </si>
  <si>
    <t>ACCRUAL
FACTOR</t>
  </si>
  <si>
    <t>ELIGIBLE
HOURS</t>
  </si>
  <si>
    <t>FINAL
ENT</t>
  </si>
  <si>
    <t>CURRENT VAC BAL</t>
  </si>
  <si>
    <t>CURRENT
VAC TAKES</t>
  </si>
  <si>
    <t>FINAL TRM PAY OUT</t>
  </si>
  <si>
    <t>Involuntary</t>
  </si>
  <si>
    <t>Processing on 02/02</t>
  </si>
  <si>
    <t>Please pay final pay and accruals owed</t>
  </si>
  <si>
    <t>Location Submitter</t>
  </si>
  <si>
    <t>Location Approver</t>
  </si>
  <si>
    <t>MONTHLY FINAL PAY MANUAL ENTRY TEMPLATE</t>
  </si>
  <si>
    <t>TRM</t>
  </si>
  <si>
    <t>02/01/24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</si>
</sst>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;@"/>
    <numFmt numFmtId="165" formatCode="0.00_);[Red]\(0.00\)"/>
    <numFmt numFmtId="166" formatCode="&quot;$&quot;#,##0.000000_);[Red]\(&quot;$&quot;#,##0.000000\)"/>
    <numFmt numFmtId="167" formatCode="0.000000_);[Red]\(0.000000\)"/>
    <numFmt numFmtId="168" formatCode="&quot;$&quot;#,##0.000000"/>
    <numFmt numFmtId="169" formatCode="_([$$-409]* #,##0.00_);_([$$-409]* \(#,##0.00\);_([$$-409]* &quot;-&quot;??_);_(@_)"/>
    <numFmt numFmtId="170" formatCode="[$-409]m/d/yy\ h:mm\ AM/PM;@"/>
    <numFmt numFmtId="171" formatCode="0.000000"/>
    <numFmt numFmtId="172" formatCode="&quot;$&quot;#,##0.00"/>
  </numFmts>
  <fonts count="28" x14ac:knownFonts="1">
    <font>
      <sz val="11"/>
      <color theme="1"/>
      <name val="Calibri"/>
      <family val="2"/>
      <scheme val="minor"/>
    </font>
    <font>
      <b/>
      <sz val="10"/>
      <color rgb="FFFFFFFF"/>
      <name val="Cambria"/>
      <family val="1"/>
    </font>
    <font>
      <b/>
      <sz val="10"/>
      <color theme="0"/>
      <name val="Cambria"/>
      <family val="1"/>
    </font>
    <font>
      <sz val="10"/>
      <color theme="1"/>
      <name val="Cambria"/>
      <family val="1"/>
    </font>
    <font>
      <b/>
      <sz val="10"/>
      <color rgb="FFFF0000"/>
      <name val="Cambria"/>
      <family val="1"/>
    </font>
    <font>
      <sz val="10"/>
      <color rgb="FFFF0000"/>
      <name val="Cambria"/>
      <family val="1"/>
    </font>
    <font>
      <b/>
      <sz val="14"/>
      <color theme="1"/>
      <name val="Cambria"/>
      <family val="1"/>
    </font>
    <font>
      <sz val="10"/>
      <name val="Cambria"/>
      <family val="1"/>
    </font>
    <font>
      <sz val="11"/>
      <name val="Calibri"/>
      <family val="2"/>
      <scheme val="minor"/>
    </font>
    <font>
      <b/>
      <sz val="10"/>
      <name val="Cambria"/>
      <family val="1"/>
    </font>
    <font>
      <sz val="14"/>
      <name val="Cambria"/>
      <family val="1"/>
    </font>
    <font>
      <i/>
      <sz val="10"/>
      <color theme="1"/>
      <name val="Cambria"/>
      <family val="1"/>
    </font>
    <font>
      <i/>
      <sz val="10"/>
      <name val="Cambria"/>
      <family val="1"/>
    </font>
    <font>
      <b/>
      <i/>
      <sz val="10"/>
      <color rgb="FFFF0000"/>
      <name val="Cambria"/>
      <family val="1"/>
    </font>
    <font>
      <i/>
      <sz val="10"/>
      <color rgb="FFFF0000"/>
      <name val="Cambria"/>
      <family val="1"/>
    </font>
    <font>
      <i/>
      <sz val="11"/>
      <color theme="1"/>
      <name val="Calibri"/>
      <family val="2"/>
      <scheme val="minor"/>
    </font>
    <font>
      <b/>
      <i/>
      <sz val="10"/>
      <name val="Cambria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mbria"/>
      <family val="1"/>
    </font>
    <font>
      <b/>
      <sz val="10"/>
      <color theme="1"/>
      <name val="Cambria"/>
      <family val="1"/>
    </font>
    <font>
      <b/>
      <sz val="10"/>
      <color rgb="FF000000"/>
      <name val="Cambria"/>
      <family val="1"/>
    </font>
    <font>
      <strike/>
      <sz val="10"/>
      <color theme="1"/>
      <name val="Cambria"/>
      <family val="1"/>
    </font>
    <font>
      <strike/>
      <sz val="10"/>
      <name val="Cambria"/>
      <family val="1"/>
    </font>
    <font>
      <b/>
      <strike/>
      <sz val="10"/>
      <color rgb="FFFF0000"/>
      <name val="Cambria"/>
      <family val="1"/>
    </font>
    <font>
      <strike/>
      <sz val="10"/>
      <color rgb="FFFF0000"/>
      <name val="Cambria"/>
      <family val="1"/>
    </font>
    <font>
      <b/>
      <strike/>
      <sz val="10"/>
      <color theme="1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222">
    <xf numFmtId="0" fontId="0" fillId="0" borderId="0" xfId="0"/>
    <xf numFmtId="0" fontId="3" fillId="3" borderId="0" xfId="0" applyFont="1" applyFill="1" applyAlignment="1">
      <alignment vertical="center"/>
    </xf>
    <xf numFmtId="8" fontId="3" fillId="3" borderId="0" xfId="0" applyNumberFormat="1" applyFont="1" applyFill="1" applyAlignment="1">
      <alignment vertical="center"/>
    </xf>
    <xf numFmtId="1" fontId="3" fillId="3" borderId="0" xfId="0" applyNumberFormat="1" applyFont="1" applyFill="1" applyAlignment="1">
      <alignment vertical="center"/>
    </xf>
    <xf numFmtId="166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  <xf numFmtId="8" fontId="2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8" fontId="3" fillId="3" borderId="2" xfId="0" applyNumberFormat="1" applyFont="1" applyFill="1" applyBorder="1" applyAlignment="1">
      <alignment horizontal="center" vertical="center" wrapText="1"/>
    </xf>
    <xf numFmtId="8" fontId="4" fillId="4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8" fontId="1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8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68" fontId="2" fillId="2" borderId="2" xfId="0" applyNumberFormat="1" applyFont="1" applyFill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9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0" fontId="1" fillId="2" borderId="2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6" fillId="7" borderId="3" xfId="0" applyFont="1" applyFill="1" applyBorder="1" applyAlignment="1">
      <alignment vertical="center"/>
    </xf>
    <xf numFmtId="8" fontId="7" fillId="3" borderId="2" xfId="0" applyNumberFormat="1" applyFont="1" applyFill="1" applyBorder="1" applyAlignment="1">
      <alignment horizontal="center" vertical="center" wrapText="1"/>
    </xf>
    <xf numFmtId="8" fontId="7" fillId="3" borderId="0" xfId="0" applyNumberFormat="1" applyFont="1" applyFill="1" applyAlignment="1">
      <alignment vertical="center"/>
    </xf>
    <xf numFmtId="0" fontId="10" fillId="7" borderId="3" xfId="0" applyFont="1" applyFill="1" applyBorder="1" applyAlignment="1">
      <alignment vertical="center"/>
    </xf>
    <xf numFmtId="2" fontId="10" fillId="7" borderId="3" xfId="0" applyNumberFormat="1" applyFont="1" applyFill="1" applyBorder="1" applyAlignment="1">
      <alignment vertical="center"/>
    </xf>
    <xf numFmtId="2" fontId="1" fillId="5" borderId="1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 wrapText="1"/>
    </xf>
    <xf numFmtId="2" fontId="7" fillId="3" borderId="0" xfId="0" applyNumberFormat="1" applyFont="1" applyFill="1" applyAlignment="1">
      <alignment vertical="center"/>
    </xf>
    <xf numFmtId="0" fontId="15" fillId="0" borderId="0" xfId="0" applyFont="1"/>
    <xf numFmtId="0" fontId="11" fillId="10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 wrapText="1"/>
    </xf>
    <xf numFmtId="49" fontId="11" fillId="10" borderId="2" xfId="0" applyNumberFormat="1" applyFont="1" applyFill="1" applyBorder="1" applyAlignment="1">
      <alignment horizontal="center" vertical="center" wrapText="1"/>
    </xf>
    <xf numFmtId="164" fontId="11" fillId="10" borderId="2" xfId="0" applyNumberFormat="1" applyFont="1" applyFill="1" applyBorder="1" applyAlignment="1">
      <alignment horizontal="center" vertical="center" wrapText="1"/>
    </xf>
    <xf numFmtId="8" fontId="11" fillId="10" borderId="2" xfId="0" applyNumberFormat="1" applyFont="1" applyFill="1" applyBorder="1" applyAlignment="1">
      <alignment horizontal="center" vertical="center" wrapText="1"/>
    </xf>
    <xf numFmtId="2" fontId="12" fillId="10" borderId="2" xfId="0" applyNumberFormat="1" applyFont="1" applyFill="1" applyBorder="1" applyAlignment="1">
      <alignment horizontal="center" vertical="center" wrapText="1"/>
    </xf>
    <xf numFmtId="8" fontId="13" fillId="10" borderId="2" xfId="0" applyNumberFormat="1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left" vertical="center" wrapText="1"/>
    </xf>
    <xf numFmtId="0" fontId="11" fillId="10" borderId="2" xfId="0" applyFont="1" applyFill="1" applyBorder="1" applyAlignment="1">
      <alignment horizontal="left" vertical="center" wrapText="1"/>
    </xf>
    <xf numFmtId="1" fontId="11" fillId="10" borderId="2" xfId="0" applyNumberFormat="1" applyFont="1" applyFill="1" applyBorder="1" applyAlignment="1">
      <alignment horizontal="center" vertical="center" wrapText="1"/>
    </xf>
    <xf numFmtId="166" fontId="13" fillId="10" borderId="2" xfId="0" applyNumberFormat="1" applyFont="1" applyFill="1" applyBorder="1" applyAlignment="1">
      <alignment horizontal="center" vertical="center" wrapText="1"/>
    </xf>
    <xf numFmtId="167" fontId="13" fillId="10" borderId="2" xfId="0" applyNumberFormat="1" applyFont="1" applyFill="1" applyBorder="1" applyAlignment="1">
      <alignment horizontal="center" vertical="center" wrapText="1"/>
    </xf>
    <xf numFmtId="0" fontId="8" fillId="3" borderId="0" xfId="0" applyFont="1" applyFill="1"/>
    <xf numFmtId="168" fontId="16" fillId="10" borderId="2" xfId="0" applyNumberFormat="1" applyFont="1" applyFill="1" applyBorder="1" applyAlignment="1">
      <alignment horizontal="center" vertical="center" wrapText="1"/>
    </xf>
    <xf numFmtId="167" fontId="16" fillId="10" borderId="2" xfId="0" applyNumberFormat="1" applyFont="1" applyFill="1" applyBorder="1" applyAlignment="1">
      <alignment horizontal="center" vertical="center" wrapText="1"/>
    </xf>
    <xf numFmtId="169" fontId="13" fillId="10" borderId="2" xfId="0" applyNumberFormat="1" applyFont="1" applyFill="1" applyBorder="1" applyAlignment="1">
      <alignment horizontal="center" vertical="center" wrapText="1"/>
    </xf>
    <xf numFmtId="171" fontId="11" fillId="10" borderId="2" xfId="0" applyNumberFormat="1" applyFont="1" applyFill="1" applyBorder="1" applyAlignment="1">
      <alignment horizontal="center" vertical="center" wrapText="1"/>
    </xf>
    <xf numFmtId="165" fontId="11" fillId="10" borderId="2" xfId="0" applyNumberFormat="1" applyFont="1" applyFill="1" applyBorder="1" applyAlignment="1">
      <alignment horizontal="center" vertical="center" wrapText="1"/>
    </xf>
    <xf numFmtId="171" fontId="14" fillId="10" borderId="2" xfId="0" applyNumberFormat="1" applyFont="1" applyFill="1" applyBorder="1" applyAlignment="1">
      <alignment horizontal="center" vertical="center" wrapText="1"/>
    </xf>
    <xf numFmtId="170" fontId="11" fillId="10" borderId="2" xfId="0" applyNumberFormat="1" applyFont="1" applyFill="1" applyBorder="1" applyAlignment="1">
      <alignment horizontal="center" vertical="center" wrapText="1"/>
    </xf>
    <xf numFmtId="164" fontId="0" fillId="3" borderId="0" xfId="0" applyNumberFormat="1" applyFill="1"/>
    <xf numFmtId="44" fontId="0" fillId="3" borderId="0" xfId="1" applyFont="1" applyFill="1"/>
    <xf numFmtId="172" fontId="1" fillId="2" borderId="2" xfId="1" applyNumberFormat="1" applyFont="1" applyFill="1" applyBorder="1" applyAlignment="1">
      <alignment horizontal="center" vertical="center" wrapText="1"/>
    </xf>
    <xf numFmtId="172" fontId="0" fillId="3" borderId="0" xfId="1" applyNumberFormat="1" applyFont="1" applyFill="1"/>
    <xf numFmtId="2" fontId="0" fillId="3" borderId="0" xfId="0" applyNumberFormat="1" applyFill="1"/>
    <xf numFmtId="1" fontId="0" fillId="3" borderId="0" xfId="0" applyNumberFormat="1" applyFill="1"/>
    <xf numFmtId="44" fontId="2" fillId="2" borderId="2" xfId="1" applyFont="1" applyFill="1" applyBorder="1" applyAlignment="1">
      <alignment horizontal="center" vertical="center" wrapText="1"/>
    </xf>
    <xf numFmtId="168" fontId="2" fillId="2" borderId="2" xfId="1" applyNumberFormat="1" applyFont="1" applyFill="1" applyBorder="1" applyAlignment="1">
      <alignment horizontal="center" vertical="center" wrapText="1"/>
    </xf>
    <xf numFmtId="168" fontId="0" fillId="3" borderId="0" xfId="1" applyNumberFormat="1" applyFont="1" applyFill="1"/>
    <xf numFmtId="44" fontId="2" fillId="2" borderId="2" xfId="0" applyNumberFormat="1" applyFont="1" applyFill="1" applyBorder="1" applyAlignment="1">
      <alignment horizontal="center" vertical="center" wrapText="1"/>
    </xf>
    <xf numFmtId="44" fontId="0" fillId="3" borderId="0" xfId="0" applyNumberFormat="1" applyFill="1"/>
    <xf numFmtId="2" fontId="1" fillId="2" borderId="2" xfId="0" applyNumberFormat="1" applyFont="1" applyFill="1" applyBorder="1" applyAlignment="1">
      <alignment horizontal="center" vertical="center" wrapText="1"/>
    </xf>
    <xf numFmtId="2" fontId="13" fillId="10" borderId="2" xfId="0" applyNumberFormat="1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vertical="center" wrapText="1"/>
    </xf>
    <xf numFmtId="164" fontId="11" fillId="11" borderId="2" xfId="0" applyNumberFormat="1" applyFont="1" applyFill="1" applyBorder="1" applyAlignment="1">
      <alignment horizontal="center" vertical="center" wrapText="1"/>
    </xf>
    <xf numFmtId="172" fontId="11" fillId="11" borderId="2" xfId="1" applyNumberFormat="1" applyFont="1" applyFill="1" applyBorder="1" applyAlignment="1">
      <alignment horizontal="center" vertical="center" wrapText="1"/>
    </xf>
    <xf numFmtId="8" fontId="11" fillId="11" borderId="2" xfId="0" applyNumberFormat="1" applyFont="1" applyFill="1" applyBorder="1" applyAlignment="1">
      <alignment horizontal="center" vertical="center" wrapText="1"/>
    </xf>
    <xf numFmtId="1" fontId="11" fillId="11" borderId="2" xfId="0" applyNumberFormat="1" applyFont="1" applyFill="1" applyBorder="1" applyAlignment="1">
      <alignment horizontal="center" vertical="center" wrapText="1"/>
    </xf>
    <xf numFmtId="44" fontId="11" fillId="11" borderId="2" xfId="1" applyFont="1" applyFill="1" applyBorder="1" applyAlignment="1">
      <alignment horizontal="center" vertical="center" wrapText="1"/>
    </xf>
    <xf numFmtId="168" fontId="11" fillId="11" borderId="2" xfId="1" applyNumberFormat="1" applyFont="1" applyFill="1" applyBorder="1" applyAlignment="1">
      <alignment horizontal="center" vertical="center" wrapText="1"/>
    </xf>
    <xf numFmtId="2" fontId="13" fillId="11" borderId="2" xfId="0" applyNumberFormat="1" applyFont="1" applyFill="1" applyBorder="1" applyAlignment="1">
      <alignment horizontal="center" vertical="center" wrapText="1"/>
    </xf>
    <xf numFmtId="44" fontId="13" fillId="11" borderId="2" xfId="0" applyNumberFormat="1" applyFont="1" applyFill="1" applyBorder="1" applyAlignment="1">
      <alignment horizontal="center" vertical="center" wrapText="1"/>
    </xf>
    <xf numFmtId="171" fontId="11" fillId="11" borderId="2" xfId="0" applyNumberFormat="1" applyFont="1" applyFill="1" applyBorder="1" applyAlignment="1">
      <alignment horizontal="center" vertical="center" wrapText="1"/>
    </xf>
    <xf numFmtId="165" fontId="11" fillId="11" borderId="2" xfId="0" applyNumberFormat="1" applyFont="1" applyFill="1" applyBorder="1" applyAlignment="1">
      <alignment horizontal="center" vertical="center" wrapText="1"/>
    </xf>
    <xf numFmtId="171" fontId="14" fillId="11" borderId="2" xfId="0" applyNumberFormat="1" applyFont="1" applyFill="1" applyBorder="1" applyAlignment="1">
      <alignment horizontal="center" vertical="center" wrapText="1"/>
    </xf>
    <xf numFmtId="165" fontId="13" fillId="11" borderId="2" xfId="0" applyNumberFormat="1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 wrapText="1"/>
    </xf>
    <xf numFmtId="170" fontId="11" fillId="11" borderId="2" xfId="0" applyNumberFormat="1" applyFont="1" applyFill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vertical="center" wrapText="1"/>
    </xf>
    <xf numFmtId="49" fontId="3" fillId="12" borderId="2" xfId="0" applyNumberFormat="1" applyFont="1" applyFill="1" applyBorder="1" applyAlignment="1">
      <alignment horizontal="center" vertical="center" wrapText="1"/>
    </xf>
    <xf numFmtId="164" fontId="3" fillId="12" borderId="2" xfId="0" applyNumberFormat="1" applyFont="1" applyFill="1" applyBorder="1" applyAlignment="1">
      <alignment horizontal="center" vertical="center" wrapText="1"/>
    </xf>
    <xf numFmtId="8" fontId="3" fillId="12" borderId="2" xfId="0" applyNumberFormat="1" applyFont="1" applyFill="1" applyBorder="1" applyAlignment="1">
      <alignment horizontal="center" vertical="center" wrapText="1"/>
    </xf>
    <xf numFmtId="2" fontId="7" fillId="12" borderId="2" xfId="0" applyNumberFormat="1" applyFont="1" applyFill="1" applyBorder="1" applyAlignment="1">
      <alignment horizontal="center" vertical="center" wrapText="1"/>
    </xf>
    <xf numFmtId="8" fontId="7" fillId="12" borderId="2" xfId="0" applyNumberFormat="1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left" vertical="center" wrapText="1"/>
    </xf>
    <xf numFmtId="0" fontId="3" fillId="12" borderId="2" xfId="0" applyFont="1" applyFill="1" applyBorder="1" applyAlignment="1">
      <alignment horizontal="left" vertical="center" wrapText="1"/>
    </xf>
    <xf numFmtId="0" fontId="20" fillId="13" borderId="4" xfId="0" applyFont="1" applyFill="1" applyBorder="1" applyAlignment="1">
      <alignment horizontal="center" vertical="center" wrapText="1"/>
    </xf>
    <xf numFmtId="0" fontId="20" fillId="13" borderId="4" xfId="0" applyFont="1" applyFill="1" applyBorder="1" applyAlignment="1">
      <alignment vertical="center" wrapText="1"/>
    </xf>
    <xf numFmtId="14" fontId="20" fillId="13" borderId="4" xfId="0" applyNumberFormat="1" applyFont="1" applyFill="1" applyBorder="1" applyAlignment="1">
      <alignment horizontal="center" vertical="center" wrapText="1"/>
    </xf>
    <xf numFmtId="2" fontId="12" fillId="12" borderId="2" xfId="0" applyNumberFormat="1" applyFont="1" applyFill="1" applyBorder="1" applyAlignment="1">
      <alignment horizontal="center" vertical="center" wrapText="1"/>
    </xf>
    <xf numFmtId="8" fontId="12" fillId="12" borderId="2" xfId="0" applyNumberFormat="1" applyFont="1" applyFill="1" applyBorder="1" applyAlignment="1">
      <alignment horizontal="center" vertical="center" wrapText="1"/>
    </xf>
    <xf numFmtId="8" fontId="13" fillId="4" borderId="2" xfId="0" applyNumberFormat="1" applyFont="1" applyFill="1" applyBorder="1" applyAlignment="1">
      <alignment horizontal="center" vertical="center" wrapText="1"/>
    </xf>
    <xf numFmtId="22" fontId="20" fillId="13" borderId="4" xfId="0" applyNumberFormat="1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22" fontId="3" fillId="12" borderId="4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22" fontId="3" fillId="12" borderId="6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left" vertical="center" wrapText="1"/>
    </xf>
    <xf numFmtId="0" fontId="3" fillId="12" borderId="4" xfId="0" applyFont="1" applyFill="1" applyBorder="1" applyAlignment="1">
      <alignment horizontal="left" vertical="center" wrapText="1"/>
    </xf>
    <xf numFmtId="0" fontId="5" fillId="12" borderId="8" xfId="0" applyFont="1" applyFill="1" applyBorder="1" applyAlignment="1">
      <alignment horizontal="left" vertical="center" wrapText="1"/>
    </xf>
    <xf numFmtId="0" fontId="3" fillId="12" borderId="8" xfId="0" applyFont="1" applyFill="1" applyBorder="1" applyAlignment="1">
      <alignment horizontal="center" vertical="center" wrapText="1"/>
    </xf>
    <xf numFmtId="164" fontId="3" fillId="12" borderId="1" xfId="0" applyNumberFormat="1" applyFont="1" applyFill="1" applyBorder="1" applyAlignment="1">
      <alignment horizontal="center" vertical="center" wrapText="1"/>
    </xf>
    <xf numFmtId="8" fontId="3" fillId="12" borderId="1" xfId="0" applyNumberFormat="1" applyFont="1" applyFill="1" applyBorder="1" applyAlignment="1">
      <alignment horizontal="center" vertical="center" wrapText="1"/>
    </xf>
    <xf numFmtId="2" fontId="7" fillId="12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vertical="center" wrapText="1"/>
    </xf>
    <xf numFmtId="0" fontId="3" fillId="12" borderId="9" xfId="0" applyFont="1" applyFill="1" applyBorder="1" applyAlignment="1">
      <alignment horizontal="center" vertical="center" wrapText="1"/>
    </xf>
    <xf numFmtId="49" fontId="3" fillId="12" borderId="4" xfId="0" applyNumberFormat="1" applyFont="1" applyFill="1" applyBorder="1" applyAlignment="1">
      <alignment horizontal="center" vertical="center" wrapText="1"/>
    </xf>
    <xf numFmtId="164" fontId="3" fillId="12" borderId="4" xfId="0" applyNumberFormat="1" applyFont="1" applyFill="1" applyBorder="1" applyAlignment="1">
      <alignment horizontal="center" vertical="center" wrapText="1"/>
    </xf>
    <xf numFmtId="8" fontId="3" fillId="12" borderId="4" xfId="0" applyNumberFormat="1" applyFont="1" applyFill="1" applyBorder="1" applyAlignment="1">
      <alignment horizontal="center" vertical="center" wrapText="1"/>
    </xf>
    <xf numFmtId="2" fontId="7" fillId="12" borderId="4" xfId="0" applyNumberFormat="1" applyFont="1" applyFill="1" applyBorder="1" applyAlignment="1">
      <alignment horizontal="center" vertical="center" wrapText="1"/>
    </xf>
    <xf numFmtId="8" fontId="7" fillId="12" borderId="5" xfId="0" applyNumberFormat="1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vertical="center" wrapText="1"/>
    </xf>
    <xf numFmtId="164" fontId="3" fillId="12" borderId="8" xfId="0" applyNumberFormat="1" applyFont="1" applyFill="1" applyBorder="1" applyAlignment="1">
      <alignment horizontal="center" vertical="center" wrapText="1"/>
    </xf>
    <xf numFmtId="8" fontId="3" fillId="12" borderId="8" xfId="0" applyNumberFormat="1" applyFont="1" applyFill="1" applyBorder="1" applyAlignment="1">
      <alignment horizontal="center" vertical="center" wrapText="1"/>
    </xf>
    <xf numFmtId="2" fontId="7" fillId="12" borderId="8" xfId="0" applyNumberFormat="1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 wrapText="1"/>
    </xf>
    <xf numFmtId="49" fontId="3" fillId="12" borderId="6" xfId="0" applyNumberFormat="1" applyFont="1" applyFill="1" applyBorder="1" applyAlignment="1">
      <alignment horizontal="center" vertical="center" wrapText="1"/>
    </xf>
    <xf numFmtId="164" fontId="3" fillId="12" borderId="6" xfId="0" applyNumberFormat="1" applyFont="1" applyFill="1" applyBorder="1" applyAlignment="1">
      <alignment horizontal="center" vertical="center" wrapText="1"/>
    </xf>
    <xf numFmtId="8" fontId="3" fillId="12" borderId="6" xfId="0" applyNumberFormat="1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left" vertical="center" wrapText="1"/>
    </xf>
    <xf numFmtId="0" fontId="3" fillId="12" borderId="11" xfId="0" applyFont="1" applyFill="1" applyBorder="1" applyAlignment="1">
      <alignment horizontal="left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20" fillId="13" borderId="8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vertical="center" wrapText="1"/>
    </xf>
    <xf numFmtId="0" fontId="3" fillId="12" borderId="4" xfId="0" applyFont="1" applyFill="1" applyBorder="1" applyAlignment="1">
      <alignment vertical="center" wrapText="1"/>
    </xf>
    <xf numFmtId="0" fontId="11" fillId="10" borderId="4" xfId="0" applyFont="1" applyFill="1" applyBorder="1" applyAlignment="1">
      <alignment vertical="center" wrapText="1"/>
    </xf>
    <xf numFmtId="0" fontId="20" fillId="13" borderId="8" xfId="0" applyFont="1" applyFill="1" applyBorder="1" applyAlignment="1">
      <alignment vertical="center" wrapText="1"/>
    </xf>
    <xf numFmtId="0" fontId="20" fillId="13" borderId="1" xfId="0" applyFont="1" applyFill="1" applyBorder="1" applyAlignment="1">
      <alignment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9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49" fontId="11" fillId="10" borderId="4" xfId="0" applyNumberFormat="1" applyFont="1" applyFill="1" applyBorder="1" applyAlignment="1">
      <alignment horizontal="center" vertical="center" wrapText="1"/>
    </xf>
    <xf numFmtId="14" fontId="20" fillId="13" borderId="2" xfId="0" applyNumberFormat="1" applyFont="1" applyFill="1" applyBorder="1" applyAlignment="1">
      <alignment horizontal="center" vertical="center" wrapText="1"/>
    </xf>
    <xf numFmtId="14" fontId="20" fillId="13" borderId="8" xfId="0" applyNumberFormat="1" applyFont="1" applyFill="1" applyBorder="1" applyAlignment="1">
      <alignment horizontal="center" vertical="center" wrapText="1"/>
    </xf>
    <xf numFmtId="164" fontId="11" fillId="10" borderId="4" xfId="0" applyNumberFormat="1" applyFont="1" applyFill="1" applyBorder="1" applyAlignment="1">
      <alignment horizontal="center" vertical="center" wrapText="1"/>
    </xf>
    <xf numFmtId="8" fontId="11" fillId="10" borderId="4" xfId="0" applyNumberFormat="1" applyFont="1" applyFill="1" applyBorder="1" applyAlignment="1">
      <alignment horizontal="center" vertical="center" wrapText="1"/>
    </xf>
    <xf numFmtId="165" fontId="3" fillId="12" borderId="2" xfId="0" applyNumberFormat="1" applyFont="1" applyFill="1" applyBorder="1" applyAlignment="1">
      <alignment horizontal="center" vertical="center" wrapText="1"/>
    </xf>
    <xf numFmtId="2" fontId="12" fillId="12" borderId="4" xfId="0" applyNumberFormat="1" applyFont="1" applyFill="1" applyBorder="1" applyAlignment="1">
      <alignment horizontal="center" vertical="center" wrapText="1"/>
    </xf>
    <xf numFmtId="2" fontId="12" fillId="12" borderId="8" xfId="0" applyNumberFormat="1" applyFont="1" applyFill="1" applyBorder="1" applyAlignment="1">
      <alignment horizontal="center" vertical="center" wrapText="1"/>
    </xf>
    <xf numFmtId="2" fontId="12" fillId="10" borderId="4" xfId="0" applyNumberFormat="1" applyFont="1" applyFill="1" applyBorder="1" applyAlignment="1">
      <alignment horizontal="center" vertical="center" wrapText="1"/>
    </xf>
    <xf numFmtId="2" fontId="7" fillId="12" borderId="6" xfId="0" applyNumberFormat="1" applyFont="1" applyFill="1" applyBorder="1" applyAlignment="1">
      <alignment horizontal="center" vertical="center" wrapText="1"/>
    </xf>
    <xf numFmtId="8" fontId="12" fillId="12" borderId="5" xfId="0" applyNumberFormat="1" applyFont="1" applyFill="1" applyBorder="1" applyAlignment="1">
      <alignment horizontal="center" vertical="center" wrapText="1"/>
    </xf>
    <xf numFmtId="8" fontId="12" fillId="10" borderId="5" xfId="0" applyNumberFormat="1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left"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20" fillId="13" borderId="11" xfId="0" applyFont="1" applyFill="1" applyBorder="1" applyAlignment="1">
      <alignment horizontal="center" vertical="center" wrapText="1"/>
    </xf>
    <xf numFmtId="22" fontId="3" fillId="12" borderId="2" xfId="0" applyNumberFormat="1" applyFont="1" applyFill="1" applyBorder="1" applyAlignment="1">
      <alignment horizontal="center" vertical="center" wrapText="1"/>
    </xf>
    <xf numFmtId="22" fontId="3" fillId="12" borderId="1" xfId="0" applyNumberFormat="1" applyFont="1" applyFill="1" applyBorder="1" applyAlignment="1">
      <alignment horizontal="center" vertical="center" wrapText="1"/>
    </xf>
    <xf numFmtId="22" fontId="20" fillId="13" borderId="6" xfId="0" applyNumberFormat="1" applyFont="1" applyFill="1" applyBorder="1" applyAlignment="1">
      <alignment horizontal="center" vertical="center" wrapText="1"/>
    </xf>
    <xf numFmtId="22" fontId="20" fillId="13" borderId="11" xfId="0" applyNumberFormat="1" applyFont="1" applyFill="1" applyBorder="1" applyAlignment="1">
      <alignment horizontal="center" vertical="center" wrapText="1"/>
    </xf>
    <xf numFmtId="0" fontId="3" fillId="12" borderId="0" xfId="0" applyFont="1" applyFill="1" applyAlignment="1">
      <alignment vertical="center" wrapText="1"/>
    </xf>
    <xf numFmtId="0" fontId="21" fillId="12" borderId="2" xfId="0" applyFont="1" applyFill="1" applyBorder="1" applyAlignment="1">
      <alignment horizontal="center" vertical="center" wrapText="1"/>
    </xf>
    <xf numFmtId="49" fontId="21" fillId="12" borderId="2" xfId="0" applyNumberFormat="1" applyFont="1" applyFill="1" applyBorder="1" applyAlignment="1">
      <alignment horizontal="center" vertical="center" wrapText="1"/>
    </xf>
    <xf numFmtId="49" fontId="21" fillId="12" borderId="4" xfId="0" applyNumberFormat="1" applyFont="1" applyFill="1" applyBorder="1" applyAlignment="1">
      <alignment horizontal="center" vertical="center" wrapText="1"/>
    </xf>
    <xf numFmtId="0" fontId="21" fillId="12" borderId="4" xfId="0" applyFont="1" applyFill="1" applyBorder="1" applyAlignment="1">
      <alignment horizontal="center" vertical="center" wrapText="1"/>
    </xf>
    <xf numFmtId="0" fontId="21" fillId="12" borderId="5" xfId="0" applyFont="1" applyFill="1" applyBorder="1" applyAlignment="1">
      <alignment horizontal="center" vertical="center" wrapText="1"/>
    </xf>
    <xf numFmtId="0" fontId="22" fillId="13" borderId="2" xfId="0" applyFont="1" applyFill="1" applyBorder="1" applyAlignment="1">
      <alignment horizontal="center" vertical="center" wrapText="1"/>
    </xf>
    <xf numFmtId="0" fontId="22" fillId="13" borderId="5" xfId="0" applyFont="1" applyFill="1" applyBorder="1" applyAlignment="1">
      <alignment horizontal="center" vertical="center" wrapText="1"/>
    </xf>
    <xf numFmtId="49" fontId="21" fillId="12" borderId="1" xfId="0" applyNumberFormat="1" applyFont="1" applyFill="1" applyBorder="1" applyAlignment="1">
      <alignment horizontal="center" vertical="center" wrapText="1"/>
    </xf>
    <xf numFmtId="49" fontId="21" fillId="12" borderId="8" xfId="0" applyNumberFormat="1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8" xfId="0" applyFont="1" applyFill="1" applyBorder="1" applyAlignment="1">
      <alignment horizontal="center" vertical="center" wrapText="1"/>
    </xf>
    <xf numFmtId="0" fontId="23" fillId="12" borderId="4" xfId="0" applyFont="1" applyFill="1" applyBorder="1" applyAlignment="1">
      <alignment horizontal="center" vertical="center" wrapText="1"/>
    </xf>
    <xf numFmtId="0" fontId="23" fillId="12" borderId="5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vertical="center" wrapText="1"/>
    </xf>
    <xf numFmtId="164" fontId="23" fillId="12" borderId="2" xfId="0" applyNumberFormat="1" applyFont="1" applyFill="1" applyBorder="1" applyAlignment="1">
      <alignment horizontal="center" vertical="center" wrapText="1"/>
    </xf>
    <xf numFmtId="49" fontId="23" fillId="12" borderId="2" xfId="0" applyNumberFormat="1" applyFont="1" applyFill="1" applyBorder="1" applyAlignment="1">
      <alignment horizontal="center" vertical="center" wrapText="1"/>
    </xf>
    <xf numFmtId="8" fontId="23" fillId="12" borderId="2" xfId="0" applyNumberFormat="1" applyFont="1" applyFill="1" applyBorder="1" applyAlignment="1">
      <alignment horizontal="center" vertical="center" wrapText="1"/>
    </xf>
    <xf numFmtId="2" fontId="24" fillId="12" borderId="2" xfId="0" applyNumberFormat="1" applyFont="1" applyFill="1" applyBorder="1" applyAlignment="1">
      <alignment horizontal="center" vertical="center" wrapText="1"/>
    </xf>
    <xf numFmtId="8" fontId="24" fillId="12" borderId="2" xfId="0" applyNumberFormat="1" applyFont="1" applyFill="1" applyBorder="1" applyAlignment="1">
      <alignment horizontal="center" vertical="center" wrapText="1"/>
    </xf>
    <xf numFmtId="8" fontId="25" fillId="4" borderId="2" xfId="0" applyNumberFormat="1" applyFont="1" applyFill="1" applyBorder="1" applyAlignment="1">
      <alignment horizontal="center" vertical="center" wrapText="1"/>
    </xf>
    <xf numFmtId="0" fontId="26" fillId="12" borderId="2" xfId="0" applyFont="1" applyFill="1" applyBorder="1" applyAlignment="1">
      <alignment horizontal="left" vertical="center" wrapText="1"/>
    </xf>
    <xf numFmtId="0" fontId="23" fillId="12" borderId="2" xfId="0" applyFont="1" applyFill="1" applyBorder="1" applyAlignment="1">
      <alignment horizontal="left" vertical="center" wrapText="1"/>
    </xf>
    <xf numFmtId="49" fontId="27" fillId="12" borderId="2" xfId="0" applyNumberFormat="1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left" vertical="center" wrapText="1"/>
    </xf>
    <xf numFmtId="0" fontId="22" fillId="13" borderId="10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2" fillId="13" borderId="4" xfId="0" applyFont="1" applyFill="1" applyBorder="1" applyAlignment="1">
      <alignment horizontal="center" vertical="center" wrapText="1"/>
    </xf>
    <xf numFmtId="0" fontId="22" fillId="13" borderId="8" xfId="0" applyFont="1" applyFill="1" applyBorder="1" applyAlignment="1">
      <alignment horizontal="center" vertical="center" wrapText="1"/>
    </xf>
    <xf numFmtId="0" fontId="0" fillId="14" borderId="0" xfId="0" applyFill="1"/>
    <xf numFmtId="49" fontId="0" fillId="0" borderId="0" xfId="0" applyNumberFormat="1"/>
    <xf numFmtId="49" fontId="0" fillId="14" borderId="0" xfId="0" applyNumberFormat="1" applyFill="1"/>
    <xf numFmtId="49" fontId="15" fillId="0" borderId="0" xfId="0" applyNumberFormat="1" applyFont="1"/>
    <xf numFmtId="0" fontId="6" fillId="6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2" fontId="6" fillId="8" borderId="3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32">
    <dxf>
      <fill>
        <patternFill patternType="solid">
          <bgColor rgb="FFFFC000"/>
        </patternFill>
      </fill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9.9948118533890809E-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781D-A0AD-4E05-85C8-E45702C17D94}">
  <sheetPr>
    <tabColor theme="9" tint="0.59999389629810485"/>
  </sheetPr>
  <dimension ref="A1:Z67"/>
  <sheetViews>
    <sheetView tabSelected="1" zoomScale="80" zoomScaleNormal="80" workbookViewId="0">
      <pane xSplit="7" ySplit="3" topLeftCell="V36" activePane="bottomRight" state="frozen"/>
      <selection pane="topRight" activeCell="E25" sqref="E25"/>
      <selection pane="bottomLeft" activeCell="E25" sqref="E25"/>
      <selection pane="bottomRight" activeCell="Y3" sqref="Y3"/>
    </sheetView>
  </sheetViews>
  <sheetFormatPr defaultColWidth="9.140625" defaultRowHeight="15" x14ac:dyDescent="0.25"/>
  <cols>
    <col min="1" max="1" width="15.140625" style="1" customWidth="1"/>
    <col min="2" max="2" width="20" style="1" customWidth="1"/>
    <col min="3" max="3" width="20.7109375" style="1" customWidth="1"/>
    <col min="4" max="4" width="4.7109375" style="1" customWidth="1"/>
    <col min="5" max="5" width="27.28515625" style="1" customWidth="1"/>
    <col min="6" max="6" width="18.85546875" style="1" hidden="1" customWidth="1"/>
    <col min="7" max="10" width="5.7109375" style="1" customWidth="1"/>
    <col min="11" max="11" width="18.7109375" style="1" customWidth="1"/>
    <col min="12" max="12" width="10.7109375" style="1" customWidth="1"/>
    <col min="13" max="13" width="11.140625" style="2" customWidth="1"/>
    <col min="14" max="14" width="13.7109375" style="49" customWidth="1"/>
    <col min="15" max="15" width="11.140625" style="44" customWidth="1"/>
    <col min="16" max="16" width="17" style="6" customWidth="1"/>
    <col min="17" max="17" width="15.7109375" style="1" customWidth="1"/>
    <col min="18" max="18" width="20.7109375" style="1" customWidth="1"/>
    <col min="19" max="19" width="10.7109375" style="1" customWidth="1"/>
    <col min="20" max="20" width="25.7109375" style="7" customWidth="1"/>
    <col min="21" max="21" width="50.7109375" style="8" customWidth="1"/>
    <col min="22" max="24" width="25.7109375" style="9" customWidth="1"/>
    <col min="26" max="26" width="19.5703125" style="216" customWidth="1"/>
  </cols>
  <sheetData>
    <row r="1" spans="1:26" ht="24.75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6"/>
      <c r="O1" s="45"/>
      <c r="P1" s="42"/>
      <c r="Q1" s="42"/>
      <c r="R1" s="42"/>
      <c r="S1" s="42"/>
      <c r="T1" s="42"/>
      <c r="U1" s="42"/>
      <c r="V1" s="42"/>
      <c r="W1" s="42"/>
      <c r="X1" s="42"/>
    </row>
    <row r="2" spans="1:26" ht="25.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/>
      <c r="G2" s="10" t="s">
        <v>6</v>
      </c>
      <c r="H2" s="10" t="s">
        <v>7</v>
      </c>
      <c r="I2" s="10" t="s">
        <v>8</v>
      </c>
      <c r="J2" s="11" t="s">
        <v>9</v>
      </c>
      <c r="K2" s="12" t="s">
        <v>10</v>
      </c>
      <c r="L2" s="12" t="s">
        <v>11</v>
      </c>
      <c r="M2" s="13" t="s">
        <v>12</v>
      </c>
      <c r="N2" s="47" t="s">
        <v>13</v>
      </c>
      <c r="O2" s="13" t="s">
        <v>14</v>
      </c>
      <c r="P2" s="14" t="s">
        <v>15</v>
      </c>
      <c r="Q2" s="18" t="s">
        <v>16</v>
      </c>
      <c r="R2" s="18" t="s">
        <v>17</v>
      </c>
      <c r="S2" s="18" t="s">
        <v>18</v>
      </c>
      <c r="T2" s="10" t="s">
        <v>19</v>
      </c>
      <c r="U2" s="19" t="s">
        <v>20</v>
      </c>
      <c r="V2" s="19" t="s">
        <v>21</v>
      </c>
      <c r="W2" s="19" t="s">
        <v>22</v>
      </c>
      <c r="X2" s="10" t="s">
        <v>23</v>
      </c>
      <c r="Y2" s="215" t="s">
        <v>24</v>
      </c>
      <c r="Z2" s="217" t="s">
        <v>25</v>
      </c>
    </row>
    <row r="3" spans="1:26" s="50" customFormat="1" ht="140.25" x14ac:dyDescent="0.25">
      <c r="A3" s="103" t="s">
        <v>26</v>
      </c>
      <c r="B3" s="103" t="s">
        <v>27</v>
      </c>
      <c r="C3" s="186">
        <v>10591257</v>
      </c>
      <c r="D3" s="103">
        <v>0</v>
      </c>
      <c r="E3" s="133" t="s">
        <v>28</v>
      </c>
      <c r="F3" s="106" t="s">
        <v>29</v>
      </c>
      <c r="G3" s="103" t="s">
        <v>30</v>
      </c>
      <c r="H3" s="103">
        <v>7</v>
      </c>
      <c r="I3" s="103">
        <v>1</v>
      </c>
      <c r="J3" s="187" t="s">
        <v>31</v>
      </c>
      <c r="K3" s="106">
        <v>45817</v>
      </c>
      <c r="L3" s="106">
        <v>45821</v>
      </c>
      <c r="M3" s="107">
        <v>0</v>
      </c>
      <c r="N3" s="108">
        <v>40</v>
      </c>
      <c r="O3" s="109">
        <v>40.130000000000003</v>
      </c>
      <c r="P3" s="25">
        <f t="shared" ref="P3:P40" si="0">N3*O3</f>
        <v>1605.2</v>
      </c>
      <c r="Q3" s="103" t="s">
        <v>32</v>
      </c>
      <c r="R3" s="103" t="s">
        <v>33</v>
      </c>
      <c r="S3" s="103" t="s">
        <v>34</v>
      </c>
      <c r="T3" s="110"/>
      <c r="U3" s="111" t="s">
        <v>35</v>
      </c>
      <c r="V3" s="103" t="s">
        <v>36</v>
      </c>
      <c r="W3" s="103" t="s">
        <v>37</v>
      </c>
      <c r="X3" s="181">
        <v>45833.675694444442</v>
      </c>
      <c r="Y3" s="50" t="s">
        <v>38</v>
      </c>
      <c r="Z3" s="218" t="s">
        <v>39</v>
      </c>
    </row>
    <row r="4" spans="1:26" ht="38.25" x14ac:dyDescent="0.25">
      <c r="A4" s="103" t="s">
        <v>40</v>
      </c>
      <c r="B4" s="103" t="s">
        <v>41</v>
      </c>
      <c r="C4" s="186">
        <v>10499807</v>
      </c>
      <c r="D4" s="103">
        <v>0</v>
      </c>
      <c r="E4" s="111" t="s">
        <v>42</v>
      </c>
      <c r="F4" s="106" t="s">
        <v>29</v>
      </c>
      <c r="G4" s="103" t="s">
        <v>43</v>
      </c>
      <c r="H4" s="103">
        <v>1</v>
      </c>
      <c r="I4" s="103">
        <v>1</v>
      </c>
      <c r="J4" s="187" t="s">
        <v>31</v>
      </c>
      <c r="K4" s="106">
        <v>45817</v>
      </c>
      <c r="L4" s="106">
        <v>45817</v>
      </c>
      <c r="M4" s="107">
        <v>0</v>
      </c>
      <c r="N4" s="171">
        <v>8</v>
      </c>
      <c r="O4" s="109">
        <v>48.4</v>
      </c>
      <c r="P4" s="25">
        <f t="shared" si="0"/>
        <v>387.2</v>
      </c>
      <c r="Q4" s="103" t="s">
        <v>44</v>
      </c>
      <c r="R4" s="103" t="s">
        <v>33</v>
      </c>
      <c r="S4" s="103" t="s">
        <v>34</v>
      </c>
      <c r="T4" s="110"/>
      <c r="U4" s="111" t="s">
        <v>45</v>
      </c>
      <c r="V4" s="103" t="s">
        <v>46</v>
      </c>
      <c r="W4" s="103" t="s">
        <v>47</v>
      </c>
      <c r="X4" s="181">
        <v>45834.780555555553</v>
      </c>
    </row>
    <row r="5" spans="1:26" ht="38.25" x14ac:dyDescent="0.25">
      <c r="A5" s="103" t="s">
        <v>40</v>
      </c>
      <c r="B5" s="103" t="s">
        <v>41</v>
      </c>
      <c r="C5" s="186">
        <v>10499807</v>
      </c>
      <c r="D5" s="103">
        <v>0</v>
      </c>
      <c r="E5" s="111" t="s">
        <v>42</v>
      </c>
      <c r="F5" s="106" t="s">
        <v>29</v>
      </c>
      <c r="G5" s="103" t="s">
        <v>43</v>
      </c>
      <c r="H5" s="103">
        <v>1</v>
      </c>
      <c r="I5" s="103">
        <v>1</v>
      </c>
      <c r="J5" s="187" t="s">
        <v>48</v>
      </c>
      <c r="K5" s="106">
        <v>45817</v>
      </c>
      <c r="L5" s="106">
        <v>45817</v>
      </c>
      <c r="M5" s="107">
        <v>0</v>
      </c>
      <c r="N5" s="171">
        <v>0.75</v>
      </c>
      <c r="O5" s="109">
        <v>24.2</v>
      </c>
      <c r="P5" s="25">
        <f t="shared" si="0"/>
        <v>18.149999999999999</v>
      </c>
      <c r="Q5" s="103" t="s">
        <v>44</v>
      </c>
      <c r="R5" s="103" t="s">
        <v>33</v>
      </c>
      <c r="S5" s="103" t="s">
        <v>34</v>
      </c>
      <c r="T5" s="110"/>
      <c r="U5" s="111" t="s">
        <v>45</v>
      </c>
      <c r="V5" s="103" t="s">
        <v>46</v>
      </c>
      <c r="W5" s="103" t="s">
        <v>47</v>
      </c>
      <c r="X5" s="181">
        <v>45834.780555555553</v>
      </c>
    </row>
    <row r="6" spans="1:26" ht="38.25" x14ac:dyDescent="0.25">
      <c r="A6" s="103" t="s">
        <v>40</v>
      </c>
      <c r="B6" s="103" t="s">
        <v>41</v>
      </c>
      <c r="C6" s="186">
        <v>10499807</v>
      </c>
      <c r="D6" s="103">
        <v>0</v>
      </c>
      <c r="E6" s="111" t="s">
        <v>42</v>
      </c>
      <c r="F6" s="106" t="s">
        <v>29</v>
      </c>
      <c r="G6" s="103" t="s">
        <v>43</v>
      </c>
      <c r="H6" s="103">
        <v>1</v>
      </c>
      <c r="I6" s="103">
        <v>1</v>
      </c>
      <c r="J6" s="187" t="s">
        <v>49</v>
      </c>
      <c r="K6" s="106">
        <v>45817</v>
      </c>
      <c r="L6" s="106">
        <v>45817</v>
      </c>
      <c r="M6" s="107">
        <v>0</v>
      </c>
      <c r="N6" s="171">
        <v>0.75</v>
      </c>
      <c r="O6" s="109">
        <v>48.4</v>
      </c>
      <c r="P6" s="25">
        <f t="shared" si="0"/>
        <v>36.299999999999997</v>
      </c>
      <c r="Q6" s="103" t="s">
        <v>44</v>
      </c>
      <c r="R6" s="103" t="s">
        <v>33</v>
      </c>
      <c r="S6" s="103" t="s">
        <v>34</v>
      </c>
      <c r="T6" s="110"/>
      <c r="U6" s="111" t="s">
        <v>45</v>
      </c>
      <c r="V6" s="103" t="s">
        <v>46</v>
      </c>
      <c r="W6" s="103" t="s">
        <v>47</v>
      </c>
      <c r="X6" s="181">
        <v>45834.780555555553</v>
      </c>
    </row>
    <row r="7" spans="1:26" ht="38.25" x14ac:dyDescent="0.25">
      <c r="A7" s="119" t="s">
        <v>40</v>
      </c>
      <c r="B7" s="119" t="s">
        <v>41</v>
      </c>
      <c r="C7" s="189">
        <v>10499807</v>
      </c>
      <c r="D7" s="119">
        <v>0</v>
      </c>
      <c r="E7" s="127" t="s">
        <v>42</v>
      </c>
      <c r="F7" s="106" t="s">
        <v>29</v>
      </c>
      <c r="G7" s="119" t="s">
        <v>43</v>
      </c>
      <c r="H7" s="103">
        <v>6</v>
      </c>
      <c r="I7" s="103">
        <v>1</v>
      </c>
      <c r="J7" s="188" t="s">
        <v>31</v>
      </c>
      <c r="K7" s="136">
        <v>45818</v>
      </c>
      <c r="L7" s="136">
        <v>45818</v>
      </c>
      <c r="M7" s="107">
        <v>0</v>
      </c>
      <c r="N7" s="171">
        <v>8</v>
      </c>
      <c r="O7" s="109">
        <v>48.4</v>
      </c>
      <c r="P7" s="25">
        <f t="shared" si="0"/>
        <v>387.2</v>
      </c>
      <c r="Q7" s="103" t="s">
        <v>44</v>
      </c>
      <c r="R7" s="103" t="s">
        <v>33</v>
      </c>
      <c r="S7" s="103" t="s">
        <v>34</v>
      </c>
      <c r="T7" s="110"/>
      <c r="U7" s="111" t="s">
        <v>45</v>
      </c>
      <c r="V7" s="119" t="s">
        <v>46</v>
      </c>
      <c r="W7" s="119" t="s">
        <v>47</v>
      </c>
      <c r="X7" s="122">
        <v>45834.780555555553</v>
      </c>
    </row>
    <row r="8" spans="1:26" ht="38.25" x14ac:dyDescent="0.25">
      <c r="A8" s="119" t="s">
        <v>40</v>
      </c>
      <c r="B8" s="119" t="s">
        <v>41</v>
      </c>
      <c r="C8" s="189">
        <v>10499807</v>
      </c>
      <c r="D8" s="119">
        <v>0</v>
      </c>
      <c r="E8" s="127" t="s">
        <v>42</v>
      </c>
      <c r="F8" s="106" t="s">
        <v>29</v>
      </c>
      <c r="G8" s="119" t="s">
        <v>43</v>
      </c>
      <c r="H8" s="103">
        <v>6</v>
      </c>
      <c r="I8" s="103">
        <v>1</v>
      </c>
      <c r="J8" s="188" t="s">
        <v>31</v>
      </c>
      <c r="K8" s="136">
        <v>45819</v>
      </c>
      <c r="L8" s="136">
        <v>45819</v>
      </c>
      <c r="M8" s="107">
        <v>0</v>
      </c>
      <c r="N8" s="171">
        <v>8</v>
      </c>
      <c r="O8" s="109">
        <v>48.4</v>
      </c>
      <c r="P8" s="25">
        <f t="shared" si="0"/>
        <v>387.2</v>
      </c>
      <c r="Q8" s="103" t="s">
        <v>44</v>
      </c>
      <c r="R8" s="103" t="s">
        <v>33</v>
      </c>
      <c r="S8" s="103" t="s">
        <v>34</v>
      </c>
      <c r="T8" s="110"/>
      <c r="U8" s="111" t="s">
        <v>45</v>
      </c>
      <c r="V8" s="119" t="s">
        <v>46</v>
      </c>
      <c r="W8" s="119" t="s">
        <v>47</v>
      </c>
      <c r="X8" s="122">
        <v>45834.780555555553</v>
      </c>
    </row>
    <row r="9" spans="1:26" ht="38.25" x14ac:dyDescent="0.25">
      <c r="A9" s="119" t="s">
        <v>40</v>
      </c>
      <c r="B9" s="119" t="s">
        <v>41</v>
      </c>
      <c r="C9" s="189">
        <v>10499807</v>
      </c>
      <c r="D9" s="119">
        <v>0</v>
      </c>
      <c r="E9" s="127" t="s">
        <v>42</v>
      </c>
      <c r="F9" s="106" t="s">
        <v>29</v>
      </c>
      <c r="G9" s="119" t="s">
        <v>43</v>
      </c>
      <c r="H9" s="103">
        <v>6</v>
      </c>
      <c r="I9" s="103">
        <v>1</v>
      </c>
      <c r="J9" s="188" t="s">
        <v>48</v>
      </c>
      <c r="K9" s="136">
        <v>45819</v>
      </c>
      <c r="L9" s="136">
        <v>45819</v>
      </c>
      <c r="M9" s="107">
        <v>0</v>
      </c>
      <c r="N9" s="171">
        <v>0.75</v>
      </c>
      <c r="O9" s="109">
        <v>24.2</v>
      </c>
      <c r="P9" s="25">
        <f t="shared" si="0"/>
        <v>18.149999999999999</v>
      </c>
      <c r="Q9" s="103" t="s">
        <v>44</v>
      </c>
      <c r="R9" s="103" t="s">
        <v>33</v>
      </c>
      <c r="S9" s="103" t="s">
        <v>34</v>
      </c>
      <c r="T9" s="110"/>
      <c r="U9" s="111" t="s">
        <v>45</v>
      </c>
      <c r="V9" s="119" t="s">
        <v>46</v>
      </c>
      <c r="W9" s="119" t="s">
        <v>47</v>
      </c>
      <c r="X9" s="122">
        <v>45834.780555555553</v>
      </c>
    </row>
    <row r="10" spans="1:26" ht="38.25" x14ac:dyDescent="0.25">
      <c r="A10" s="119" t="s">
        <v>40</v>
      </c>
      <c r="B10" s="119" t="s">
        <v>41</v>
      </c>
      <c r="C10" s="189">
        <v>10499807</v>
      </c>
      <c r="D10" s="119">
        <v>0</v>
      </c>
      <c r="E10" s="127" t="s">
        <v>42</v>
      </c>
      <c r="F10" s="106" t="s">
        <v>29</v>
      </c>
      <c r="G10" s="119" t="s">
        <v>43</v>
      </c>
      <c r="H10" s="103">
        <v>6</v>
      </c>
      <c r="I10" s="103">
        <v>1</v>
      </c>
      <c r="J10" s="188" t="s">
        <v>49</v>
      </c>
      <c r="K10" s="136">
        <v>45819</v>
      </c>
      <c r="L10" s="136">
        <v>45819</v>
      </c>
      <c r="M10" s="107">
        <v>0</v>
      </c>
      <c r="N10" s="171">
        <v>0.75</v>
      </c>
      <c r="O10" s="109">
        <v>48.4</v>
      </c>
      <c r="P10" s="25">
        <f t="shared" si="0"/>
        <v>36.299999999999997</v>
      </c>
      <c r="Q10" s="103" t="s">
        <v>44</v>
      </c>
      <c r="R10" s="103" t="s">
        <v>33</v>
      </c>
      <c r="S10" s="103" t="s">
        <v>34</v>
      </c>
      <c r="T10" s="110"/>
      <c r="U10" s="111" t="s">
        <v>45</v>
      </c>
      <c r="V10" s="119" t="s">
        <v>46</v>
      </c>
      <c r="W10" s="119" t="s">
        <v>47</v>
      </c>
      <c r="X10" s="122">
        <v>45834.780555555553</v>
      </c>
    </row>
    <row r="11" spans="1:26" ht="38.25" x14ac:dyDescent="0.25">
      <c r="A11" s="119" t="s">
        <v>40</v>
      </c>
      <c r="B11" s="119" t="s">
        <v>41</v>
      </c>
      <c r="C11" s="189">
        <v>10499807</v>
      </c>
      <c r="D11" s="119">
        <v>0</v>
      </c>
      <c r="E11" s="127" t="s">
        <v>42</v>
      </c>
      <c r="F11" s="106" t="s">
        <v>29</v>
      </c>
      <c r="G11" s="119" t="s">
        <v>43</v>
      </c>
      <c r="H11" s="103">
        <v>6</v>
      </c>
      <c r="I11" s="103">
        <v>1</v>
      </c>
      <c r="J11" s="188" t="s">
        <v>31</v>
      </c>
      <c r="K11" s="136">
        <v>45820</v>
      </c>
      <c r="L11" s="136">
        <v>45820</v>
      </c>
      <c r="M11" s="107">
        <v>0</v>
      </c>
      <c r="N11" s="171">
        <v>8</v>
      </c>
      <c r="O11" s="109">
        <v>48.4</v>
      </c>
      <c r="P11" s="25">
        <f t="shared" si="0"/>
        <v>387.2</v>
      </c>
      <c r="Q11" s="103" t="s">
        <v>44</v>
      </c>
      <c r="R11" s="103" t="s">
        <v>33</v>
      </c>
      <c r="S11" s="103" t="s">
        <v>34</v>
      </c>
      <c r="T11" s="110"/>
      <c r="U11" s="111" t="s">
        <v>45</v>
      </c>
      <c r="V11" s="119" t="s">
        <v>46</v>
      </c>
      <c r="W11" s="119" t="s">
        <v>47</v>
      </c>
      <c r="X11" s="122">
        <v>45834.780555555553</v>
      </c>
    </row>
    <row r="12" spans="1:26" ht="38.25" x14ac:dyDescent="0.25">
      <c r="A12" s="119" t="s">
        <v>40</v>
      </c>
      <c r="B12" s="119" t="s">
        <v>41</v>
      </c>
      <c r="C12" s="189">
        <v>10499807</v>
      </c>
      <c r="D12" s="119">
        <v>0</v>
      </c>
      <c r="E12" s="127" t="s">
        <v>42</v>
      </c>
      <c r="F12" s="106" t="s">
        <v>29</v>
      </c>
      <c r="G12" s="119" t="s">
        <v>43</v>
      </c>
      <c r="H12" s="103">
        <v>6</v>
      </c>
      <c r="I12" s="103">
        <v>1</v>
      </c>
      <c r="J12" s="188" t="s">
        <v>48</v>
      </c>
      <c r="K12" s="136">
        <v>45820</v>
      </c>
      <c r="L12" s="136">
        <v>45820</v>
      </c>
      <c r="M12" s="107">
        <v>0</v>
      </c>
      <c r="N12" s="171">
        <v>0.25</v>
      </c>
      <c r="O12" s="109">
        <v>24.2</v>
      </c>
      <c r="P12" s="25">
        <f t="shared" si="0"/>
        <v>6.05</v>
      </c>
      <c r="Q12" s="103" t="s">
        <v>44</v>
      </c>
      <c r="R12" s="103" t="s">
        <v>33</v>
      </c>
      <c r="S12" s="103" t="s">
        <v>34</v>
      </c>
      <c r="T12" s="110"/>
      <c r="U12" s="111" t="s">
        <v>45</v>
      </c>
      <c r="V12" s="119" t="s">
        <v>46</v>
      </c>
      <c r="W12" s="119" t="s">
        <v>47</v>
      </c>
      <c r="X12" s="122">
        <v>45834.780555555553</v>
      </c>
    </row>
    <row r="13" spans="1:26" ht="38.25" x14ac:dyDescent="0.25">
      <c r="A13" s="119" t="s">
        <v>40</v>
      </c>
      <c r="B13" s="119" t="s">
        <v>41</v>
      </c>
      <c r="C13" s="189">
        <v>10499807</v>
      </c>
      <c r="D13" s="119">
        <v>0</v>
      </c>
      <c r="E13" s="127" t="s">
        <v>42</v>
      </c>
      <c r="F13" s="106" t="s">
        <v>29</v>
      </c>
      <c r="G13" s="119" t="s">
        <v>43</v>
      </c>
      <c r="H13" s="103">
        <v>6</v>
      </c>
      <c r="I13" s="103">
        <v>1</v>
      </c>
      <c r="J13" s="188" t="s">
        <v>49</v>
      </c>
      <c r="K13" s="136">
        <v>45820</v>
      </c>
      <c r="L13" s="136">
        <v>45820</v>
      </c>
      <c r="M13" s="107">
        <v>0</v>
      </c>
      <c r="N13" s="171">
        <v>0.25</v>
      </c>
      <c r="O13" s="109">
        <v>48.4</v>
      </c>
      <c r="P13" s="25">
        <f t="shared" si="0"/>
        <v>12.1</v>
      </c>
      <c r="Q13" s="103" t="s">
        <v>44</v>
      </c>
      <c r="R13" s="103" t="s">
        <v>33</v>
      </c>
      <c r="S13" s="103" t="s">
        <v>34</v>
      </c>
      <c r="T13" s="110"/>
      <c r="U13" s="111" t="s">
        <v>45</v>
      </c>
      <c r="V13" s="119" t="s">
        <v>46</v>
      </c>
      <c r="W13" s="119" t="s">
        <v>47</v>
      </c>
      <c r="X13" s="122">
        <v>45834.780555555553</v>
      </c>
    </row>
    <row r="14" spans="1:26" ht="38.25" x14ac:dyDescent="0.25">
      <c r="A14" s="119" t="s">
        <v>40</v>
      </c>
      <c r="B14" s="119" t="s">
        <v>41</v>
      </c>
      <c r="C14" s="189">
        <v>10499807</v>
      </c>
      <c r="D14" s="119">
        <v>0</v>
      </c>
      <c r="E14" s="127" t="s">
        <v>42</v>
      </c>
      <c r="F14" s="106" t="s">
        <v>29</v>
      </c>
      <c r="G14" s="119" t="s">
        <v>43</v>
      </c>
      <c r="H14" s="103">
        <v>6</v>
      </c>
      <c r="I14" s="103">
        <v>1</v>
      </c>
      <c r="J14" s="188" t="s">
        <v>31</v>
      </c>
      <c r="K14" s="136">
        <v>45821</v>
      </c>
      <c r="L14" s="136">
        <v>45821</v>
      </c>
      <c r="M14" s="107">
        <v>0</v>
      </c>
      <c r="N14" s="171">
        <v>8</v>
      </c>
      <c r="O14" s="109">
        <v>48.4</v>
      </c>
      <c r="P14" s="25">
        <f t="shared" si="0"/>
        <v>387.2</v>
      </c>
      <c r="Q14" s="103" t="s">
        <v>44</v>
      </c>
      <c r="R14" s="103" t="s">
        <v>33</v>
      </c>
      <c r="S14" s="103" t="s">
        <v>34</v>
      </c>
      <c r="T14" s="110"/>
      <c r="U14" s="111" t="s">
        <v>45</v>
      </c>
      <c r="V14" s="119" t="s">
        <v>46</v>
      </c>
      <c r="W14" s="119" t="s">
        <v>47</v>
      </c>
      <c r="X14" s="122">
        <v>45834.780555555553</v>
      </c>
    </row>
    <row r="15" spans="1:26" ht="38.25" x14ac:dyDescent="0.25">
      <c r="A15" s="119" t="s">
        <v>40</v>
      </c>
      <c r="B15" s="119" t="s">
        <v>41</v>
      </c>
      <c r="C15" s="189">
        <v>10499807</v>
      </c>
      <c r="D15" s="119">
        <v>0</v>
      </c>
      <c r="E15" s="127" t="s">
        <v>42</v>
      </c>
      <c r="F15" s="106" t="s">
        <v>29</v>
      </c>
      <c r="G15" s="119" t="s">
        <v>43</v>
      </c>
      <c r="H15" s="103">
        <v>6</v>
      </c>
      <c r="I15" s="103">
        <v>1</v>
      </c>
      <c r="J15" s="188" t="s">
        <v>48</v>
      </c>
      <c r="K15" s="136">
        <v>45821</v>
      </c>
      <c r="L15" s="136">
        <v>45821</v>
      </c>
      <c r="M15" s="107">
        <v>0</v>
      </c>
      <c r="N15" s="171">
        <v>0.1</v>
      </c>
      <c r="O15" s="109">
        <v>24.2</v>
      </c>
      <c r="P15" s="25">
        <f t="shared" si="0"/>
        <v>2.42</v>
      </c>
      <c r="Q15" s="103" t="s">
        <v>44</v>
      </c>
      <c r="R15" s="103" t="s">
        <v>33</v>
      </c>
      <c r="S15" s="103" t="s">
        <v>34</v>
      </c>
      <c r="T15" s="110"/>
      <c r="U15" s="111" t="s">
        <v>45</v>
      </c>
      <c r="V15" s="119" t="s">
        <v>46</v>
      </c>
      <c r="W15" s="119" t="s">
        <v>47</v>
      </c>
      <c r="X15" s="122">
        <v>45834.780555555553</v>
      </c>
    </row>
    <row r="16" spans="1:26" ht="38.25" x14ac:dyDescent="0.25">
      <c r="A16" s="119" t="s">
        <v>40</v>
      </c>
      <c r="B16" s="119" t="s">
        <v>41</v>
      </c>
      <c r="C16" s="189">
        <v>10499807</v>
      </c>
      <c r="D16" s="119">
        <v>0</v>
      </c>
      <c r="E16" s="127" t="s">
        <v>42</v>
      </c>
      <c r="F16" s="106" t="s">
        <v>29</v>
      </c>
      <c r="G16" s="119" t="s">
        <v>43</v>
      </c>
      <c r="H16" s="103">
        <v>6</v>
      </c>
      <c r="I16" s="103">
        <v>1</v>
      </c>
      <c r="J16" s="188" t="s">
        <v>49</v>
      </c>
      <c r="K16" s="136">
        <v>45821</v>
      </c>
      <c r="L16" s="136">
        <v>45821</v>
      </c>
      <c r="M16" s="107">
        <v>0</v>
      </c>
      <c r="N16" s="171">
        <v>0.1</v>
      </c>
      <c r="O16" s="109">
        <v>48.4</v>
      </c>
      <c r="P16" s="25">
        <f t="shared" si="0"/>
        <v>4.84</v>
      </c>
      <c r="Q16" s="103" t="s">
        <v>44</v>
      </c>
      <c r="R16" s="103" t="s">
        <v>33</v>
      </c>
      <c r="S16" s="103" t="s">
        <v>34</v>
      </c>
      <c r="T16" s="110"/>
      <c r="U16" s="111" t="s">
        <v>45</v>
      </c>
      <c r="V16" s="119" t="s">
        <v>46</v>
      </c>
      <c r="W16" s="119" t="s">
        <v>47</v>
      </c>
      <c r="X16" s="122">
        <v>45834.780555555553</v>
      </c>
    </row>
    <row r="17" spans="1:24" ht="25.5" x14ac:dyDescent="0.25">
      <c r="A17" s="119" t="s">
        <v>40</v>
      </c>
      <c r="B17" s="119" t="s">
        <v>50</v>
      </c>
      <c r="C17" s="119">
        <v>10385471</v>
      </c>
      <c r="D17" s="119">
        <v>0</v>
      </c>
      <c r="E17" s="158" t="s">
        <v>51</v>
      </c>
      <c r="F17" s="106" t="s">
        <v>29</v>
      </c>
      <c r="G17" s="119" t="s">
        <v>43</v>
      </c>
      <c r="H17" s="103">
        <v>6</v>
      </c>
      <c r="I17" s="103">
        <v>2</v>
      </c>
      <c r="J17" s="188" t="s">
        <v>31</v>
      </c>
      <c r="K17" s="136">
        <v>45817</v>
      </c>
      <c r="L17" s="136">
        <v>45817</v>
      </c>
      <c r="M17" s="107">
        <v>0</v>
      </c>
      <c r="N17" s="171">
        <v>8</v>
      </c>
      <c r="O17" s="109">
        <v>48.02</v>
      </c>
      <c r="P17" s="25">
        <f t="shared" si="0"/>
        <v>384.16</v>
      </c>
      <c r="Q17" s="103" t="s">
        <v>44</v>
      </c>
      <c r="R17" s="103" t="s">
        <v>33</v>
      </c>
      <c r="S17" s="103" t="s">
        <v>34</v>
      </c>
      <c r="T17" s="210" t="s">
        <v>52</v>
      </c>
      <c r="U17" s="111" t="s">
        <v>53</v>
      </c>
      <c r="V17" s="119" t="s">
        <v>46</v>
      </c>
      <c r="W17" s="119" t="s">
        <v>47</v>
      </c>
      <c r="X17" s="122">
        <v>45834.78125</v>
      </c>
    </row>
    <row r="18" spans="1:24" ht="25.5" x14ac:dyDescent="0.25">
      <c r="A18" s="119" t="s">
        <v>40</v>
      </c>
      <c r="B18" s="119" t="s">
        <v>50</v>
      </c>
      <c r="C18" s="119">
        <v>10385471</v>
      </c>
      <c r="D18" s="119">
        <v>0</v>
      </c>
      <c r="E18" s="158" t="s">
        <v>51</v>
      </c>
      <c r="F18" s="106" t="s">
        <v>29</v>
      </c>
      <c r="G18" s="119" t="s">
        <v>43</v>
      </c>
      <c r="H18" s="103">
        <v>6</v>
      </c>
      <c r="I18" s="103">
        <v>2</v>
      </c>
      <c r="J18" s="188" t="s">
        <v>31</v>
      </c>
      <c r="K18" s="136">
        <v>45818</v>
      </c>
      <c r="L18" s="136">
        <v>45818</v>
      </c>
      <c r="M18" s="107">
        <v>0</v>
      </c>
      <c r="N18" s="171">
        <v>8</v>
      </c>
      <c r="O18" s="109">
        <v>48.02</v>
      </c>
      <c r="P18" s="25">
        <f t="shared" si="0"/>
        <v>384.16</v>
      </c>
      <c r="Q18" s="103" t="s">
        <v>44</v>
      </c>
      <c r="R18" s="103" t="s">
        <v>33</v>
      </c>
      <c r="S18" s="103" t="s">
        <v>34</v>
      </c>
      <c r="T18" s="110"/>
      <c r="U18" s="111" t="s">
        <v>53</v>
      </c>
      <c r="V18" s="119" t="s">
        <v>46</v>
      </c>
      <c r="W18" s="119" t="s">
        <v>47</v>
      </c>
      <c r="X18" s="122">
        <v>45834.78125</v>
      </c>
    </row>
    <row r="19" spans="1:24" ht="25.5" x14ac:dyDescent="0.25">
      <c r="A19" s="148" t="s">
        <v>40</v>
      </c>
      <c r="B19" s="148" t="s">
        <v>50</v>
      </c>
      <c r="C19" s="119">
        <v>10385471</v>
      </c>
      <c r="D19" s="119">
        <v>0</v>
      </c>
      <c r="E19" s="158" t="s">
        <v>51</v>
      </c>
      <c r="F19" s="106" t="s">
        <v>29</v>
      </c>
      <c r="G19" s="119" t="s">
        <v>43</v>
      </c>
      <c r="H19" s="103">
        <v>6</v>
      </c>
      <c r="I19" s="103">
        <v>2</v>
      </c>
      <c r="J19" s="188" t="s">
        <v>31</v>
      </c>
      <c r="K19" s="136">
        <v>45819</v>
      </c>
      <c r="L19" s="136">
        <v>45819</v>
      </c>
      <c r="M19" s="107">
        <v>0</v>
      </c>
      <c r="N19" s="171">
        <v>8</v>
      </c>
      <c r="O19" s="109">
        <v>48.02</v>
      </c>
      <c r="P19" s="25">
        <f t="shared" si="0"/>
        <v>384.16</v>
      </c>
      <c r="Q19" s="103" t="s">
        <v>44</v>
      </c>
      <c r="R19" s="103" t="s">
        <v>33</v>
      </c>
      <c r="S19" s="103" t="s">
        <v>34</v>
      </c>
      <c r="T19" s="110"/>
      <c r="U19" s="111" t="s">
        <v>53</v>
      </c>
      <c r="V19" s="119" t="s">
        <v>46</v>
      </c>
      <c r="W19" s="119" t="s">
        <v>47</v>
      </c>
      <c r="X19" s="122">
        <v>45834.78125</v>
      </c>
    </row>
    <row r="20" spans="1:24" ht="25.5" x14ac:dyDescent="0.25">
      <c r="A20" s="119" t="s">
        <v>40</v>
      </c>
      <c r="B20" s="119" t="s">
        <v>50</v>
      </c>
      <c r="C20" s="120">
        <v>10385471</v>
      </c>
      <c r="D20" s="103">
        <v>0</v>
      </c>
      <c r="E20" s="104" t="s">
        <v>51</v>
      </c>
      <c r="F20" s="106" t="s">
        <v>29</v>
      </c>
      <c r="G20" s="119" t="s">
        <v>43</v>
      </c>
      <c r="H20" s="103">
        <v>6</v>
      </c>
      <c r="I20" s="103">
        <v>2</v>
      </c>
      <c r="J20" s="187" t="s">
        <v>31</v>
      </c>
      <c r="K20" s="106">
        <v>45820</v>
      </c>
      <c r="L20" s="106">
        <v>45820</v>
      </c>
      <c r="M20" s="107">
        <v>0</v>
      </c>
      <c r="N20" s="171">
        <v>8</v>
      </c>
      <c r="O20" s="109">
        <v>48.02</v>
      </c>
      <c r="P20" s="25">
        <f t="shared" si="0"/>
        <v>384.16</v>
      </c>
      <c r="Q20" s="103" t="s">
        <v>44</v>
      </c>
      <c r="R20" s="103" t="s">
        <v>33</v>
      </c>
      <c r="S20" s="103" t="s">
        <v>34</v>
      </c>
      <c r="T20" s="110"/>
      <c r="U20" s="111" t="s">
        <v>53</v>
      </c>
      <c r="V20" s="103" t="s">
        <v>46</v>
      </c>
      <c r="W20" s="103" t="s">
        <v>47</v>
      </c>
      <c r="X20" s="181">
        <v>45834.78125</v>
      </c>
    </row>
    <row r="21" spans="1:24" ht="38.25" x14ac:dyDescent="0.25">
      <c r="A21" s="197" t="s">
        <v>40</v>
      </c>
      <c r="B21" s="197" t="s">
        <v>54</v>
      </c>
      <c r="C21" s="198">
        <v>10385471</v>
      </c>
      <c r="D21" s="199">
        <v>0</v>
      </c>
      <c r="E21" s="200" t="s">
        <v>51</v>
      </c>
      <c r="F21" s="201" t="s">
        <v>29</v>
      </c>
      <c r="G21" s="197" t="s">
        <v>43</v>
      </c>
      <c r="H21" s="199">
        <v>6</v>
      </c>
      <c r="I21" s="199"/>
      <c r="J21" s="202" t="s">
        <v>31</v>
      </c>
      <c r="K21" s="201">
        <v>45817</v>
      </c>
      <c r="L21" s="201">
        <v>45817</v>
      </c>
      <c r="M21" s="203">
        <v>0</v>
      </c>
      <c r="N21" s="204">
        <v>8</v>
      </c>
      <c r="O21" s="205">
        <v>48.02</v>
      </c>
      <c r="P21" s="206">
        <f t="shared" si="0"/>
        <v>384.16</v>
      </c>
      <c r="Q21" s="199" t="s">
        <v>44</v>
      </c>
      <c r="R21" s="199" t="s">
        <v>33</v>
      </c>
      <c r="S21" s="199" t="s">
        <v>34</v>
      </c>
      <c r="T21" s="210" t="s">
        <v>55</v>
      </c>
      <c r="U21" s="208" t="s">
        <v>56</v>
      </c>
      <c r="V21" s="199" t="s">
        <v>57</v>
      </c>
      <c r="W21" s="199" t="s">
        <v>46</v>
      </c>
      <c r="X21" s="199">
        <v>45839.581944444442</v>
      </c>
    </row>
    <row r="22" spans="1:24" ht="38.25" x14ac:dyDescent="0.25">
      <c r="A22" s="197" t="s">
        <v>40</v>
      </c>
      <c r="B22" s="197" t="s">
        <v>54</v>
      </c>
      <c r="C22" s="198">
        <v>10385471</v>
      </c>
      <c r="D22" s="199">
        <v>0</v>
      </c>
      <c r="E22" s="200" t="s">
        <v>51</v>
      </c>
      <c r="F22" s="201" t="s">
        <v>29</v>
      </c>
      <c r="G22" s="197" t="s">
        <v>43</v>
      </c>
      <c r="H22" s="199">
        <v>6</v>
      </c>
      <c r="I22" s="199"/>
      <c r="J22" s="202" t="s">
        <v>31</v>
      </c>
      <c r="K22" s="201">
        <v>45818</v>
      </c>
      <c r="L22" s="201">
        <v>45818</v>
      </c>
      <c r="M22" s="203">
        <v>0</v>
      </c>
      <c r="N22" s="204">
        <v>8</v>
      </c>
      <c r="O22" s="205">
        <v>48.02</v>
      </c>
      <c r="P22" s="206">
        <f t="shared" si="0"/>
        <v>384.16</v>
      </c>
      <c r="Q22" s="199" t="s">
        <v>44</v>
      </c>
      <c r="R22" s="199" t="s">
        <v>33</v>
      </c>
      <c r="S22" s="199" t="s">
        <v>34</v>
      </c>
      <c r="T22" s="207"/>
      <c r="U22" s="208" t="s">
        <v>56</v>
      </c>
      <c r="V22" s="199" t="s">
        <v>57</v>
      </c>
      <c r="W22" s="199" t="s">
        <v>46</v>
      </c>
      <c r="X22" s="199">
        <v>45839.581944444442</v>
      </c>
    </row>
    <row r="23" spans="1:24" ht="38.25" x14ac:dyDescent="0.25">
      <c r="A23" s="197" t="s">
        <v>40</v>
      </c>
      <c r="B23" s="197" t="s">
        <v>54</v>
      </c>
      <c r="C23" s="198">
        <v>10385471</v>
      </c>
      <c r="D23" s="199">
        <v>0</v>
      </c>
      <c r="E23" s="200" t="s">
        <v>51</v>
      </c>
      <c r="F23" s="201" t="s">
        <v>29</v>
      </c>
      <c r="G23" s="197" t="s">
        <v>43</v>
      </c>
      <c r="H23" s="199">
        <v>6</v>
      </c>
      <c r="I23" s="199"/>
      <c r="J23" s="202" t="s">
        <v>31</v>
      </c>
      <c r="K23" s="201">
        <v>45819</v>
      </c>
      <c r="L23" s="201">
        <v>45819</v>
      </c>
      <c r="M23" s="203">
        <v>0</v>
      </c>
      <c r="N23" s="204">
        <v>8</v>
      </c>
      <c r="O23" s="205">
        <v>48.02</v>
      </c>
      <c r="P23" s="206">
        <f t="shared" si="0"/>
        <v>384.16</v>
      </c>
      <c r="Q23" s="199" t="s">
        <v>44</v>
      </c>
      <c r="R23" s="199" t="s">
        <v>33</v>
      </c>
      <c r="S23" s="199" t="s">
        <v>34</v>
      </c>
      <c r="T23" s="207"/>
      <c r="U23" s="208" t="s">
        <v>56</v>
      </c>
      <c r="V23" s="199" t="s">
        <v>57</v>
      </c>
      <c r="W23" s="199" t="s">
        <v>46</v>
      </c>
      <c r="X23" s="199">
        <v>45839.581944444442</v>
      </c>
    </row>
    <row r="24" spans="1:24" ht="38.25" x14ac:dyDescent="0.25">
      <c r="A24" s="197" t="s">
        <v>40</v>
      </c>
      <c r="B24" s="197" t="s">
        <v>54</v>
      </c>
      <c r="C24" s="198">
        <v>10385471</v>
      </c>
      <c r="D24" s="199">
        <v>0</v>
      </c>
      <c r="E24" s="200" t="s">
        <v>51</v>
      </c>
      <c r="F24" s="201" t="s">
        <v>29</v>
      </c>
      <c r="G24" s="197" t="s">
        <v>43</v>
      </c>
      <c r="H24" s="199">
        <v>6</v>
      </c>
      <c r="I24" s="199"/>
      <c r="J24" s="202" t="s">
        <v>31</v>
      </c>
      <c r="K24" s="201">
        <v>45820</v>
      </c>
      <c r="L24" s="201">
        <v>45820</v>
      </c>
      <c r="M24" s="203">
        <v>0</v>
      </c>
      <c r="N24" s="204">
        <v>8</v>
      </c>
      <c r="O24" s="205">
        <v>48.02</v>
      </c>
      <c r="P24" s="206">
        <f t="shared" si="0"/>
        <v>384.16</v>
      </c>
      <c r="Q24" s="199" t="s">
        <v>44</v>
      </c>
      <c r="R24" s="199" t="s">
        <v>33</v>
      </c>
      <c r="S24" s="199" t="s">
        <v>34</v>
      </c>
      <c r="T24" s="207"/>
      <c r="U24" s="208" t="s">
        <v>56</v>
      </c>
      <c r="V24" s="199" t="s">
        <v>57</v>
      </c>
      <c r="W24" s="199" t="s">
        <v>46</v>
      </c>
      <c r="X24" s="199">
        <v>45839.581944444442</v>
      </c>
    </row>
    <row r="25" spans="1:24" ht="38.25" x14ac:dyDescent="0.25">
      <c r="A25" s="197" t="s">
        <v>40</v>
      </c>
      <c r="B25" s="197" t="s">
        <v>54</v>
      </c>
      <c r="C25" s="198">
        <v>10385471</v>
      </c>
      <c r="D25" s="199">
        <v>0</v>
      </c>
      <c r="E25" s="200" t="s">
        <v>51</v>
      </c>
      <c r="F25" s="201" t="s">
        <v>29</v>
      </c>
      <c r="G25" s="197" t="s">
        <v>43</v>
      </c>
      <c r="H25" s="199">
        <v>6</v>
      </c>
      <c r="I25" s="199">
        <v>2</v>
      </c>
      <c r="J25" s="209" t="s">
        <v>58</v>
      </c>
      <c r="K25" s="201">
        <v>45821</v>
      </c>
      <c r="L25" s="201">
        <v>45821</v>
      </c>
      <c r="M25" s="203">
        <v>0</v>
      </c>
      <c r="N25" s="204">
        <v>8</v>
      </c>
      <c r="O25" s="205">
        <v>48.02</v>
      </c>
      <c r="P25" s="206">
        <f t="shared" si="0"/>
        <v>384.16</v>
      </c>
      <c r="Q25" s="199" t="s">
        <v>44</v>
      </c>
      <c r="R25" s="199" t="s">
        <v>33</v>
      </c>
      <c r="S25" s="199" t="s">
        <v>34</v>
      </c>
      <c r="T25" s="207"/>
      <c r="U25" s="208" t="s">
        <v>56</v>
      </c>
      <c r="V25" s="199" t="s">
        <v>57</v>
      </c>
      <c r="W25" s="199" t="s">
        <v>46</v>
      </c>
      <c r="X25" s="199">
        <v>45839.581944444442</v>
      </c>
    </row>
    <row r="26" spans="1:24" ht="38.25" x14ac:dyDescent="0.25">
      <c r="A26" s="119" t="s">
        <v>40</v>
      </c>
      <c r="B26" s="119" t="s">
        <v>59</v>
      </c>
      <c r="C26" s="190">
        <v>10047756</v>
      </c>
      <c r="D26" s="103">
        <v>4</v>
      </c>
      <c r="E26" s="111" t="s">
        <v>60</v>
      </c>
      <c r="F26" s="106" t="s">
        <v>29</v>
      </c>
      <c r="G26" s="119" t="s">
        <v>61</v>
      </c>
      <c r="H26" s="103">
        <v>7</v>
      </c>
      <c r="I26" s="103">
        <v>1</v>
      </c>
      <c r="J26" s="105" t="s">
        <v>31</v>
      </c>
      <c r="K26" s="106">
        <v>45775</v>
      </c>
      <c r="L26" s="106">
        <v>45777</v>
      </c>
      <c r="M26" s="107">
        <v>0</v>
      </c>
      <c r="N26" s="108">
        <v>24</v>
      </c>
      <c r="O26" s="109">
        <v>59.5</v>
      </c>
      <c r="P26" s="25">
        <f t="shared" si="0"/>
        <v>1428</v>
      </c>
      <c r="Q26" s="103" t="s">
        <v>32</v>
      </c>
      <c r="R26" s="103" t="s">
        <v>33</v>
      </c>
      <c r="S26" s="103" t="s">
        <v>34</v>
      </c>
      <c r="T26" s="110"/>
      <c r="U26" s="111" t="s">
        <v>62</v>
      </c>
      <c r="V26" s="103" t="s">
        <v>57</v>
      </c>
      <c r="W26" s="103" t="s">
        <v>63</v>
      </c>
      <c r="X26" s="182">
        <v>45834.348611111112</v>
      </c>
    </row>
    <row r="27" spans="1:24" ht="76.5" x14ac:dyDescent="0.25">
      <c r="A27" s="112" t="s">
        <v>64</v>
      </c>
      <c r="B27" s="112" t="s">
        <v>65</v>
      </c>
      <c r="C27" s="192">
        <v>10648225</v>
      </c>
      <c r="D27" s="151">
        <v>2</v>
      </c>
      <c r="E27" s="157" t="s">
        <v>66</v>
      </c>
      <c r="F27" s="106" t="s">
        <v>29</v>
      </c>
      <c r="G27" s="112" t="s">
        <v>67</v>
      </c>
      <c r="H27" s="103">
        <v>6</v>
      </c>
      <c r="I27" s="103">
        <v>1</v>
      </c>
      <c r="J27" s="191" t="s">
        <v>68</v>
      </c>
      <c r="K27" s="167">
        <v>45800</v>
      </c>
      <c r="L27" s="167">
        <v>45800</v>
      </c>
      <c r="M27" s="107">
        <v>0</v>
      </c>
      <c r="N27" s="115">
        <v>0.5</v>
      </c>
      <c r="O27" s="116">
        <v>31.24</v>
      </c>
      <c r="P27" s="117">
        <f t="shared" si="0"/>
        <v>15.62</v>
      </c>
      <c r="Q27" s="103" t="s">
        <v>69</v>
      </c>
      <c r="R27" s="103" t="s">
        <v>33</v>
      </c>
      <c r="S27" s="103" t="s">
        <v>34</v>
      </c>
      <c r="T27" s="110"/>
      <c r="U27" s="111" t="s">
        <v>70</v>
      </c>
      <c r="V27" s="151" t="s">
        <v>71</v>
      </c>
      <c r="W27" s="154" t="s">
        <v>72</v>
      </c>
      <c r="X27" s="118">
        <v>45819.541666666664</v>
      </c>
    </row>
    <row r="28" spans="1:24" ht="76.5" x14ac:dyDescent="0.25">
      <c r="A28" s="151" t="s">
        <v>64</v>
      </c>
      <c r="B28" s="151" t="s">
        <v>65</v>
      </c>
      <c r="C28" s="191">
        <v>10648225</v>
      </c>
      <c r="D28" s="151">
        <v>2</v>
      </c>
      <c r="E28" s="157" t="s">
        <v>66</v>
      </c>
      <c r="F28" s="106" t="s">
        <v>29</v>
      </c>
      <c r="G28" s="112" t="s">
        <v>67</v>
      </c>
      <c r="H28" s="103">
        <v>6</v>
      </c>
      <c r="I28" s="103">
        <v>1</v>
      </c>
      <c r="J28" s="191" t="s">
        <v>73</v>
      </c>
      <c r="K28" s="167">
        <v>45800</v>
      </c>
      <c r="L28" s="167">
        <v>45800</v>
      </c>
      <c r="M28" s="107">
        <v>0</v>
      </c>
      <c r="N28" s="115">
        <v>4</v>
      </c>
      <c r="O28" s="116">
        <v>15.62</v>
      </c>
      <c r="P28" s="117">
        <f t="shared" si="0"/>
        <v>62.48</v>
      </c>
      <c r="Q28" s="103" t="s">
        <v>69</v>
      </c>
      <c r="R28" s="103" t="s">
        <v>33</v>
      </c>
      <c r="S28" s="103" t="s">
        <v>34</v>
      </c>
      <c r="T28" s="110"/>
      <c r="U28" s="111" t="s">
        <v>70</v>
      </c>
      <c r="V28" s="151" t="s">
        <v>71</v>
      </c>
      <c r="W28" s="154" t="s">
        <v>72</v>
      </c>
      <c r="X28" s="118">
        <v>45819.541666666664</v>
      </c>
    </row>
    <row r="29" spans="1:24" ht="76.5" x14ac:dyDescent="0.25">
      <c r="A29" s="151" t="s">
        <v>64</v>
      </c>
      <c r="B29" s="151" t="s">
        <v>65</v>
      </c>
      <c r="C29" s="191">
        <v>10648225</v>
      </c>
      <c r="D29" s="151">
        <v>2</v>
      </c>
      <c r="E29" s="157" t="s">
        <v>66</v>
      </c>
      <c r="F29" s="106" t="s">
        <v>29</v>
      </c>
      <c r="G29" s="151" t="s">
        <v>67</v>
      </c>
      <c r="H29" s="103">
        <v>6</v>
      </c>
      <c r="I29" s="103">
        <v>1</v>
      </c>
      <c r="J29" s="191" t="s">
        <v>73</v>
      </c>
      <c r="K29" s="167">
        <v>45801</v>
      </c>
      <c r="L29" s="167">
        <v>45801</v>
      </c>
      <c r="M29" s="107">
        <v>0</v>
      </c>
      <c r="N29" s="115">
        <v>0.5</v>
      </c>
      <c r="O29" s="116">
        <v>15.62</v>
      </c>
      <c r="P29" s="117">
        <f t="shared" si="0"/>
        <v>7.81</v>
      </c>
      <c r="Q29" s="103" t="s">
        <v>69</v>
      </c>
      <c r="R29" s="103" t="s">
        <v>33</v>
      </c>
      <c r="S29" s="103" t="s">
        <v>34</v>
      </c>
      <c r="T29" s="123"/>
      <c r="U29" s="124" t="s">
        <v>70</v>
      </c>
      <c r="V29" s="156" t="s">
        <v>71</v>
      </c>
      <c r="W29" s="156" t="s">
        <v>72</v>
      </c>
      <c r="X29" s="183">
        <v>45819.541666666664</v>
      </c>
    </row>
    <row r="30" spans="1:24" ht="76.5" x14ac:dyDescent="0.25">
      <c r="A30" s="151" t="s">
        <v>64</v>
      </c>
      <c r="B30" s="151" t="s">
        <v>65</v>
      </c>
      <c r="C30" s="191">
        <v>10648225</v>
      </c>
      <c r="D30" s="151">
        <v>2</v>
      </c>
      <c r="E30" s="157" t="s">
        <v>66</v>
      </c>
      <c r="F30" s="106" t="s">
        <v>29</v>
      </c>
      <c r="G30" s="151" t="s">
        <v>67</v>
      </c>
      <c r="H30" s="103">
        <v>6</v>
      </c>
      <c r="I30" s="103">
        <v>1</v>
      </c>
      <c r="J30" s="191" t="s">
        <v>31</v>
      </c>
      <c r="K30" s="167">
        <v>45800</v>
      </c>
      <c r="L30" s="167">
        <v>45800</v>
      </c>
      <c r="M30" s="107">
        <v>0</v>
      </c>
      <c r="N30" s="115">
        <v>12.5</v>
      </c>
      <c r="O30" s="116">
        <v>31.24</v>
      </c>
      <c r="P30" s="117">
        <f t="shared" si="0"/>
        <v>390.5</v>
      </c>
      <c r="Q30" s="103" t="s">
        <v>69</v>
      </c>
      <c r="R30" s="103" t="s">
        <v>33</v>
      </c>
      <c r="S30" s="103" t="s">
        <v>34</v>
      </c>
      <c r="T30" s="126"/>
      <c r="U30" s="127" t="s">
        <v>70</v>
      </c>
      <c r="V30" s="112" t="s">
        <v>71</v>
      </c>
      <c r="W30" s="112" t="s">
        <v>72</v>
      </c>
      <c r="X30" s="118">
        <v>45819.541666666664</v>
      </c>
    </row>
    <row r="31" spans="1:24" ht="76.5" x14ac:dyDescent="0.25">
      <c r="A31" s="151" t="s">
        <v>64</v>
      </c>
      <c r="B31" s="151" t="s">
        <v>65</v>
      </c>
      <c r="C31" s="191">
        <v>10648225</v>
      </c>
      <c r="D31" s="151">
        <v>2</v>
      </c>
      <c r="E31" s="157" t="s">
        <v>66</v>
      </c>
      <c r="F31" s="106" t="s">
        <v>29</v>
      </c>
      <c r="G31" s="151" t="s">
        <v>67</v>
      </c>
      <c r="H31" s="103">
        <v>6</v>
      </c>
      <c r="I31" s="103">
        <v>1</v>
      </c>
      <c r="J31" s="191" t="s">
        <v>31</v>
      </c>
      <c r="K31" s="167">
        <v>45801</v>
      </c>
      <c r="L31" s="167">
        <v>45801</v>
      </c>
      <c r="M31" s="107">
        <v>0</v>
      </c>
      <c r="N31" s="115">
        <v>8.5</v>
      </c>
      <c r="O31" s="116">
        <v>31.24</v>
      </c>
      <c r="P31" s="117">
        <f t="shared" si="0"/>
        <v>265.53999999999996</v>
      </c>
      <c r="Q31" s="103" t="s">
        <v>69</v>
      </c>
      <c r="R31" s="103" t="s">
        <v>33</v>
      </c>
      <c r="S31" s="103" t="s">
        <v>34</v>
      </c>
      <c r="T31" s="128"/>
      <c r="U31" s="127" t="s">
        <v>70</v>
      </c>
      <c r="V31" s="112" t="s">
        <v>71</v>
      </c>
      <c r="W31" s="112" t="s">
        <v>72</v>
      </c>
      <c r="X31" s="118">
        <v>45819.541666666664</v>
      </c>
    </row>
    <row r="32" spans="1:24" ht="409.5" x14ac:dyDescent="0.25">
      <c r="A32" s="103" t="s">
        <v>64</v>
      </c>
      <c r="B32" s="103" t="s">
        <v>74</v>
      </c>
      <c r="C32" s="186">
        <v>10222163</v>
      </c>
      <c r="D32" s="103">
        <v>7</v>
      </c>
      <c r="E32" s="104" t="s">
        <v>75</v>
      </c>
      <c r="F32" s="106" t="s">
        <v>29</v>
      </c>
      <c r="G32" s="162" t="s">
        <v>67</v>
      </c>
      <c r="H32" s="103">
        <v>6</v>
      </c>
      <c r="I32" s="103">
        <v>2</v>
      </c>
      <c r="J32" s="187" t="s">
        <v>31</v>
      </c>
      <c r="K32" s="106">
        <v>45803</v>
      </c>
      <c r="L32" s="106">
        <v>45803</v>
      </c>
      <c r="M32" s="107">
        <v>0</v>
      </c>
      <c r="N32" s="108">
        <v>4</v>
      </c>
      <c r="O32" s="109">
        <v>39.5</v>
      </c>
      <c r="P32" s="117">
        <f t="shared" si="0"/>
        <v>158</v>
      </c>
      <c r="Q32" s="103" t="s">
        <v>32</v>
      </c>
      <c r="R32" s="103" t="s">
        <v>33</v>
      </c>
      <c r="S32" s="103" t="s">
        <v>34</v>
      </c>
      <c r="T32" s="110"/>
      <c r="U32" s="127" t="s">
        <v>76</v>
      </c>
      <c r="V32" s="119" t="s">
        <v>77</v>
      </c>
      <c r="W32" s="119" t="s">
        <v>72</v>
      </c>
      <c r="X32" s="119">
        <v>45832.50277777778</v>
      </c>
    </row>
    <row r="33" spans="1:24" ht="409.5" x14ac:dyDescent="0.25">
      <c r="A33" s="103" t="s">
        <v>64</v>
      </c>
      <c r="B33" s="103" t="s">
        <v>74</v>
      </c>
      <c r="C33" s="186">
        <v>10222163</v>
      </c>
      <c r="D33" s="103">
        <v>7</v>
      </c>
      <c r="E33" s="104" t="s">
        <v>75</v>
      </c>
      <c r="F33" s="106" t="s">
        <v>29</v>
      </c>
      <c r="G33" s="162" t="s">
        <v>67</v>
      </c>
      <c r="H33" s="103">
        <v>6</v>
      </c>
      <c r="I33" s="103">
        <v>2</v>
      </c>
      <c r="J33" s="187" t="s">
        <v>78</v>
      </c>
      <c r="K33" s="106">
        <v>45803</v>
      </c>
      <c r="L33" s="106">
        <v>45803</v>
      </c>
      <c r="M33" s="107">
        <v>0</v>
      </c>
      <c r="N33" s="108">
        <v>5</v>
      </c>
      <c r="O33" s="109">
        <v>39.5</v>
      </c>
      <c r="P33" s="117">
        <f t="shared" si="0"/>
        <v>197.5</v>
      </c>
      <c r="Q33" s="103" t="s">
        <v>32</v>
      </c>
      <c r="R33" s="103" t="s">
        <v>33</v>
      </c>
      <c r="S33" s="103" t="s">
        <v>34</v>
      </c>
      <c r="T33" s="110"/>
      <c r="U33" s="127" t="s">
        <v>76</v>
      </c>
      <c r="V33" s="119" t="s">
        <v>77</v>
      </c>
      <c r="W33" s="119" t="s">
        <v>72</v>
      </c>
      <c r="X33" s="119">
        <v>45832.50277777778</v>
      </c>
    </row>
    <row r="34" spans="1:24" ht="409.5" x14ac:dyDescent="0.25">
      <c r="A34" s="121" t="s">
        <v>64</v>
      </c>
      <c r="B34" s="121" t="s">
        <v>74</v>
      </c>
      <c r="C34" s="195">
        <v>10222163</v>
      </c>
      <c r="D34" s="121">
        <v>7</v>
      </c>
      <c r="E34" s="133" t="s">
        <v>75</v>
      </c>
      <c r="F34" s="106" t="s">
        <v>29</v>
      </c>
      <c r="G34" s="162" t="s">
        <v>67</v>
      </c>
      <c r="H34" s="103">
        <v>6</v>
      </c>
      <c r="I34" s="103">
        <v>2</v>
      </c>
      <c r="J34" s="193" t="s">
        <v>31</v>
      </c>
      <c r="K34" s="130">
        <v>45804</v>
      </c>
      <c r="L34" s="130">
        <v>45804</v>
      </c>
      <c r="M34" s="131">
        <v>0</v>
      </c>
      <c r="N34" s="132">
        <v>5</v>
      </c>
      <c r="O34" s="109">
        <v>39.5</v>
      </c>
      <c r="P34" s="117">
        <f t="shared" si="0"/>
        <v>197.5</v>
      </c>
      <c r="Q34" s="103" t="s">
        <v>32</v>
      </c>
      <c r="R34" s="103" t="s">
        <v>33</v>
      </c>
      <c r="S34" s="103" t="s">
        <v>34</v>
      </c>
      <c r="T34" s="110"/>
      <c r="U34" s="127" t="s">
        <v>76</v>
      </c>
      <c r="V34" s="119" t="s">
        <v>77</v>
      </c>
      <c r="W34" s="119" t="s">
        <v>72</v>
      </c>
      <c r="X34" s="119">
        <v>45832.50277777778</v>
      </c>
    </row>
    <row r="35" spans="1:24" ht="409.5" x14ac:dyDescent="0.25">
      <c r="A35" s="119" t="s">
        <v>64</v>
      </c>
      <c r="B35" s="119" t="s">
        <v>74</v>
      </c>
      <c r="C35" s="189">
        <v>10222163</v>
      </c>
      <c r="D35" s="119">
        <v>7</v>
      </c>
      <c r="E35" s="158" t="s">
        <v>75</v>
      </c>
      <c r="F35" s="106" t="s">
        <v>29</v>
      </c>
      <c r="G35" s="164" t="s">
        <v>67</v>
      </c>
      <c r="H35" s="103">
        <v>6</v>
      </c>
      <c r="I35" s="103">
        <v>2</v>
      </c>
      <c r="J35" s="135" t="s">
        <v>73</v>
      </c>
      <c r="K35" s="136">
        <v>45804</v>
      </c>
      <c r="L35" s="136">
        <v>45804</v>
      </c>
      <c r="M35" s="137">
        <v>0</v>
      </c>
      <c r="N35" s="138">
        <v>0.5</v>
      </c>
      <c r="O35" s="139">
        <v>19.75</v>
      </c>
      <c r="P35" s="117">
        <f t="shared" si="0"/>
        <v>9.875</v>
      </c>
      <c r="Q35" s="103" t="s">
        <v>32</v>
      </c>
      <c r="R35" s="103" t="s">
        <v>33</v>
      </c>
      <c r="S35" s="103" t="s">
        <v>34</v>
      </c>
      <c r="T35" s="110"/>
      <c r="U35" s="111" t="s">
        <v>76</v>
      </c>
      <c r="V35" s="103" t="s">
        <v>77</v>
      </c>
      <c r="W35" s="103" t="s">
        <v>72</v>
      </c>
      <c r="X35" s="119">
        <v>45832.50277777778</v>
      </c>
    </row>
    <row r="36" spans="1:24" ht="409.5" x14ac:dyDescent="0.25">
      <c r="A36" s="129" t="s">
        <v>64</v>
      </c>
      <c r="B36" s="129" t="s">
        <v>74</v>
      </c>
      <c r="C36" s="196">
        <v>10222163</v>
      </c>
      <c r="D36" s="129">
        <v>7</v>
      </c>
      <c r="E36" s="140" t="s">
        <v>75</v>
      </c>
      <c r="F36" s="106" t="s">
        <v>29</v>
      </c>
      <c r="G36" s="162" t="s">
        <v>67</v>
      </c>
      <c r="H36" s="103">
        <v>6</v>
      </c>
      <c r="I36" s="103">
        <v>2</v>
      </c>
      <c r="J36" s="194" t="s">
        <v>31</v>
      </c>
      <c r="K36" s="141">
        <v>45805</v>
      </c>
      <c r="L36" s="141">
        <v>45805</v>
      </c>
      <c r="M36" s="142">
        <v>0</v>
      </c>
      <c r="N36" s="143">
        <v>3</v>
      </c>
      <c r="O36" s="109">
        <v>39.5</v>
      </c>
      <c r="P36" s="117">
        <f t="shared" si="0"/>
        <v>118.5</v>
      </c>
      <c r="Q36" s="103" t="s">
        <v>32</v>
      </c>
      <c r="R36" s="103" t="s">
        <v>33</v>
      </c>
      <c r="S36" s="103" t="s">
        <v>34</v>
      </c>
      <c r="T36" s="110"/>
      <c r="U36" s="111" t="s">
        <v>76</v>
      </c>
      <c r="V36" s="103" t="s">
        <v>77</v>
      </c>
      <c r="W36" s="103" t="s">
        <v>72</v>
      </c>
      <c r="X36" s="119">
        <v>45832.50277777778</v>
      </c>
    </row>
    <row r="37" spans="1:24" ht="409.5" x14ac:dyDescent="0.25">
      <c r="A37" s="103" t="s">
        <v>64</v>
      </c>
      <c r="B37" s="103" t="s">
        <v>74</v>
      </c>
      <c r="C37" s="186">
        <v>10222163</v>
      </c>
      <c r="D37" s="103">
        <v>7</v>
      </c>
      <c r="E37" s="104" t="s">
        <v>75</v>
      </c>
      <c r="F37" s="106" t="s">
        <v>29</v>
      </c>
      <c r="G37" s="162" t="s">
        <v>67</v>
      </c>
      <c r="H37" s="103">
        <v>6</v>
      </c>
      <c r="I37" s="103">
        <v>2</v>
      </c>
      <c r="J37" s="187" t="s">
        <v>31</v>
      </c>
      <c r="K37" s="106">
        <v>45806</v>
      </c>
      <c r="L37" s="106">
        <v>45806</v>
      </c>
      <c r="M37" s="107">
        <v>0</v>
      </c>
      <c r="N37" s="108">
        <v>7</v>
      </c>
      <c r="O37" s="109">
        <v>39.5</v>
      </c>
      <c r="P37" s="117">
        <f t="shared" si="0"/>
        <v>276.5</v>
      </c>
      <c r="Q37" s="103" t="s">
        <v>32</v>
      </c>
      <c r="R37" s="103" t="s">
        <v>33</v>
      </c>
      <c r="S37" s="103" t="s">
        <v>34</v>
      </c>
      <c r="T37" s="110"/>
      <c r="U37" s="111" t="s">
        <v>76</v>
      </c>
      <c r="V37" s="103" t="s">
        <v>77</v>
      </c>
      <c r="W37" s="103" t="s">
        <v>72</v>
      </c>
      <c r="X37" s="119">
        <v>45832.50277777778</v>
      </c>
    </row>
    <row r="38" spans="1:24" ht="409.5" x14ac:dyDescent="0.25">
      <c r="A38" s="121" t="s">
        <v>64</v>
      </c>
      <c r="B38" s="121" t="s">
        <v>74</v>
      </c>
      <c r="C38" s="195">
        <v>10222163</v>
      </c>
      <c r="D38" s="121">
        <v>7</v>
      </c>
      <c r="E38" s="133" t="s">
        <v>75</v>
      </c>
      <c r="F38" s="106" t="s">
        <v>29</v>
      </c>
      <c r="G38" s="162" t="s">
        <v>67</v>
      </c>
      <c r="H38" s="103">
        <v>6</v>
      </c>
      <c r="I38" s="103">
        <v>2</v>
      </c>
      <c r="J38" s="193" t="s">
        <v>31</v>
      </c>
      <c r="K38" s="130">
        <v>45807</v>
      </c>
      <c r="L38" s="130">
        <v>45807</v>
      </c>
      <c r="M38" s="131">
        <v>0</v>
      </c>
      <c r="N38" s="132">
        <v>5</v>
      </c>
      <c r="O38" s="109">
        <v>39.5</v>
      </c>
      <c r="P38" s="117">
        <f t="shared" si="0"/>
        <v>197.5</v>
      </c>
      <c r="Q38" s="103" t="s">
        <v>32</v>
      </c>
      <c r="R38" s="103" t="s">
        <v>33</v>
      </c>
      <c r="S38" s="103" t="s">
        <v>34</v>
      </c>
      <c r="T38" s="110"/>
      <c r="U38" s="124" t="s">
        <v>76</v>
      </c>
      <c r="V38" s="121" t="s">
        <v>77</v>
      </c>
      <c r="W38" s="121" t="s">
        <v>72</v>
      </c>
      <c r="X38" s="148">
        <v>45832.50277777778</v>
      </c>
    </row>
    <row r="39" spans="1:24" ht="409.5" x14ac:dyDescent="0.25">
      <c r="A39" s="119" t="s">
        <v>64</v>
      </c>
      <c r="B39" s="119" t="s">
        <v>74</v>
      </c>
      <c r="C39" s="189">
        <v>10222163</v>
      </c>
      <c r="D39" s="119">
        <v>7</v>
      </c>
      <c r="E39" s="158" t="s">
        <v>75</v>
      </c>
      <c r="F39" s="106" t="s">
        <v>29</v>
      </c>
      <c r="G39" s="164" t="s">
        <v>67</v>
      </c>
      <c r="H39" s="103">
        <v>6</v>
      </c>
      <c r="I39" s="103">
        <v>2</v>
      </c>
      <c r="J39" s="188" t="s">
        <v>49</v>
      </c>
      <c r="K39" s="136">
        <v>45807</v>
      </c>
      <c r="L39" s="136">
        <v>45807</v>
      </c>
      <c r="M39" s="137">
        <v>0</v>
      </c>
      <c r="N39" s="138">
        <v>3</v>
      </c>
      <c r="O39" s="139">
        <v>39.5</v>
      </c>
      <c r="P39" s="117">
        <f t="shared" si="0"/>
        <v>118.5</v>
      </c>
      <c r="Q39" s="103" t="s">
        <v>32</v>
      </c>
      <c r="R39" s="103" t="s">
        <v>33</v>
      </c>
      <c r="S39" s="103" t="s">
        <v>34</v>
      </c>
      <c r="T39" s="144"/>
      <c r="U39" s="127" t="s">
        <v>76</v>
      </c>
      <c r="V39" s="119" t="s">
        <v>77</v>
      </c>
      <c r="W39" s="119" t="s">
        <v>72</v>
      </c>
      <c r="X39" s="122">
        <v>45832.50277777778</v>
      </c>
    </row>
    <row r="40" spans="1:24" ht="51" x14ac:dyDescent="0.25">
      <c r="A40" s="119" t="s">
        <v>64</v>
      </c>
      <c r="B40" s="119" t="s">
        <v>79</v>
      </c>
      <c r="C40" s="189">
        <v>10236165</v>
      </c>
      <c r="D40" s="119">
        <v>0</v>
      </c>
      <c r="E40" s="158" t="s">
        <v>80</v>
      </c>
      <c r="F40" s="106" t="s">
        <v>29</v>
      </c>
      <c r="G40" s="164" t="s">
        <v>67</v>
      </c>
      <c r="H40" s="103">
        <v>6</v>
      </c>
      <c r="I40" s="103">
        <v>3</v>
      </c>
      <c r="J40" s="188" t="s">
        <v>31</v>
      </c>
      <c r="K40" s="136">
        <v>45817</v>
      </c>
      <c r="L40" s="136">
        <v>45821</v>
      </c>
      <c r="M40" s="137">
        <v>0</v>
      </c>
      <c r="N40" s="138">
        <v>40</v>
      </c>
      <c r="O40" s="139">
        <v>38.909999999999997</v>
      </c>
      <c r="P40" s="25">
        <f t="shared" si="0"/>
        <v>1556.3999999999999</v>
      </c>
      <c r="Q40" s="103" t="s">
        <v>32</v>
      </c>
      <c r="R40" s="103" t="s">
        <v>33</v>
      </c>
      <c r="S40" s="103" t="s">
        <v>34</v>
      </c>
      <c r="T40" s="144"/>
      <c r="U40" s="127" t="s">
        <v>81</v>
      </c>
      <c r="V40" s="119" t="s">
        <v>82</v>
      </c>
      <c r="W40" s="119" t="s">
        <v>83</v>
      </c>
      <c r="X40" s="122">
        <v>45832.518750000003</v>
      </c>
    </row>
    <row r="41" spans="1:24" ht="102" x14ac:dyDescent="0.25">
      <c r="A41" s="119" t="s">
        <v>84</v>
      </c>
      <c r="B41" s="119" t="s">
        <v>85</v>
      </c>
      <c r="C41" s="189">
        <v>10324966</v>
      </c>
      <c r="D41" s="119">
        <v>0</v>
      </c>
      <c r="E41" s="158" t="s">
        <v>86</v>
      </c>
      <c r="F41" s="185" t="s">
        <v>87</v>
      </c>
      <c r="G41" s="134" t="s">
        <v>88</v>
      </c>
      <c r="H41" s="103">
        <v>9</v>
      </c>
      <c r="I41" s="103"/>
      <c r="J41" s="135" t="s">
        <v>78</v>
      </c>
      <c r="K41" s="136">
        <v>45803</v>
      </c>
      <c r="L41" s="136">
        <v>45803</v>
      </c>
      <c r="M41" s="137">
        <v>0</v>
      </c>
      <c r="N41" s="138">
        <v>8</v>
      </c>
      <c r="O41" s="139">
        <v>35.28</v>
      </c>
      <c r="P41" s="25">
        <v>282.24</v>
      </c>
      <c r="Q41" s="103" t="s">
        <v>89</v>
      </c>
      <c r="R41" s="103" t="s">
        <v>33</v>
      </c>
      <c r="S41" s="103" t="s">
        <v>34</v>
      </c>
      <c r="T41" s="144"/>
      <c r="U41" s="127" t="s">
        <v>90</v>
      </c>
      <c r="V41" s="119" t="s">
        <v>91</v>
      </c>
      <c r="W41" s="119" t="s">
        <v>92</v>
      </c>
      <c r="X41" s="119">
        <v>45810.338194444441</v>
      </c>
    </row>
    <row r="42" spans="1:24" ht="102" x14ac:dyDescent="0.25">
      <c r="A42" s="119" t="s">
        <v>84</v>
      </c>
      <c r="B42" s="119" t="s">
        <v>85</v>
      </c>
      <c r="C42" s="189">
        <v>10324966</v>
      </c>
      <c r="D42" s="119">
        <v>0</v>
      </c>
      <c r="E42" s="158" t="s">
        <v>86</v>
      </c>
      <c r="F42" s="185" t="s">
        <v>87</v>
      </c>
      <c r="G42" s="134" t="s">
        <v>88</v>
      </c>
      <c r="H42" s="103">
        <v>9</v>
      </c>
      <c r="I42" s="103"/>
      <c r="J42" s="135" t="s">
        <v>58</v>
      </c>
      <c r="K42" s="136">
        <v>45804</v>
      </c>
      <c r="L42" s="136">
        <v>45804</v>
      </c>
      <c r="M42" s="137">
        <v>0</v>
      </c>
      <c r="N42" s="138">
        <v>8</v>
      </c>
      <c r="O42" s="139">
        <v>35.28</v>
      </c>
      <c r="P42" s="25">
        <v>282.24</v>
      </c>
      <c r="Q42" s="103" t="s">
        <v>89</v>
      </c>
      <c r="R42" s="103" t="s">
        <v>33</v>
      </c>
      <c r="S42" s="103" t="s">
        <v>34</v>
      </c>
      <c r="T42" s="144"/>
      <c r="U42" s="127" t="s">
        <v>90</v>
      </c>
      <c r="V42" s="119" t="s">
        <v>91</v>
      </c>
      <c r="W42" s="119" t="s">
        <v>92</v>
      </c>
      <c r="X42" s="119">
        <v>45810.338194444441</v>
      </c>
    </row>
    <row r="43" spans="1:24" ht="102" x14ac:dyDescent="0.25">
      <c r="A43" s="119" t="s">
        <v>84</v>
      </c>
      <c r="B43" s="119" t="s">
        <v>85</v>
      </c>
      <c r="C43" s="189">
        <v>10324966</v>
      </c>
      <c r="D43" s="119">
        <v>0</v>
      </c>
      <c r="E43" s="158" t="s">
        <v>86</v>
      </c>
      <c r="F43" s="185" t="s">
        <v>87</v>
      </c>
      <c r="G43" s="134" t="s">
        <v>88</v>
      </c>
      <c r="H43" s="103">
        <v>9</v>
      </c>
      <c r="I43" s="103"/>
      <c r="J43" s="135" t="s">
        <v>31</v>
      </c>
      <c r="K43" s="136">
        <v>45805</v>
      </c>
      <c r="L43" s="136">
        <v>45805</v>
      </c>
      <c r="M43" s="137">
        <v>0</v>
      </c>
      <c r="N43" s="138">
        <v>8</v>
      </c>
      <c r="O43" s="139">
        <v>35.28</v>
      </c>
      <c r="P43" s="25">
        <v>282.24</v>
      </c>
      <c r="Q43" s="103" t="s">
        <v>89</v>
      </c>
      <c r="R43" s="103" t="s">
        <v>33</v>
      </c>
      <c r="S43" s="103" t="s">
        <v>34</v>
      </c>
      <c r="T43" s="144"/>
      <c r="U43" s="127" t="s">
        <v>90</v>
      </c>
      <c r="V43" s="119" t="s">
        <v>91</v>
      </c>
      <c r="W43" s="119" t="s">
        <v>92</v>
      </c>
      <c r="X43" s="119">
        <v>45810.338194444441</v>
      </c>
    </row>
    <row r="44" spans="1:24" ht="178.5" x14ac:dyDescent="0.25">
      <c r="A44" s="119" t="s">
        <v>84</v>
      </c>
      <c r="B44" s="119" t="s">
        <v>93</v>
      </c>
      <c r="C44" s="189">
        <v>10463726</v>
      </c>
      <c r="D44" s="119">
        <v>0</v>
      </c>
      <c r="E44" s="127" t="s">
        <v>94</v>
      </c>
      <c r="F44" s="185" t="s">
        <v>87</v>
      </c>
      <c r="G44" s="134" t="s">
        <v>88</v>
      </c>
      <c r="H44" s="103">
        <v>9</v>
      </c>
      <c r="I44" s="103"/>
      <c r="J44" s="135" t="s">
        <v>31</v>
      </c>
      <c r="K44" s="136">
        <v>45817</v>
      </c>
      <c r="L44" s="136">
        <v>45821</v>
      </c>
      <c r="M44" s="137">
        <v>0</v>
      </c>
      <c r="N44" s="138">
        <v>40</v>
      </c>
      <c r="O44" s="139">
        <v>29.45</v>
      </c>
      <c r="P44" s="25">
        <f t="shared" ref="P44:P64" si="1">N44*O44</f>
        <v>1178</v>
      </c>
      <c r="Q44" s="103" t="s">
        <v>44</v>
      </c>
      <c r="R44" s="103" t="s">
        <v>33</v>
      </c>
      <c r="S44" s="103" t="s">
        <v>34</v>
      </c>
      <c r="T44" s="144"/>
      <c r="U44" s="127" t="s">
        <v>95</v>
      </c>
      <c r="V44" s="119" t="s">
        <v>96</v>
      </c>
      <c r="W44" s="119" t="s">
        <v>97</v>
      </c>
      <c r="X44" s="122">
        <v>45835.667361111111</v>
      </c>
    </row>
    <row r="45" spans="1:24" ht="178.5" x14ac:dyDescent="0.25">
      <c r="A45" s="119" t="s">
        <v>84</v>
      </c>
      <c r="B45" s="119" t="s">
        <v>93</v>
      </c>
      <c r="C45" s="189">
        <v>10463726</v>
      </c>
      <c r="D45" s="119">
        <v>0</v>
      </c>
      <c r="E45" s="158" t="s">
        <v>94</v>
      </c>
      <c r="F45" s="185" t="s">
        <v>87</v>
      </c>
      <c r="G45" s="134" t="s">
        <v>88</v>
      </c>
      <c r="H45" s="103">
        <v>9</v>
      </c>
      <c r="I45" s="103"/>
      <c r="J45" s="135" t="s">
        <v>31</v>
      </c>
      <c r="K45" s="136">
        <v>45824</v>
      </c>
      <c r="L45" s="136">
        <v>45828</v>
      </c>
      <c r="M45" s="137">
        <v>0</v>
      </c>
      <c r="N45" s="138">
        <v>32</v>
      </c>
      <c r="O45" s="139">
        <v>29.45</v>
      </c>
      <c r="P45" s="25">
        <f t="shared" si="1"/>
        <v>942.4</v>
      </c>
      <c r="Q45" s="103" t="s">
        <v>44</v>
      </c>
      <c r="R45" s="103" t="s">
        <v>33</v>
      </c>
      <c r="S45" s="103" t="s">
        <v>34</v>
      </c>
      <c r="T45" s="144"/>
      <c r="U45" s="127" t="s">
        <v>95</v>
      </c>
      <c r="V45" s="119" t="s">
        <v>96</v>
      </c>
      <c r="W45" s="119" t="s">
        <v>97</v>
      </c>
      <c r="X45" s="122">
        <v>45835.667361111111</v>
      </c>
    </row>
    <row r="46" spans="1:24" ht="178.5" x14ac:dyDescent="0.25">
      <c r="A46" s="119" t="s">
        <v>84</v>
      </c>
      <c r="B46" s="119" t="s">
        <v>93</v>
      </c>
      <c r="C46" s="189">
        <v>10463726</v>
      </c>
      <c r="D46" s="119">
        <v>0</v>
      </c>
      <c r="E46" s="158" t="s">
        <v>94</v>
      </c>
      <c r="F46" s="185" t="s">
        <v>87</v>
      </c>
      <c r="G46" s="134" t="s">
        <v>88</v>
      </c>
      <c r="H46" s="103">
        <v>9</v>
      </c>
      <c r="I46" s="103"/>
      <c r="J46" s="135" t="s">
        <v>78</v>
      </c>
      <c r="K46" s="136">
        <v>45827</v>
      </c>
      <c r="L46" s="136">
        <v>45827</v>
      </c>
      <c r="M46" s="137">
        <v>0</v>
      </c>
      <c r="N46" s="138">
        <v>8</v>
      </c>
      <c r="O46" s="139">
        <v>29.45</v>
      </c>
      <c r="P46" s="25">
        <f t="shared" si="1"/>
        <v>235.6</v>
      </c>
      <c r="Q46" s="103" t="s">
        <v>44</v>
      </c>
      <c r="R46" s="103" t="s">
        <v>33</v>
      </c>
      <c r="S46" s="103" t="s">
        <v>34</v>
      </c>
      <c r="T46" s="144"/>
      <c r="U46" s="127" t="s">
        <v>95</v>
      </c>
      <c r="V46" s="119" t="s">
        <v>96</v>
      </c>
      <c r="W46" s="119" t="s">
        <v>97</v>
      </c>
      <c r="X46" s="122">
        <v>45835.667361111111</v>
      </c>
    </row>
    <row r="47" spans="1:24" x14ac:dyDescent="0.25">
      <c r="A47" s="152" t="s">
        <v>98</v>
      </c>
      <c r="B47" s="152" t="s">
        <v>99</v>
      </c>
      <c r="C47" s="152">
        <v>12345678</v>
      </c>
      <c r="D47" s="152">
        <v>0</v>
      </c>
      <c r="E47" s="159" t="s">
        <v>100</v>
      </c>
      <c r="F47" s="185"/>
      <c r="G47" s="165" t="s">
        <v>101</v>
      </c>
      <c r="H47" s="103"/>
      <c r="I47" s="103"/>
      <c r="J47" s="166" t="s">
        <v>31</v>
      </c>
      <c r="K47" s="169">
        <v>45323</v>
      </c>
      <c r="L47" s="169">
        <v>45327</v>
      </c>
      <c r="M47" s="170">
        <v>0</v>
      </c>
      <c r="N47" s="174">
        <v>24</v>
      </c>
      <c r="O47" s="177">
        <v>32</v>
      </c>
      <c r="P47" s="57">
        <f t="shared" si="1"/>
        <v>768</v>
      </c>
      <c r="Q47" s="51" t="s">
        <v>102</v>
      </c>
      <c r="R47" s="51" t="s">
        <v>103</v>
      </c>
      <c r="S47" s="51" t="s">
        <v>34</v>
      </c>
      <c r="T47" s="178" t="s">
        <v>104</v>
      </c>
      <c r="U47" s="179" t="s">
        <v>105</v>
      </c>
      <c r="V47" s="152" t="s">
        <v>106</v>
      </c>
      <c r="W47" s="152" t="s">
        <v>107</v>
      </c>
      <c r="X47" s="152" t="s">
        <v>108</v>
      </c>
    </row>
    <row r="48" spans="1:24" ht="38.25" x14ac:dyDescent="0.25">
      <c r="A48" s="119" t="s">
        <v>109</v>
      </c>
      <c r="B48" s="119" t="s">
        <v>110</v>
      </c>
      <c r="C48" s="189">
        <v>10746320</v>
      </c>
      <c r="D48" s="119">
        <v>0</v>
      </c>
      <c r="E48" s="158" t="s">
        <v>111</v>
      </c>
      <c r="F48" s="185" t="s">
        <v>87</v>
      </c>
      <c r="G48" s="134" t="s">
        <v>112</v>
      </c>
      <c r="H48" s="103">
        <v>6</v>
      </c>
      <c r="I48" s="103"/>
      <c r="J48" s="135" t="s">
        <v>31</v>
      </c>
      <c r="K48" s="136">
        <v>45817</v>
      </c>
      <c r="L48" s="136">
        <v>45817</v>
      </c>
      <c r="M48" s="137">
        <v>0</v>
      </c>
      <c r="N48" s="138">
        <v>8</v>
      </c>
      <c r="O48" s="139">
        <v>25.44</v>
      </c>
      <c r="P48" s="25">
        <f t="shared" si="1"/>
        <v>203.52</v>
      </c>
      <c r="Q48" s="103" t="s">
        <v>32</v>
      </c>
      <c r="R48" s="103" t="s">
        <v>33</v>
      </c>
      <c r="S48" s="103" t="s">
        <v>34</v>
      </c>
      <c r="T48" s="144"/>
      <c r="U48" s="127" t="s">
        <v>113</v>
      </c>
      <c r="V48" s="119" t="s">
        <v>114</v>
      </c>
      <c r="W48" s="119" t="s">
        <v>115</v>
      </c>
      <c r="X48" s="122">
        <v>45832.522916666669</v>
      </c>
    </row>
    <row r="49" spans="1:24" ht="204" x14ac:dyDescent="0.25">
      <c r="A49" s="119" t="s">
        <v>109</v>
      </c>
      <c r="B49" s="119" t="s">
        <v>116</v>
      </c>
      <c r="C49" s="189">
        <v>10306402</v>
      </c>
      <c r="D49" s="119">
        <v>1</v>
      </c>
      <c r="E49" s="158" t="s">
        <v>117</v>
      </c>
      <c r="F49" s="185" t="s">
        <v>87</v>
      </c>
      <c r="G49" s="134" t="s">
        <v>112</v>
      </c>
      <c r="H49" s="103">
        <v>6</v>
      </c>
      <c r="I49" s="103"/>
      <c r="J49" s="135" t="s">
        <v>31</v>
      </c>
      <c r="K49" s="136">
        <v>45817</v>
      </c>
      <c r="L49" s="136">
        <v>45821</v>
      </c>
      <c r="M49" s="137">
        <v>0</v>
      </c>
      <c r="N49" s="138">
        <v>40</v>
      </c>
      <c r="O49" s="139">
        <v>36.04</v>
      </c>
      <c r="P49" s="25">
        <f t="shared" si="1"/>
        <v>1441.6</v>
      </c>
      <c r="Q49" s="103" t="s">
        <v>44</v>
      </c>
      <c r="R49" s="103" t="s">
        <v>33</v>
      </c>
      <c r="S49" s="103" t="s">
        <v>34</v>
      </c>
      <c r="T49" s="144"/>
      <c r="U49" s="127" t="s">
        <v>118</v>
      </c>
      <c r="V49" s="119" t="s">
        <v>119</v>
      </c>
      <c r="W49" s="119" t="s">
        <v>120</v>
      </c>
      <c r="X49" s="119">
        <v>45835.666666666664</v>
      </c>
    </row>
    <row r="50" spans="1:24" ht="38.25" x14ac:dyDescent="0.25">
      <c r="A50" s="119" t="s">
        <v>109</v>
      </c>
      <c r="B50" s="119" t="s">
        <v>121</v>
      </c>
      <c r="C50" s="189">
        <v>10385027</v>
      </c>
      <c r="D50" s="119">
        <v>1</v>
      </c>
      <c r="E50" s="158" t="s">
        <v>122</v>
      </c>
      <c r="F50" s="185" t="s">
        <v>87</v>
      </c>
      <c r="G50" s="134" t="s">
        <v>123</v>
      </c>
      <c r="H50" s="103">
        <v>3</v>
      </c>
      <c r="I50" s="103"/>
      <c r="J50" s="135" t="s">
        <v>31</v>
      </c>
      <c r="K50" s="136">
        <v>45824</v>
      </c>
      <c r="L50" s="136">
        <v>45824</v>
      </c>
      <c r="M50" s="137">
        <v>0</v>
      </c>
      <c r="N50" s="138">
        <v>1</v>
      </c>
      <c r="O50" s="139">
        <v>27.42</v>
      </c>
      <c r="P50" s="25">
        <f t="shared" si="1"/>
        <v>27.42</v>
      </c>
      <c r="Q50" s="103" t="s">
        <v>32</v>
      </c>
      <c r="R50" s="103" t="s">
        <v>33</v>
      </c>
      <c r="S50" s="103" t="s">
        <v>34</v>
      </c>
      <c r="T50" s="144"/>
      <c r="U50" s="127" t="s">
        <v>124</v>
      </c>
      <c r="V50" s="119" t="s">
        <v>125</v>
      </c>
      <c r="W50" s="119" t="s">
        <v>126</v>
      </c>
      <c r="X50" s="122">
        <v>45834.396527777775</v>
      </c>
    </row>
    <row r="51" spans="1:24" ht="38.25" x14ac:dyDescent="0.25">
      <c r="A51" s="148" t="s">
        <v>109</v>
      </c>
      <c r="B51" s="148" t="s">
        <v>121</v>
      </c>
      <c r="C51" s="189">
        <v>10385027</v>
      </c>
      <c r="D51" s="119">
        <v>1</v>
      </c>
      <c r="E51" s="158" t="s">
        <v>122</v>
      </c>
      <c r="F51" s="185" t="s">
        <v>87</v>
      </c>
      <c r="G51" s="134" t="s">
        <v>123</v>
      </c>
      <c r="H51" s="103">
        <v>3</v>
      </c>
      <c r="I51" s="103"/>
      <c r="J51" s="145" t="s">
        <v>31</v>
      </c>
      <c r="K51" s="146">
        <v>45826</v>
      </c>
      <c r="L51" s="146">
        <v>45826</v>
      </c>
      <c r="M51" s="147">
        <v>0</v>
      </c>
      <c r="N51" s="175">
        <v>2</v>
      </c>
      <c r="O51" s="139">
        <v>27.42</v>
      </c>
      <c r="P51" s="25">
        <f t="shared" si="1"/>
        <v>54.84</v>
      </c>
      <c r="Q51" s="103" t="s">
        <v>32</v>
      </c>
      <c r="R51" s="103" t="s">
        <v>33</v>
      </c>
      <c r="S51" s="103" t="s">
        <v>34</v>
      </c>
      <c r="T51" s="144"/>
      <c r="U51" s="149" t="s">
        <v>124</v>
      </c>
      <c r="V51" s="148" t="s">
        <v>125</v>
      </c>
      <c r="W51" s="148" t="s">
        <v>126</v>
      </c>
      <c r="X51" s="125">
        <v>45834.396527777775</v>
      </c>
    </row>
    <row r="52" spans="1:24" ht="25.5" x14ac:dyDescent="0.25">
      <c r="A52" s="112" t="s">
        <v>127</v>
      </c>
      <c r="B52" s="112" t="s">
        <v>128</v>
      </c>
      <c r="C52" s="211">
        <v>10312002</v>
      </c>
      <c r="D52" s="153">
        <v>0</v>
      </c>
      <c r="E52" s="160" t="s">
        <v>129</v>
      </c>
      <c r="F52" s="185" t="s">
        <v>87</v>
      </c>
      <c r="G52" s="163" t="s">
        <v>130</v>
      </c>
      <c r="H52" s="103">
        <v>3</v>
      </c>
      <c r="I52" s="103"/>
      <c r="J52" s="112" t="s">
        <v>131</v>
      </c>
      <c r="K52" s="114">
        <v>45804</v>
      </c>
      <c r="L52" s="114">
        <v>45804</v>
      </c>
      <c r="M52" s="137">
        <v>0</v>
      </c>
      <c r="N52" s="172">
        <v>10</v>
      </c>
      <c r="O52" s="176">
        <v>88.03</v>
      </c>
      <c r="P52" s="117">
        <f t="shared" si="1"/>
        <v>880.3</v>
      </c>
      <c r="Q52" s="103" t="s">
        <v>69</v>
      </c>
      <c r="R52" s="103" t="s">
        <v>33</v>
      </c>
      <c r="S52" s="103" t="s">
        <v>34</v>
      </c>
      <c r="T52" s="144"/>
      <c r="U52" s="127" t="s">
        <v>132</v>
      </c>
      <c r="V52" s="112" t="s">
        <v>133</v>
      </c>
      <c r="W52" s="112" t="s">
        <v>134</v>
      </c>
      <c r="X52" s="118">
        <v>45819.478472222225</v>
      </c>
    </row>
    <row r="53" spans="1:24" ht="25.5" x14ac:dyDescent="0.25">
      <c r="A53" s="112" t="s">
        <v>127</v>
      </c>
      <c r="B53" s="112" t="s">
        <v>128</v>
      </c>
      <c r="C53" s="192">
        <v>10312002</v>
      </c>
      <c r="D53" s="151">
        <v>0</v>
      </c>
      <c r="E53" s="157" t="s">
        <v>129</v>
      </c>
      <c r="F53" s="185" t="s">
        <v>87</v>
      </c>
      <c r="G53" s="163" t="s">
        <v>130</v>
      </c>
      <c r="H53" s="103">
        <v>3</v>
      </c>
      <c r="I53" s="103"/>
      <c r="J53" s="112" t="s">
        <v>131</v>
      </c>
      <c r="K53" s="114">
        <v>45805</v>
      </c>
      <c r="L53" s="114">
        <v>45805</v>
      </c>
      <c r="M53" s="137">
        <v>0</v>
      </c>
      <c r="N53" s="172">
        <v>10</v>
      </c>
      <c r="O53" s="176">
        <v>88.03</v>
      </c>
      <c r="P53" s="117">
        <f t="shared" si="1"/>
        <v>880.3</v>
      </c>
      <c r="Q53" s="103" t="s">
        <v>69</v>
      </c>
      <c r="R53" s="103" t="s">
        <v>33</v>
      </c>
      <c r="S53" s="103" t="s">
        <v>34</v>
      </c>
      <c r="T53" s="144"/>
      <c r="U53" s="127" t="s">
        <v>132</v>
      </c>
      <c r="V53" s="112" t="s">
        <v>133</v>
      </c>
      <c r="W53" s="112" t="s">
        <v>134</v>
      </c>
      <c r="X53" s="118">
        <v>45819.478472222225</v>
      </c>
    </row>
    <row r="54" spans="1:24" ht="25.5" x14ac:dyDescent="0.25">
      <c r="A54" s="112" t="s">
        <v>127</v>
      </c>
      <c r="B54" s="112" t="s">
        <v>128</v>
      </c>
      <c r="C54" s="192">
        <v>10312002</v>
      </c>
      <c r="D54" s="151">
        <v>0</v>
      </c>
      <c r="E54" s="157" t="s">
        <v>129</v>
      </c>
      <c r="F54" s="185" t="s">
        <v>87</v>
      </c>
      <c r="G54" s="163" t="s">
        <v>130</v>
      </c>
      <c r="H54" s="103">
        <v>3</v>
      </c>
      <c r="I54" s="103"/>
      <c r="J54" s="112" t="s">
        <v>131</v>
      </c>
      <c r="K54" s="114">
        <v>45806</v>
      </c>
      <c r="L54" s="114">
        <v>45806</v>
      </c>
      <c r="M54" s="137">
        <v>0</v>
      </c>
      <c r="N54" s="172">
        <v>10</v>
      </c>
      <c r="O54" s="176">
        <v>88.03</v>
      </c>
      <c r="P54" s="117">
        <f t="shared" si="1"/>
        <v>880.3</v>
      </c>
      <c r="Q54" s="103" t="s">
        <v>69</v>
      </c>
      <c r="R54" s="103" t="s">
        <v>33</v>
      </c>
      <c r="S54" s="103" t="s">
        <v>34</v>
      </c>
      <c r="T54" s="144"/>
      <c r="U54" s="127" t="s">
        <v>132</v>
      </c>
      <c r="V54" s="112" t="s">
        <v>133</v>
      </c>
      <c r="W54" s="112" t="s">
        <v>134</v>
      </c>
      <c r="X54" s="118">
        <v>45819.478472222225</v>
      </c>
    </row>
    <row r="55" spans="1:24" ht="25.5" x14ac:dyDescent="0.25">
      <c r="A55" s="112" t="s">
        <v>127</v>
      </c>
      <c r="B55" s="112" t="s">
        <v>128</v>
      </c>
      <c r="C55" s="192">
        <v>10312002</v>
      </c>
      <c r="D55" s="151">
        <v>0</v>
      </c>
      <c r="E55" s="157" t="s">
        <v>129</v>
      </c>
      <c r="F55" s="185" t="s">
        <v>87</v>
      </c>
      <c r="G55" s="163" t="s">
        <v>130</v>
      </c>
      <c r="H55" s="103">
        <v>3</v>
      </c>
      <c r="I55" s="103"/>
      <c r="J55" s="112" t="s">
        <v>131</v>
      </c>
      <c r="K55" s="114">
        <v>45807</v>
      </c>
      <c r="L55" s="114">
        <v>45807</v>
      </c>
      <c r="M55" s="137">
        <v>0</v>
      </c>
      <c r="N55" s="172">
        <v>10</v>
      </c>
      <c r="O55" s="176">
        <v>88.03</v>
      </c>
      <c r="P55" s="117">
        <f t="shared" si="1"/>
        <v>880.3</v>
      </c>
      <c r="Q55" s="103" t="s">
        <v>69</v>
      </c>
      <c r="R55" s="103" t="s">
        <v>33</v>
      </c>
      <c r="S55" s="103" t="s">
        <v>34</v>
      </c>
      <c r="T55" s="144"/>
      <c r="U55" s="127" t="s">
        <v>132</v>
      </c>
      <c r="V55" s="112" t="s">
        <v>133</v>
      </c>
      <c r="W55" s="112" t="s">
        <v>134</v>
      </c>
      <c r="X55" s="118">
        <v>45819.478472222225</v>
      </c>
    </row>
    <row r="56" spans="1:24" ht="25.5" x14ac:dyDescent="0.25">
      <c r="A56" s="153" t="s">
        <v>127</v>
      </c>
      <c r="B56" s="153" t="s">
        <v>128</v>
      </c>
      <c r="C56" s="212">
        <v>10312002</v>
      </c>
      <c r="D56" s="156">
        <v>0</v>
      </c>
      <c r="E56" s="161" t="s">
        <v>129</v>
      </c>
      <c r="F56" s="185" t="s">
        <v>87</v>
      </c>
      <c r="G56" s="151" t="s">
        <v>130</v>
      </c>
      <c r="H56" s="103">
        <v>3</v>
      </c>
      <c r="I56" s="103"/>
      <c r="J56" s="153" t="s">
        <v>131</v>
      </c>
      <c r="K56" s="168">
        <v>45811</v>
      </c>
      <c r="L56" s="168">
        <v>45811</v>
      </c>
      <c r="M56" s="142">
        <v>0</v>
      </c>
      <c r="N56" s="173">
        <v>10</v>
      </c>
      <c r="O56" s="116">
        <v>88.03</v>
      </c>
      <c r="P56" s="117">
        <f t="shared" si="1"/>
        <v>880.3</v>
      </c>
      <c r="Q56" s="103" t="s">
        <v>69</v>
      </c>
      <c r="R56" s="103" t="s">
        <v>33</v>
      </c>
      <c r="S56" s="103" t="s">
        <v>34</v>
      </c>
      <c r="T56" s="110"/>
      <c r="U56" s="150" t="s">
        <v>132</v>
      </c>
      <c r="V56" s="180" t="s">
        <v>133</v>
      </c>
      <c r="W56" s="180" t="s">
        <v>134</v>
      </c>
      <c r="X56" s="184">
        <v>45819.478472222225</v>
      </c>
    </row>
    <row r="57" spans="1:24" ht="25.5" x14ac:dyDescent="0.25">
      <c r="A57" s="151" t="s">
        <v>127</v>
      </c>
      <c r="B57" s="154" t="s">
        <v>128</v>
      </c>
      <c r="C57" s="213">
        <v>10312002</v>
      </c>
      <c r="D57" s="112">
        <v>0</v>
      </c>
      <c r="E57" s="113" t="s">
        <v>129</v>
      </c>
      <c r="F57" s="185" t="s">
        <v>87</v>
      </c>
      <c r="G57" s="155" t="s">
        <v>130</v>
      </c>
      <c r="H57" s="103">
        <v>3</v>
      </c>
      <c r="I57" s="103"/>
      <c r="J57" s="153" t="s">
        <v>131</v>
      </c>
      <c r="K57" s="168">
        <v>45812</v>
      </c>
      <c r="L57" s="168">
        <v>45812</v>
      </c>
      <c r="M57" s="142">
        <v>0</v>
      </c>
      <c r="N57" s="173">
        <v>10</v>
      </c>
      <c r="O57" s="116">
        <v>88.03</v>
      </c>
      <c r="P57" s="117">
        <f t="shared" si="1"/>
        <v>880.3</v>
      </c>
      <c r="Q57" s="103" t="s">
        <v>69</v>
      </c>
      <c r="R57" s="103" t="s">
        <v>33</v>
      </c>
      <c r="S57" s="103" t="s">
        <v>34</v>
      </c>
      <c r="T57" s="144"/>
      <c r="U57" s="127" t="s">
        <v>132</v>
      </c>
      <c r="V57" s="112" t="s">
        <v>133</v>
      </c>
      <c r="W57" s="112" t="s">
        <v>134</v>
      </c>
      <c r="X57" s="118">
        <v>45819.478472222225</v>
      </c>
    </row>
    <row r="58" spans="1:24" ht="138.75" customHeight="1" x14ac:dyDescent="0.25">
      <c r="A58" s="151" t="s">
        <v>127</v>
      </c>
      <c r="B58" s="151" t="s">
        <v>128</v>
      </c>
      <c r="C58" s="214">
        <v>10312002</v>
      </c>
      <c r="D58" s="153">
        <v>0</v>
      </c>
      <c r="E58" s="160" t="s">
        <v>129</v>
      </c>
      <c r="F58" s="185" t="s">
        <v>87</v>
      </c>
      <c r="G58" s="151" t="s">
        <v>130</v>
      </c>
      <c r="H58" s="103">
        <v>3</v>
      </c>
      <c r="I58" s="103"/>
      <c r="J58" s="151" t="s">
        <v>131</v>
      </c>
      <c r="K58" s="167">
        <v>45813</v>
      </c>
      <c r="L58" s="167">
        <v>45813</v>
      </c>
      <c r="M58" s="107">
        <v>0</v>
      </c>
      <c r="N58" s="115">
        <v>10</v>
      </c>
      <c r="O58" s="116">
        <v>88.03</v>
      </c>
      <c r="P58" s="117">
        <f t="shared" si="1"/>
        <v>880.3</v>
      </c>
      <c r="Q58" s="103" t="s">
        <v>69</v>
      </c>
      <c r="R58" s="103" t="s">
        <v>33</v>
      </c>
      <c r="S58" s="103" t="s">
        <v>34</v>
      </c>
      <c r="T58" s="144"/>
      <c r="U58" s="127" t="s">
        <v>132</v>
      </c>
      <c r="V58" s="112" t="s">
        <v>133</v>
      </c>
      <c r="W58" s="112" t="s">
        <v>134</v>
      </c>
      <c r="X58" s="118">
        <v>45819.478472222225</v>
      </c>
    </row>
    <row r="59" spans="1:24" ht="143.25" customHeight="1" x14ac:dyDescent="0.25">
      <c r="A59" s="151" t="s">
        <v>127</v>
      </c>
      <c r="B59" s="151" t="s">
        <v>128</v>
      </c>
      <c r="C59" s="191">
        <v>10312002</v>
      </c>
      <c r="D59" s="151">
        <v>0</v>
      </c>
      <c r="E59" s="157" t="s">
        <v>129</v>
      </c>
      <c r="F59" s="185" t="s">
        <v>87</v>
      </c>
      <c r="G59" s="151" t="s">
        <v>130</v>
      </c>
      <c r="H59" s="103">
        <v>3</v>
      </c>
      <c r="I59" s="103"/>
      <c r="J59" s="151" t="s">
        <v>131</v>
      </c>
      <c r="K59" s="167">
        <v>45814</v>
      </c>
      <c r="L59" s="167">
        <v>45814</v>
      </c>
      <c r="M59" s="107">
        <v>0</v>
      </c>
      <c r="N59" s="115">
        <v>10</v>
      </c>
      <c r="O59" s="116">
        <v>88.03</v>
      </c>
      <c r="P59" s="117">
        <f t="shared" si="1"/>
        <v>880.3</v>
      </c>
      <c r="Q59" s="103" t="s">
        <v>69</v>
      </c>
      <c r="R59" s="103" t="s">
        <v>33</v>
      </c>
      <c r="S59" s="103" t="s">
        <v>34</v>
      </c>
      <c r="T59" s="144"/>
      <c r="U59" s="127" t="s">
        <v>132</v>
      </c>
      <c r="V59" s="112" t="s">
        <v>133</v>
      </c>
      <c r="W59" s="112" t="s">
        <v>134</v>
      </c>
      <c r="X59" s="118">
        <v>45819.478472222225</v>
      </c>
    </row>
    <row r="60" spans="1:24" ht="76.5" x14ac:dyDescent="0.25">
      <c r="A60" s="103" t="s">
        <v>135</v>
      </c>
      <c r="B60" s="103" t="s">
        <v>136</v>
      </c>
      <c r="C60" s="103">
        <v>10580569</v>
      </c>
      <c r="D60" s="103">
        <v>0</v>
      </c>
      <c r="E60" s="104" t="s">
        <v>137</v>
      </c>
      <c r="F60" s="185" t="s">
        <v>87</v>
      </c>
      <c r="G60" s="103" t="s">
        <v>138</v>
      </c>
      <c r="H60" s="103">
        <v>1</v>
      </c>
      <c r="I60" s="103"/>
      <c r="J60" s="105" t="s">
        <v>139</v>
      </c>
      <c r="K60" s="106">
        <v>45817</v>
      </c>
      <c r="L60" s="106">
        <v>45817</v>
      </c>
      <c r="M60" s="107">
        <v>0</v>
      </c>
      <c r="N60" s="108">
        <v>8</v>
      </c>
      <c r="O60" s="109">
        <v>35.619999999999997</v>
      </c>
      <c r="P60" s="25">
        <f t="shared" si="1"/>
        <v>284.95999999999998</v>
      </c>
      <c r="Q60" s="103" t="s">
        <v>32</v>
      </c>
      <c r="R60" s="103" t="s">
        <v>33</v>
      </c>
      <c r="S60" s="103" t="s">
        <v>34</v>
      </c>
      <c r="T60" s="110"/>
      <c r="U60" s="111" t="s">
        <v>140</v>
      </c>
      <c r="V60" s="103" t="s">
        <v>141</v>
      </c>
      <c r="W60" s="103" t="s">
        <v>142</v>
      </c>
      <c r="X60" s="181">
        <v>45833.340277777781</v>
      </c>
    </row>
    <row r="61" spans="1:24" ht="76.5" x14ac:dyDescent="0.25">
      <c r="A61" s="103" t="s">
        <v>135</v>
      </c>
      <c r="B61" s="103" t="s">
        <v>136</v>
      </c>
      <c r="C61" s="103">
        <v>10580569</v>
      </c>
      <c r="D61" s="103">
        <v>0</v>
      </c>
      <c r="E61" s="104" t="s">
        <v>137</v>
      </c>
      <c r="F61" s="185" t="s">
        <v>87</v>
      </c>
      <c r="G61" s="103" t="s">
        <v>138</v>
      </c>
      <c r="H61" s="103">
        <v>1</v>
      </c>
      <c r="I61" s="103"/>
      <c r="J61" s="105" t="s">
        <v>139</v>
      </c>
      <c r="K61" s="106">
        <v>45818</v>
      </c>
      <c r="L61" s="106">
        <v>45818</v>
      </c>
      <c r="M61" s="107">
        <v>0</v>
      </c>
      <c r="N61" s="108">
        <v>8</v>
      </c>
      <c r="O61" s="109">
        <v>35.619999999999997</v>
      </c>
      <c r="P61" s="25">
        <f t="shared" si="1"/>
        <v>284.95999999999998</v>
      </c>
      <c r="Q61" s="103" t="s">
        <v>32</v>
      </c>
      <c r="R61" s="103" t="s">
        <v>33</v>
      </c>
      <c r="S61" s="103" t="s">
        <v>34</v>
      </c>
      <c r="T61" s="110"/>
      <c r="U61" s="111" t="s">
        <v>140</v>
      </c>
      <c r="V61" s="103" t="s">
        <v>141</v>
      </c>
      <c r="W61" s="103" t="s">
        <v>142</v>
      </c>
      <c r="X61" s="181">
        <v>45833.340277777781</v>
      </c>
    </row>
    <row r="62" spans="1:24" ht="76.5" x14ac:dyDescent="0.25">
      <c r="A62" s="103" t="s">
        <v>135</v>
      </c>
      <c r="B62" s="103" t="s">
        <v>136</v>
      </c>
      <c r="C62" s="103">
        <v>10580569</v>
      </c>
      <c r="D62" s="103">
        <v>0</v>
      </c>
      <c r="E62" s="104" t="s">
        <v>137</v>
      </c>
      <c r="F62" s="185" t="s">
        <v>87</v>
      </c>
      <c r="G62" s="103" t="s">
        <v>138</v>
      </c>
      <c r="H62" s="103">
        <v>1</v>
      </c>
      <c r="I62" s="103"/>
      <c r="J62" s="105" t="s">
        <v>139</v>
      </c>
      <c r="K62" s="106">
        <v>45819</v>
      </c>
      <c r="L62" s="106">
        <v>45819</v>
      </c>
      <c r="M62" s="107">
        <v>0</v>
      </c>
      <c r="N62" s="108">
        <v>8</v>
      </c>
      <c r="O62" s="109">
        <v>35.619999999999997</v>
      </c>
      <c r="P62" s="25">
        <f t="shared" si="1"/>
        <v>284.95999999999998</v>
      </c>
      <c r="Q62" s="103" t="s">
        <v>32</v>
      </c>
      <c r="R62" s="103" t="s">
        <v>33</v>
      </c>
      <c r="S62" s="103" t="s">
        <v>34</v>
      </c>
      <c r="T62" s="110"/>
      <c r="U62" s="111" t="s">
        <v>140</v>
      </c>
      <c r="V62" s="103" t="s">
        <v>141</v>
      </c>
      <c r="W62" s="103" t="s">
        <v>142</v>
      </c>
      <c r="X62" s="181">
        <v>45833.340277777781</v>
      </c>
    </row>
    <row r="63" spans="1:24" ht="76.5" x14ac:dyDescent="0.25">
      <c r="A63" s="103" t="s">
        <v>135</v>
      </c>
      <c r="B63" s="103" t="s">
        <v>136</v>
      </c>
      <c r="C63" s="103">
        <v>10580569</v>
      </c>
      <c r="D63" s="103">
        <v>0</v>
      </c>
      <c r="E63" s="104" t="s">
        <v>137</v>
      </c>
      <c r="F63" s="185" t="s">
        <v>87</v>
      </c>
      <c r="G63" s="103" t="s">
        <v>138</v>
      </c>
      <c r="H63" s="103">
        <v>1</v>
      </c>
      <c r="I63" s="103"/>
      <c r="J63" s="105" t="s">
        <v>31</v>
      </c>
      <c r="K63" s="106">
        <v>45820</v>
      </c>
      <c r="L63" s="106">
        <v>45820</v>
      </c>
      <c r="M63" s="107">
        <v>0</v>
      </c>
      <c r="N63" s="108">
        <v>8</v>
      </c>
      <c r="O63" s="109">
        <v>35.619999999999997</v>
      </c>
      <c r="P63" s="25">
        <f t="shared" si="1"/>
        <v>284.95999999999998</v>
      </c>
      <c r="Q63" s="103" t="s">
        <v>32</v>
      </c>
      <c r="R63" s="103" t="s">
        <v>33</v>
      </c>
      <c r="S63" s="103" t="s">
        <v>34</v>
      </c>
      <c r="T63" s="110"/>
      <c r="U63" s="111" t="s">
        <v>140</v>
      </c>
      <c r="V63" s="103" t="s">
        <v>141</v>
      </c>
      <c r="W63" s="103" t="s">
        <v>142</v>
      </c>
      <c r="X63" s="181">
        <v>45833.340277777781</v>
      </c>
    </row>
    <row r="64" spans="1:24" ht="76.5" x14ac:dyDescent="0.25">
      <c r="A64" s="103" t="s">
        <v>135</v>
      </c>
      <c r="B64" s="103" t="s">
        <v>136</v>
      </c>
      <c r="C64" s="103">
        <v>10580569</v>
      </c>
      <c r="D64" s="103">
        <v>0</v>
      </c>
      <c r="E64" s="104" t="s">
        <v>137</v>
      </c>
      <c r="F64" s="185" t="s">
        <v>87</v>
      </c>
      <c r="G64" s="103" t="s">
        <v>138</v>
      </c>
      <c r="H64" s="103">
        <v>1</v>
      </c>
      <c r="I64" s="103"/>
      <c r="J64" s="105" t="s">
        <v>31</v>
      </c>
      <c r="K64" s="106">
        <v>45821</v>
      </c>
      <c r="L64" s="106">
        <v>45821</v>
      </c>
      <c r="M64" s="107">
        <v>0</v>
      </c>
      <c r="N64" s="108">
        <v>8</v>
      </c>
      <c r="O64" s="109">
        <v>35.619999999999997</v>
      </c>
      <c r="P64" s="25">
        <f t="shared" si="1"/>
        <v>284.95999999999998</v>
      </c>
      <c r="Q64" s="103" t="s">
        <v>32</v>
      </c>
      <c r="R64" s="103" t="s">
        <v>33</v>
      </c>
      <c r="S64" s="103" t="s">
        <v>34</v>
      </c>
      <c r="T64" s="110"/>
      <c r="U64" s="111" t="s">
        <v>140</v>
      </c>
      <c r="V64" s="103" t="s">
        <v>141</v>
      </c>
      <c r="W64" s="103" t="s">
        <v>142</v>
      </c>
      <c r="X64" s="181">
        <v>45833.340277777781</v>
      </c>
    </row>
    <row r="65" spans="1:24" x14ac:dyDescent="0.25">
      <c r="A65" s="20" t="s">
        <v>98</v>
      </c>
      <c r="B65" s="20" t="s">
        <v>143</v>
      </c>
      <c r="C65" s="20"/>
      <c r="D65" s="20"/>
      <c r="E65" s="21"/>
      <c r="F65" s="21"/>
      <c r="G65" s="20"/>
      <c r="H65" s="20"/>
      <c r="I65" s="20"/>
      <c r="J65" s="22"/>
      <c r="K65" s="23"/>
      <c r="L65" s="23"/>
      <c r="M65" s="24"/>
      <c r="N65" s="48"/>
      <c r="O65" s="43"/>
      <c r="P65" s="25"/>
      <c r="Q65" s="20"/>
      <c r="R65" s="20"/>
      <c r="S65" s="20"/>
      <c r="T65" s="26"/>
      <c r="U65" s="27"/>
      <c r="V65" s="20"/>
      <c r="W65" s="20"/>
      <c r="X65" s="20"/>
    </row>
    <row r="66" spans="1:24" x14ac:dyDescent="0.25">
      <c r="A66" s="20" t="s">
        <v>26</v>
      </c>
      <c r="B66" s="20" t="s">
        <v>144</v>
      </c>
      <c r="C66" s="20"/>
      <c r="D66" s="20"/>
      <c r="E66" s="21"/>
      <c r="F66" s="21"/>
      <c r="G66" s="20"/>
      <c r="H66" s="20"/>
      <c r="I66" s="20"/>
      <c r="J66" s="22"/>
      <c r="K66" s="23"/>
      <c r="L66" s="23"/>
      <c r="M66" s="24"/>
      <c r="N66" s="48"/>
      <c r="O66" s="43"/>
      <c r="P66" s="25"/>
      <c r="Q66" s="20"/>
      <c r="R66" s="20"/>
      <c r="S66" s="20"/>
      <c r="T66" s="26"/>
      <c r="U66" s="27"/>
      <c r="V66" s="20"/>
      <c r="W66" s="20"/>
      <c r="X66" s="20"/>
    </row>
    <row r="67" spans="1:24" x14ac:dyDescent="0.25">
      <c r="A67" s="20" t="s">
        <v>145</v>
      </c>
      <c r="B67" s="20"/>
      <c r="C67" s="20"/>
      <c r="D67" s="20"/>
      <c r="E67" s="21"/>
      <c r="F67" s="21"/>
      <c r="G67" s="20"/>
      <c r="H67" s="20"/>
      <c r="I67" s="20"/>
      <c r="J67" s="22"/>
      <c r="K67" s="23"/>
      <c r="L67" s="23"/>
      <c r="M67" s="24"/>
      <c r="N67" s="48"/>
      <c r="O67" s="43"/>
      <c r="P67" s="25"/>
      <c r="Q67" s="20"/>
      <c r="R67" s="20"/>
      <c r="S67" s="20"/>
      <c r="T67" s="26"/>
      <c r="U67" s="27"/>
      <c r="V67" s="20"/>
      <c r="W67" s="20"/>
      <c r="X67" s="20"/>
    </row>
  </sheetData>
  <autoFilter ref="A2:X2" xr:uid="{00000000-0009-0000-0000-000000000000}">
    <sortState xmlns:xlrd2="http://schemas.microsoft.com/office/spreadsheetml/2017/richdata2" ref="A3:X66">
      <sortCondition ref="G2"/>
    </sortState>
  </autoFilter>
  <conditionalFormatting sqref="A20:B27">
    <cfRule type="expression" dxfId="131" priority="279">
      <formula>OR($AF20="Pending",$AF20="Waiting on Location")</formula>
    </cfRule>
    <cfRule type="expression" dxfId="130" priority="278">
      <formula>LEFT($AF20,11)="Processing "</formula>
    </cfRule>
    <cfRule type="expression" dxfId="129" priority="277">
      <formula>MID($AF20,17,6)=" FR025"</formula>
    </cfRule>
    <cfRule type="expression" dxfId="128" priority="276">
      <formula>$AH20="Manual Entry Template"</formula>
    </cfRule>
    <cfRule type="expression" dxfId="127" priority="281">
      <formula>MID($AF20,6,11)=" Processing"</formula>
    </cfRule>
    <cfRule type="expression" dxfId="126" priority="286">
      <formula>OR($AF20="Sent for review",RIGHT($AF20,3)="025")</formula>
    </cfRule>
    <cfRule type="expression" dxfId="125" priority="285">
      <formula>LEFT($AF20,11)="Sent to adj"</formula>
    </cfRule>
    <cfRule type="expression" dxfId="124" priority="284">
      <formula>OR($AF20="Cancelled",$AF20="Need to be cancelled")</formula>
    </cfRule>
    <cfRule type="expression" dxfId="123" priority="283">
      <formula>OR($AF20="Assigned",$AF20="Future Date")</formula>
    </cfRule>
    <cfRule type="expression" dxfId="122" priority="282">
      <formula>MID($AF20,1,10)="Processed "</formula>
    </cfRule>
    <cfRule type="expression" dxfId="121" priority="280">
      <formula>$AF20&lt;&gt;""</formula>
    </cfRule>
  </conditionalFormatting>
  <conditionalFormatting sqref="A52:B55">
    <cfRule type="expression" dxfId="120" priority="67">
      <formula>$AH52="Manual Entry Template"</formula>
    </cfRule>
    <cfRule type="expression" dxfId="119" priority="68">
      <formula>MID($AF52,17,6)=" FR025"</formula>
    </cfRule>
    <cfRule type="expression" dxfId="118" priority="69">
      <formula>LEFT($AF52,11)="Processing "</formula>
    </cfRule>
    <cfRule type="expression" dxfId="117" priority="70">
      <formula>OR($AF52="Pending",$AF52="Waiting on Location")</formula>
    </cfRule>
    <cfRule type="expression" dxfId="116" priority="71">
      <formula>$AF52&lt;&gt;""</formula>
    </cfRule>
    <cfRule type="expression" dxfId="115" priority="72">
      <formula>MID($AF52,6,11)=" Processing"</formula>
    </cfRule>
    <cfRule type="expression" dxfId="114" priority="73">
      <formula>MID($AF52,1,10)="Processed "</formula>
    </cfRule>
    <cfRule type="expression" dxfId="113" priority="74">
      <formula>OR($AF52="Assigned",$AF52="Future Date")</formula>
    </cfRule>
    <cfRule type="expression" dxfId="112" priority="75">
      <formula>OR($AF52="Cancelled",$AF52="Need to be cancelled")</formula>
    </cfRule>
    <cfRule type="expression" dxfId="111" priority="76">
      <formula>LEFT($AF52,11)="Sent to adj"</formula>
    </cfRule>
    <cfRule type="expression" dxfId="110" priority="77">
      <formula>OR($AF52="Sent for review",RIGHT($AF52,3)="025")</formula>
    </cfRule>
  </conditionalFormatting>
  <conditionalFormatting sqref="A39:F51 F41:F64">
    <cfRule type="expression" dxfId="109" priority="296">
      <formula>LEFT($AF39,11)="Sent to adj"</formula>
    </cfRule>
    <cfRule type="expression" dxfId="108" priority="295">
      <formula>OR($AF39="Cancelled",$AF39="Need to be cancelled")</formula>
    </cfRule>
    <cfRule type="expression" dxfId="107" priority="294">
      <formula>OR($AF39="Assigned",$AF39="Future Date")</formula>
    </cfRule>
    <cfRule type="expression" dxfId="106" priority="293">
      <formula>MID($AF39,1,10)="Processed "</formula>
    </cfRule>
    <cfRule type="expression" dxfId="105" priority="292">
      <formula>MID($AF39,6,11)=" Processing"</formula>
    </cfRule>
    <cfRule type="expression" dxfId="104" priority="291">
      <formula>$AF39&lt;&gt;""</formula>
    </cfRule>
    <cfRule type="expression" dxfId="103" priority="290">
      <formula>OR($AF39="Pending",$AF39="Waiting on Location")</formula>
    </cfRule>
    <cfRule type="expression" dxfId="102" priority="289">
      <formula>LEFT($AF39,11)="Processing "</formula>
    </cfRule>
    <cfRule type="expression" dxfId="101" priority="297">
      <formula>OR($AF39="Sent for review",RIGHT($AF39,3)="025")</formula>
    </cfRule>
  </conditionalFormatting>
  <conditionalFormatting sqref="C35:F35">
    <cfRule type="expression" dxfId="100" priority="252">
      <formula>LEFT($AF35,11)="Sent to adj"</formula>
    </cfRule>
    <cfRule type="expression" dxfId="99" priority="253">
      <formula>OR($AF35="Sent for review",RIGHT($AF35,3)="025")</formula>
    </cfRule>
    <cfRule type="expression" dxfId="98" priority="248">
      <formula>MID($AF35,6,11)=" Processing"</formula>
    </cfRule>
    <cfRule type="expression" dxfId="97" priority="243">
      <formula>$AH35="Manual Entry Template"</formula>
    </cfRule>
    <cfRule type="expression" dxfId="96" priority="244">
      <formula>MID($AF35,17,6)=" FR025"</formula>
    </cfRule>
    <cfRule type="expression" dxfId="95" priority="245">
      <formula>LEFT($AF35,11)="Processing "</formula>
    </cfRule>
    <cfRule type="expression" dxfId="94" priority="246">
      <formula>OR($AF35="Pending",$AF35="Waiting on Location")</formula>
    </cfRule>
    <cfRule type="expression" dxfId="93" priority="247">
      <formula>$AF35&lt;&gt;""</formula>
    </cfRule>
    <cfRule type="expression" dxfId="92" priority="249">
      <formula>MID($AF35,1,10)="Processed "</formula>
    </cfRule>
    <cfRule type="expression" dxfId="91" priority="250">
      <formula>OR($AF35="Assigned",$AF35="Future Date")</formula>
    </cfRule>
    <cfRule type="expression" dxfId="90" priority="251">
      <formula>OR($AF35="Cancelled",$AF35="Need to be cancelled")</formula>
    </cfRule>
  </conditionalFormatting>
  <conditionalFormatting sqref="C57:F57">
    <cfRule type="expression" dxfId="89" priority="39">
      <formula>MID($AF57,6,11)=" Processing"</formula>
    </cfRule>
    <cfRule type="expression" dxfId="88" priority="34">
      <formula>$AH57="Manual Entry Template"</formula>
    </cfRule>
    <cfRule type="expression" dxfId="87" priority="35">
      <formula>MID($AF57,17,6)=" FR025"</formula>
    </cfRule>
    <cfRule type="expression" dxfId="86" priority="36">
      <formula>LEFT($AF57,11)="Processing "</formula>
    </cfRule>
    <cfRule type="expression" dxfId="85" priority="37">
      <formula>OR($AF57="Pending",$AF57="Waiting on Location")</formula>
    </cfRule>
    <cfRule type="expression" dxfId="84" priority="38">
      <formula>$AF57&lt;&gt;""</formula>
    </cfRule>
    <cfRule type="expression" dxfId="83" priority="40">
      <formula>MID($AF57,1,10)="Processed "</formula>
    </cfRule>
    <cfRule type="expression" dxfId="82" priority="41">
      <formula>OR($AF57="Assigned",$AF57="Future Date")</formula>
    </cfRule>
    <cfRule type="expression" dxfId="81" priority="42">
      <formula>OR($AF57="Cancelled",$AF57="Need to be cancelled")</formula>
    </cfRule>
    <cfRule type="expression" dxfId="80" priority="43">
      <formula>LEFT($AF57,11)="Sent to adj"</formula>
    </cfRule>
    <cfRule type="expression" dxfId="79" priority="44">
      <formula>OR($AF57="Sent for review",RIGHT($AF57,3)="025")</formula>
    </cfRule>
  </conditionalFormatting>
  <conditionalFormatting sqref="F41:F64 A39:F51">
    <cfRule type="expression" dxfId="78" priority="288">
      <formula>MID($AF39,17,6)=" FR025"</formula>
    </cfRule>
    <cfRule type="expression" dxfId="77" priority="287">
      <formula>$AH39="Manual Entry Template"</formula>
    </cfRule>
  </conditionalFormatting>
  <conditionalFormatting sqref="J35:M35">
    <cfRule type="expression" dxfId="76" priority="235">
      <formula>OR($AF35="Pending",$AF35="Waiting on Location")</formula>
    </cfRule>
    <cfRule type="expression" dxfId="75" priority="236">
      <formula>$AF35&lt;&gt;""</formula>
    </cfRule>
    <cfRule type="expression" dxfId="74" priority="237">
      <formula>MID($AF35,6,11)=" Processing"</formula>
    </cfRule>
    <cfRule type="expression" dxfId="73" priority="232">
      <formula>$AH35="Manual Entry Template"</formula>
    </cfRule>
    <cfRule type="expression" dxfId="72" priority="238">
      <formula>MID($AF35,1,10)="Processed "</formula>
    </cfRule>
    <cfRule type="expression" dxfId="71" priority="239">
      <formula>OR($AF35="Assigned",$AF35="Future Date")</formula>
    </cfRule>
    <cfRule type="expression" dxfId="70" priority="240">
      <formula>OR($AF35="Cancelled",$AF35="Need to be cancelled")</formula>
    </cfRule>
    <cfRule type="expression" dxfId="69" priority="241">
      <formula>LEFT($AF35,11)="Sent to adj"</formula>
    </cfRule>
    <cfRule type="expression" dxfId="68" priority="242">
      <formula>OR($AF35="Sent for review",RIGHT($AF35,3)="025")</formula>
    </cfRule>
    <cfRule type="expression" dxfId="67" priority="233">
      <formula>MID($AF35,17,6)=" FR025"</formula>
    </cfRule>
    <cfRule type="expression" dxfId="66" priority="234">
      <formula>LEFT($AF35,11)="Processing "</formula>
    </cfRule>
  </conditionalFormatting>
  <conditionalFormatting sqref="J39:N55">
    <cfRule type="expression" dxfId="65" priority="66">
      <formula>OR($AF39="Sent for review",RIGHT($AF39,3)="025")</formula>
    </cfRule>
    <cfRule type="expression" dxfId="64" priority="65">
      <formula>LEFT($AF39,11)="Sent to adj"</formula>
    </cfRule>
    <cfRule type="expression" dxfId="63" priority="64">
      <formula>OR($AF39="Cancelled",$AF39="Need to be cancelled")</formula>
    </cfRule>
    <cfRule type="expression" dxfId="62" priority="63">
      <formula>OR($AF39="Assigned",$AF39="Future Date")</formula>
    </cfRule>
    <cfRule type="expression" dxfId="61" priority="62">
      <formula>MID($AF39,1,10)="Processed "</formula>
    </cfRule>
    <cfRule type="expression" dxfId="60" priority="61">
      <formula>MID($AF39,6,11)=" Processing"</formula>
    </cfRule>
    <cfRule type="expression" dxfId="59" priority="60">
      <formula>$AF39&lt;&gt;""</formula>
    </cfRule>
    <cfRule type="expression" dxfId="58" priority="59">
      <formula>OR($AF39="Pending",$AF39="Waiting on Location")</formula>
    </cfRule>
    <cfRule type="expression" dxfId="57" priority="56">
      <formula>$AH39="Manual Entry Template"</formula>
    </cfRule>
    <cfRule type="expression" dxfId="56" priority="57">
      <formula>MID($AF39,17,6)=" FR025"</formula>
    </cfRule>
    <cfRule type="expression" dxfId="55" priority="58">
      <formula>LEFT($AF39,11)="Processing "</formula>
    </cfRule>
  </conditionalFormatting>
  <conditionalFormatting sqref="U30:X34">
    <cfRule type="expression" dxfId="54" priority="261">
      <formula>OR($AF30="Assigned",$AF30="Future Date")</formula>
    </cfRule>
    <cfRule type="expression" dxfId="53" priority="260">
      <formula>MID($AF30,1,10)="Processed "</formula>
    </cfRule>
    <cfRule type="expression" dxfId="52" priority="259">
      <formula>MID($AF30,6,11)=" Processing"</formula>
    </cfRule>
    <cfRule type="expression" dxfId="51" priority="258">
      <formula>$AF30&lt;&gt;""</formula>
    </cfRule>
    <cfRule type="expression" dxfId="50" priority="257">
      <formula>OR($AF30="Pending",$AF30="Waiting on Location")</formula>
    </cfRule>
    <cfRule type="expression" dxfId="49" priority="255">
      <formula>MID($AF30,17,6)=" FR025"</formula>
    </cfRule>
    <cfRule type="expression" dxfId="48" priority="254">
      <formula>$AH30="Manual Entry Template"</formula>
    </cfRule>
    <cfRule type="expression" dxfId="47" priority="256">
      <formula>LEFT($AF30,11)="Processing "</formula>
    </cfRule>
    <cfRule type="expression" dxfId="46" priority="264">
      <formula>OR($AF30="Sent for review",RIGHT($AF30,3)="025")</formula>
    </cfRule>
    <cfRule type="expression" dxfId="45" priority="263">
      <formula>LEFT($AF30,11)="Sent to adj"</formula>
    </cfRule>
    <cfRule type="expression" dxfId="44" priority="262">
      <formula>OR($AF30="Cancelled",$AF30="Need to be cancelled")</formula>
    </cfRule>
  </conditionalFormatting>
  <conditionalFormatting sqref="U39:X55">
    <cfRule type="expression" dxfId="43" priority="45">
      <formula>$AH39="Manual Entry Template"</formula>
    </cfRule>
    <cfRule type="expression" dxfId="42" priority="46">
      <formula>MID($AF39,17,6)=" FR025"</formula>
    </cfRule>
    <cfRule type="expression" dxfId="41" priority="48">
      <formula>OR($AF39="Pending",$AF39="Waiting on Location")</formula>
    </cfRule>
    <cfRule type="expression" dxfId="40" priority="49">
      <formula>$AF39&lt;&gt;""</formula>
    </cfRule>
    <cfRule type="expression" dxfId="39" priority="50">
      <formula>MID($AF39,6,11)=" Processing"</formula>
    </cfRule>
    <cfRule type="expression" dxfId="38" priority="47">
      <formula>LEFT($AF39,11)="Processing "</formula>
    </cfRule>
    <cfRule type="expression" dxfId="37" priority="52">
      <formula>OR($AF39="Assigned",$AF39="Future Date")</formula>
    </cfRule>
    <cfRule type="expression" dxfId="36" priority="53">
      <formula>OR($AF39="Cancelled",$AF39="Need to be cancelled")</formula>
    </cfRule>
    <cfRule type="expression" dxfId="35" priority="55">
      <formula>OR($AF39="Sent for review",RIGHT($AF39,3)="025")</formula>
    </cfRule>
    <cfRule type="expression" dxfId="34" priority="54">
      <formula>LEFT($AF39,11)="Sent to adj"</formula>
    </cfRule>
    <cfRule type="expression" dxfId="33" priority="51">
      <formula>MID($AF39,1,10)="Processed "</formula>
    </cfRule>
  </conditionalFormatting>
  <conditionalFormatting sqref="U57:X59">
    <cfRule type="expression" dxfId="32" priority="8">
      <formula>OR($AF57="Assigned",$AF57="Future Date")</formula>
    </cfRule>
    <cfRule type="expression" dxfId="31" priority="9">
      <formula>OR($AF57="Cancelled",$AF57="Need to be cancelled")</formula>
    </cfRule>
    <cfRule type="expression" dxfId="30" priority="1">
      <formula>$AH57="Manual Entry Template"</formula>
    </cfRule>
    <cfRule type="expression" dxfId="29" priority="11">
      <formula>OR($AF57="Sent for review",RIGHT($AF57,3)="025")</formula>
    </cfRule>
    <cfRule type="expression" dxfId="28" priority="2">
      <formula>MID($AF57,17,6)=" FR025"</formula>
    </cfRule>
    <cfRule type="expression" dxfId="27" priority="7">
      <formula>MID($AF57,1,10)="Processed "</formula>
    </cfRule>
    <cfRule type="expression" dxfId="26" priority="6">
      <formula>MID($AF57,6,11)=" Processing"</formula>
    </cfRule>
    <cfRule type="expression" dxfId="25" priority="5">
      <formula>$AF57&lt;&gt;""</formula>
    </cfRule>
    <cfRule type="expression" dxfId="24" priority="4">
      <formula>OR($AF57="Pending",$AF57="Waiting on Location")</formula>
    </cfRule>
    <cfRule type="expression" dxfId="23" priority="3">
      <formula>LEFT($AF57,11)="Processing "</formula>
    </cfRule>
    <cfRule type="expression" dxfId="22" priority="10">
      <formula>LEFT($AF57,11)="Sent to adj"</formula>
    </cfRule>
  </conditionalFormatting>
  <conditionalFormatting sqref="X27:X29">
    <cfRule type="expression" dxfId="21" priority="266">
      <formula>MID($AF27,17,6)=" FR025"</formula>
    </cfRule>
    <cfRule type="expression" dxfId="20" priority="265">
      <formula>$AH27="Manual Entry Template"</formula>
    </cfRule>
    <cfRule type="expression" dxfId="19" priority="267">
      <formula>LEFT($AF27,11)="Processing "</formula>
    </cfRule>
    <cfRule type="expression" dxfId="18" priority="268">
      <formula>OR($AF27="Pending",$AF27="Waiting on Location")</formula>
    </cfRule>
    <cfRule type="expression" dxfId="17" priority="269">
      <formula>$AF27&lt;&gt;""</formula>
    </cfRule>
    <cfRule type="expression" dxfId="16" priority="270">
      <formula>MID($AF27,6,11)=" Processing"</formula>
    </cfRule>
    <cfRule type="expression" dxfId="15" priority="271">
      <formula>MID($AF27,1,10)="Processed "</formula>
    </cfRule>
    <cfRule type="expression" dxfId="14" priority="272">
      <formula>OR($AF27="Assigned",$AF27="Future Date")</formula>
    </cfRule>
    <cfRule type="expression" dxfId="13" priority="273">
      <formula>OR($AF27="Cancelled",$AF27="Need to be cancelled")</formula>
    </cfRule>
    <cfRule type="expression" dxfId="12" priority="274">
      <formula>LEFT($AF27,11)="Sent to adj"</formula>
    </cfRule>
    <cfRule type="expression" dxfId="11" priority="275">
      <formula>OR($AF27="Sent for review",RIGHT($AF27,3)="025")</formula>
    </cfRule>
  </conditionalFormatting>
  <conditionalFormatting sqref="X35:X38">
    <cfRule type="expression" dxfId="10" priority="217">
      <formula>OR($AF35="Assigned",$AF35="Future Date")</formula>
    </cfRule>
    <cfRule type="expression" dxfId="9" priority="216">
      <formula>MID($AF35,1,10)="Processed "</formula>
    </cfRule>
    <cfRule type="expression" dxfId="8" priority="215">
      <formula>MID($AF35,6,11)=" Processing"</formula>
    </cfRule>
    <cfRule type="expression" dxfId="7" priority="220">
      <formula>OR($AF35="Sent for review",RIGHT($AF35,3)="025")</formula>
    </cfRule>
    <cfRule type="expression" dxfId="6" priority="211">
      <formula>MID($AF35,17,6)=" FR025"</formula>
    </cfRule>
    <cfRule type="expression" dxfId="5" priority="214">
      <formula>$AF35&lt;&gt;""</formula>
    </cfRule>
    <cfRule type="expression" dxfId="4" priority="213">
      <formula>OR($AF35="Pending",$AF35="Waiting on Location")</formula>
    </cfRule>
    <cfRule type="expression" dxfId="3" priority="212">
      <formula>LEFT($AF35,11)="Processing "</formula>
    </cfRule>
    <cfRule type="expression" dxfId="2" priority="219">
      <formula>LEFT($AF35,11)="Sent to adj"</formula>
    </cfRule>
    <cfRule type="expression" dxfId="1" priority="218">
      <formula>OR($AF35="Cancelled",$AF35="Need to be cancelled")</formula>
    </cfRule>
    <cfRule type="expression" dxfId="0" priority="210">
      <formula>$AH35="Manual Entry Template"</formula>
    </cfRule>
  </conditionalFormatting>
  <pageMargins left="0.7" right="0.7" top="0.75" bottom="0.75" header="0.3" footer="0.3"/>
  <pageSetup orientation="portrait" horizontalDpi="204" verticalDpi="1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5227-181C-4FA7-A60B-A6A46BF9A8F1}">
  <sheetPr>
    <tabColor theme="8" tint="0.59999389629810485"/>
  </sheetPr>
  <dimension ref="A1:Z3"/>
  <sheetViews>
    <sheetView workbookViewId="0">
      <pane xSplit="6" ySplit="3" topLeftCell="G25" activePane="bottomRight" state="frozen"/>
      <selection pane="topRight" activeCell="G1" sqref="G1"/>
      <selection pane="bottomLeft" activeCell="A4" sqref="A4"/>
      <selection pane="bottomRight" activeCell="E25" sqref="E25"/>
    </sheetView>
  </sheetViews>
  <sheetFormatPr defaultColWidth="9.140625" defaultRowHeight="15" x14ac:dyDescent="0.25"/>
  <cols>
    <col min="1" max="1" width="8.85546875" style="1" customWidth="1"/>
    <col min="2" max="2" width="12.85546875" style="1" customWidth="1"/>
    <col min="3" max="3" width="11" style="1" customWidth="1"/>
    <col min="4" max="4" width="4.7109375" style="1" customWidth="1"/>
    <col min="5" max="5" width="27.28515625" style="1" customWidth="1"/>
    <col min="6" max="7" width="5.7109375" style="1" customWidth="1"/>
    <col min="8" max="9" width="10.7109375" style="1" customWidth="1"/>
    <col min="10" max="10" width="11.140625" style="2" customWidth="1"/>
    <col min="11" max="11" width="13.7109375" style="1" customWidth="1"/>
    <col min="12" max="12" width="5.28515625" style="3" customWidth="1"/>
    <col min="13" max="13" width="13.7109375" style="2" customWidth="1"/>
    <col min="14" max="14" width="5.7109375" style="3" customWidth="1"/>
    <col min="15" max="15" width="10.7109375" style="3" customWidth="1"/>
    <col min="16" max="16" width="13.7109375" style="4" customWidth="1"/>
    <col min="17" max="17" width="13.7109375" style="5" customWidth="1"/>
    <col min="18" max="18" width="13.7109375" style="6" customWidth="1"/>
    <col min="19" max="19" width="15.7109375" style="1" customWidth="1"/>
    <col min="20" max="20" width="20.7109375" style="1" customWidth="1"/>
    <col min="21" max="21" width="10.7109375" style="1" customWidth="1"/>
    <col min="22" max="22" width="25.7109375" style="7" customWidth="1"/>
    <col min="23" max="23" width="50.7109375" style="8" customWidth="1"/>
    <col min="24" max="26" width="25.7109375" style="9" customWidth="1"/>
  </cols>
  <sheetData>
    <row r="1" spans="1:26" ht="24.75" customHeight="1" x14ac:dyDescent="0.25">
      <c r="A1" s="219" t="s">
        <v>146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</row>
    <row r="2" spans="1:26" ht="24.95" customHeight="1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9</v>
      </c>
      <c r="H2" s="12" t="s">
        <v>10</v>
      </c>
      <c r="I2" s="12" t="s">
        <v>11</v>
      </c>
      <c r="J2" s="13" t="s">
        <v>12</v>
      </c>
      <c r="K2" s="14" t="s">
        <v>147</v>
      </c>
      <c r="L2" s="15" t="s">
        <v>148</v>
      </c>
      <c r="M2" s="14" t="s">
        <v>149</v>
      </c>
      <c r="N2" s="15" t="s">
        <v>150</v>
      </c>
      <c r="O2" s="101" t="s">
        <v>151</v>
      </c>
      <c r="P2" s="16" t="s">
        <v>152</v>
      </c>
      <c r="Q2" s="17" t="s">
        <v>153</v>
      </c>
      <c r="R2" s="14" t="s">
        <v>15</v>
      </c>
      <c r="S2" s="18" t="s">
        <v>16</v>
      </c>
      <c r="T2" s="18" t="s">
        <v>17</v>
      </c>
      <c r="U2" s="18" t="s">
        <v>18</v>
      </c>
      <c r="V2" s="10" t="s">
        <v>19</v>
      </c>
      <c r="W2" s="19" t="s">
        <v>20</v>
      </c>
      <c r="X2" s="19" t="s">
        <v>21</v>
      </c>
      <c r="Y2" s="19" t="s">
        <v>22</v>
      </c>
      <c r="Z2" s="10" t="s">
        <v>23</v>
      </c>
    </row>
    <row r="3" spans="1:26" s="50" customFormat="1" x14ac:dyDescent="0.25">
      <c r="A3" s="51" t="s">
        <v>98</v>
      </c>
      <c r="B3" s="51" t="s">
        <v>99</v>
      </c>
      <c r="C3" s="51">
        <v>12345678</v>
      </c>
      <c r="D3" s="51">
        <v>0</v>
      </c>
      <c r="E3" s="52" t="s">
        <v>100</v>
      </c>
      <c r="F3" s="51" t="s">
        <v>154</v>
      </c>
      <c r="G3" s="53" t="s">
        <v>31</v>
      </c>
      <c r="H3" s="54">
        <v>45323</v>
      </c>
      <c r="I3" s="54">
        <v>45327</v>
      </c>
      <c r="J3" s="55">
        <v>0</v>
      </c>
      <c r="K3" s="55">
        <v>100000</v>
      </c>
      <c r="L3" s="60">
        <v>12</v>
      </c>
      <c r="M3" s="55">
        <f>K3/L3</f>
        <v>8333.3333333333339</v>
      </c>
      <c r="N3" s="60">
        <v>160</v>
      </c>
      <c r="O3" s="60"/>
      <c r="P3" s="61">
        <f>M3/N3</f>
        <v>52.083333333333336</v>
      </c>
      <c r="Q3" s="62">
        <v>24</v>
      </c>
      <c r="R3" s="57">
        <f>P3*Q3</f>
        <v>1250</v>
      </c>
      <c r="S3" s="51" t="s">
        <v>102</v>
      </c>
      <c r="T3" s="51" t="s">
        <v>155</v>
      </c>
      <c r="U3" s="51" t="s">
        <v>34</v>
      </c>
      <c r="V3" s="58" t="s">
        <v>104</v>
      </c>
      <c r="W3" s="59" t="s">
        <v>105</v>
      </c>
      <c r="X3" s="51" t="s">
        <v>106</v>
      </c>
      <c r="Y3" s="51" t="s">
        <v>107</v>
      </c>
      <c r="Z3" s="51" t="s">
        <v>108</v>
      </c>
    </row>
  </sheetData>
  <autoFilter ref="A2:Z2" xr:uid="{00000000-0009-0000-0000-000000000000}"/>
  <mergeCells count="1">
    <mergeCell ref="A1:Z1"/>
  </mergeCells>
  <pageMargins left="0.7" right="0.7" top="0.75" bottom="0.75" header="0.3" footer="0.3"/>
  <pageSetup orientation="portrait" horizontalDpi="204" verticalDpi="1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457F-7A9E-488B-9FBB-9C74256E8EE9}">
  <sheetPr>
    <tabColor theme="7" tint="0.59999389629810485"/>
  </sheetPr>
  <dimension ref="A1:AB3"/>
  <sheetViews>
    <sheetView workbookViewId="0">
      <pane xSplit="7" ySplit="3" topLeftCell="O4" activePane="bottomRight" state="frozen"/>
      <selection pane="topRight" activeCell="H1" sqref="H1"/>
      <selection pane="bottomLeft" activeCell="A4" sqref="A4"/>
      <selection pane="bottomRight" activeCell="O2" sqref="O2"/>
    </sheetView>
  </sheetViews>
  <sheetFormatPr defaultColWidth="9.140625" defaultRowHeight="15" x14ac:dyDescent="0.25"/>
  <cols>
    <col min="1" max="1" width="11.140625" style="41" customWidth="1"/>
    <col min="2" max="2" width="12.85546875" style="41" customWidth="1"/>
    <col min="3" max="3" width="17.85546875" style="41" bestFit="1" customWidth="1"/>
    <col min="4" max="4" width="11" style="41" customWidth="1"/>
    <col min="5" max="5" width="4.7109375" style="41" customWidth="1"/>
    <col min="6" max="6" width="27.28515625" style="41" customWidth="1"/>
    <col min="7" max="8" width="5.7109375" style="41" customWidth="1"/>
    <col min="9" max="10" width="12.7109375" style="71" customWidth="1"/>
    <col min="11" max="11" width="11.140625" style="41" customWidth="1"/>
    <col min="12" max="13" width="13.7109375" style="63" customWidth="1"/>
    <col min="14" max="14" width="13.7109375" style="41" customWidth="1"/>
    <col min="15" max="15" width="12.7109375" style="41" customWidth="1"/>
    <col min="16" max="20" width="10.7109375" style="41" customWidth="1"/>
    <col min="21" max="21" width="10.7109375" style="75" customWidth="1"/>
    <col min="22" max="22" width="15.7109375" style="41" customWidth="1"/>
    <col min="23" max="23" width="20.7109375" style="41" customWidth="1"/>
    <col min="24" max="24" width="25.7109375" style="41" customWidth="1"/>
    <col min="25" max="25" width="50.7109375" style="41" customWidth="1"/>
    <col min="26" max="27" width="20.7109375" style="41" customWidth="1"/>
    <col min="28" max="28" width="25.7109375" style="41" customWidth="1"/>
  </cols>
  <sheetData>
    <row r="1" spans="1:28" ht="24.75" customHeight="1" x14ac:dyDescent="0.25">
      <c r="A1" s="220" t="s">
        <v>156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</row>
    <row r="2" spans="1:28" ht="25.5" x14ac:dyDescent="0.25">
      <c r="A2" s="28" t="s">
        <v>1</v>
      </c>
      <c r="B2" s="28" t="s">
        <v>2</v>
      </c>
      <c r="C2" s="28" t="s">
        <v>157</v>
      </c>
      <c r="D2" s="28" t="s">
        <v>3</v>
      </c>
      <c r="E2" s="28" t="s">
        <v>4</v>
      </c>
      <c r="F2" s="28" t="s">
        <v>5</v>
      </c>
      <c r="G2" s="28" t="s">
        <v>6</v>
      </c>
      <c r="H2" s="30" t="s">
        <v>9</v>
      </c>
      <c r="I2" s="29" t="s">
        <v>10</v>
      </c>
      <c r="J2" s="29" t="s">
        <v>11</v>
      </c>
      <c r="K2" s="31" t="s">
        <v>12</v>
      </c>
      <c r="L2" s="35" t="s">
        <v>158</v>
      </c>
      <c r="M2" s="36" t="s">
        <v>13</v>
      </c>
      <c r="N2" s="37" t="s">
        <v>15</v>
      </c>
      <c r="O2" s="29" t="s">
        <v>159</v>
      </c>
      <c r="P2" s="32" t="s">
        <v>160</v>
      </c>
      <c r="Q2" s="32" t="s">
        <v>161</v>
      </c>
      <c r="R2" s="32" t="s">
        <v>162</v>
      </c>
      <c r="S2" s="32" t="s">
        <v>163</v>
      </c>
      <c r="T2" s="32" t="s">
        <v>164</v>
      </c>
      <c r="U2" s="82" t="s">
        <v>165</v>
      </c>
      <c r="V2" s="38" t="s">
        <v>16</v>
      </c>
      <c r="W2" s="38" t="s">
        <v>17</v>
      </c>
      <c r="X2" s="28" t="s">
        <v>19</v>
      </c>
      <c r="Y2" s="39" t="s">
        <v>20</v>
      </c>
      <c r="Z2" s="39" t="s">
        <v>21</v>
      </c>
      <c r="AA2" s="39" t="s">
        <v>22</v>
      </c>
      <c r="AB2" s="40" t="s">
        <v>23</v>
      </c>
    </row>
    <row r="3" spans="1:28" s="50" customFormat="1" x14ac:dyDescent="0.25">
      <c r="A3" s="51" t="s">
        <v>98</v>
      </c>
      <c r="B3" s="51" t="s">
        <v>99</v>
      </c>
      <c r="C3" s="51" t="s">
        <v>166</v>
      </c>
      <c r="D3" s="51">
        <v>12345678</v>
      </c>
      <c r="E3" s="51">
        <v>0</v>
      </c>
      <c r="F3" s="52" t="s">
        <v>100</v>
      </c>
      <c r="G3" s="51" t="s">
        <v>101</v>
      </c>
      <c r="H3" s="54" t="s">
        <v>31</v>
      </c>
      <c r="I3" s="54">
        <v>45323</v>
      </c>
      <c r="J3" s="54">
        <v>45323</v>
      </c>
      <c r="K3" s="56">
        <v>0</v>
      </c>
      <c r="L3" s="64">
        <v>24</v>
      </c>
      <c r="M3" s="65">
        <v>16</v>
      </c>
      <c r="N3" s="66">
        <f>L3*M3</f>
        <v>384</v>
      </c>
      <c r="O3" s="54">
        <v>45323</v>
      </c>
      <c r="P3" s="67">
        <v>5.7692E-2</v>
      </c>
      <c r="Q3" s="68">
        <v>16</v>
      </c>
      <c r="R3" s="69">
        <f>P3*Q3</f>
        <v>0.923072</v>
      </c>
      <c r="S3" s="68">
        <v>24</v>
      </c>
      <c r="T3" s="68">
        <v>8</v>
      </c>
      <c r="U3" s="83">
        <f>(R3+S3)-T3</f>
        <v>16.923072000000001</v>
      </c>
      <c r="V3" s="51" t="s">
        <v>102</v>
      </c>
      <c r="W3" s="51" t="s">
        <v>167</v>
      </c>
      <c r="X3" s="58" t="s">
        <v>104</v>
      </c>
      <c r="Y3" s="59" t="s">
        <v>168</v>
      </c>
      <c r="Z3" s="51" t="s">
        <v>169</v>
      </c>
      <c r="AA3" s="51" t="s">
        <v>170</v>
      </c>
      <c r="AB3" s="70" t="s">
        <v>108</v>
      </c>
    </row>
  </sheetData>
  <autoFilter ref="A2:Z2" xr:uid="{00000000-0009-0000-0000-000001000000}"/>
  <mergeCells count="1">
    <mergeCell ref="A1:AB1"/>
  </mergeCells>
  <pageMargins left="0.7" right="0.7" top="0.75" bottom="0.75" header="0.3" footer="0.3"/>
  <pageSetup orientation="portrait" horizontalDpi="204" verticalDpi="196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106C-3C55-40C9-B388-815C9A531216}">
  <sheetPr>
    <tabColor theme="5" tint="0.59999389629810485"/>
  </sheetPr>
  <dimension ref="A1:AG3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F22" sqref="F22"/>
    </sheetView>
  </sheetViews>
  <sheetFormatPr defaultColWidth="9.140625" defaultRowHeight="15" x14ac:dyDescent="0.25"/>
  <cols>
    <col min="1" max="1" width="11.140625" style="41" customWidth="1"/>
    <col min="2" max="2" width="12.85546875" style="41" customWidth="1"/>
    <col min="3" max="3" width="17.85546875" style="41" bestFit="1" customWidth="1"/>
    <col min="4" max="4" width="11" style="41" customWidth="1"/>
    <col min="5" max="5" width="4.7109375" style="41" customWidth="1"/>
    <col min="6" max="6" width="27.28515625" style="41" customWidth="1"/>
    <col min="7" max="8" width="5.7109375" style="41" customWidth="1"/>
    <col min="9" max="10" width="12.7109375" style="71" customWidth="1"/>
    <col min="11" max="11" width="11.140625" style="74" customWidth="1"/>
    <col min="12" max="12" width="13.7109375" style="41" customWidth="1"/>
    <col min="13" max="13" width="5.28515625" style="76" customWidth="1"/>
    <col min="14" max="14" width="13.7109375" style="72" customWidth="1"/>
    <col min="15" max="15" width="5.7109375" style="76" customWidth="1"/>
    <col min="16" max="16" width="10.28515625" style="41" customWidth="1"/>
    <col min="17" max="17" width="13.7109375" style="79" customWidth="1"/>
    <col min="18" max="18" width="13.7109375" style="75" customWidth="1"/>
    <col min="19" max="19" width="13.7109375" style="81" customWidth="1"/>
    <col min="20" max="20" width="12.7109375" style="41" customWidth="1"/>
    <col min="21" max="26" width="10.7109375" style="41" customWidth="1"/>
    <col min="27" max="27" width="15.7109375" style="41" customWidth="1"/>
    <col min="28" max="28" width="20.7109375" style="41" customWidth="1"/>
    <col min="29" max="29" width="25.7109375" style="41" customWidth="1"/>
    <col min="30" max="30" width="50.7109375" style="41" customWidth="1"/>
    <col min="31" max="32" width="20.7109375" style="41" customWidth="1"/>
    <col min="33" max="33" width="25.7109375" style="41" customWidth="1"/>
  </cols>
  <sheetData>
    <row r="1" spans="1:33" ht="24.75" customHeight="1" x14ac:dyDescent="0.25">
      <c r="A1" s="221" t="s">
        <v>171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</row>
    <row r="2" spans="1:33" ht="25.5" x14ac:dyDescent="0.25">
      <c r="A2" s="28" t="s">
        <v>1</v>
      </c>
      <c r="B2" s="28" t="s">
        <v>2</v>
      </c>
      <c r="C2" s="28" t="s">
        <v>157</v>
      </c>
      <c r="D2" s="28" t="s">
        <v>3</v>
      </c>
      <c r="E2" s="28" t="s">
        <v>4</v>
      </c>
      <c r="F2" s="28" t="s">
        <v>5</v>
      </c>
      <c r="G2" s="28" t="s">
        <v>6</v>
      </c>
      <c r="H2" s="30" t="s">
        <v>9</v>
      </c>
      <c r="I2" s="29" t="s">
        <v>10</v>
      </c>
      <c r="J2" s="29" t="s">
        <v>11</v>
      </c>
      <c r="K2" s="73" t="s">
        <v>12</v>
      </c>
      <c r="L2" s="33" t="s">
        <v>147</v>
      </c>
      <c r="M2" s="34" t="s">
        <v>148</v>
      </c>
      <c r="N2" s="77" t="s">
        <v>149</v>
      </c>
      <c r="O2" s="34" t="s">
        <v>150</v>
      </c>
      <c r="P2" s="102" t="s">
        <v>151</v>
      </c>
      <c r="Q2" s="78" t="s">
        <v>152</v>
      </c>
      <c r="R2" s="38" t="s">
        <v>153</v>
      </c>
      <c r="S2" s="80" t="s">
        <v>15</v>
      </c>
      <c r="T2" s="29" t="s">
        <v>159</v>
      </c>
      <c r="U2" s="32" t="s">
        <v>160</v>
      </c>
      <c r="V2" s="32" t="s">
        <v>161</v>
      </c>
      <c r="W2" s="32" t="s">
        <v>162</v>
      </c>
      <c r="X2" s="32" t="s">
        <v>163</v>
      </c>
      <c r="Y2" s="32" t="s">
        <v>164</v>
      </c>
      <c r="Z2" s="32" t="s">
        <v>165</v>
      </c>
      <c r="AA2" s="38" t="s">
        <v>16</v>
      </c>
      <c r="AB2" s="38" t="s">
        <v>17</v>
      </c>
      <c r="AC2" s="28" t="s">
        <v>19</v>
      </c>
      <c r="AD2" s="39" t="s">
        <v>20</v>
      </c>
      <c r="AE2" s="39" t="s">
        <v>21</v>
      </c>
      <c r="AF2" s="39" t="s">
        <v>22</v>
      </c>
      <c r="AG2" s="40" t="s">
        <v>23</v>
      </c>
    </row>
    <row r="3" spans="1:33" x14ac:dyDescent="0.25">
      <c r="A3" s="84" t="s">
        <v>98</v>
      </c>
      <c r="B3" s="84" t="s">
        <v>99</v>
      </c>
      <c r="C3" s="84" t="s">
        <v>166</v>
      </c>
      <c r="D3" s="84">
        <v>12345678</v>
      </c>
      <c r="E3" s="84">
        <v>0</v>
      </c>
      <c r="F3" s="84" t="s">
        <v>100</v>
      </c>
      <c r="G3" s="85" t="s">
        <v>154</v>
      </c>
      <c r="H3" s="86" t="s">
        <v>172</v>
      </c>
      <c r="I3" s="86" t="s">
        <v>173</v>
      </c>
      <c r="J3" s="86">
        <v>45327</v>
      </c>
      <c r="K3" s="87">
        <v>0</v>
      </c>
      <c r="L3" s="88">
        <v>100000</v>
      </c>
      <c r="M3" s="89"/>
      <c r="N3" s="90"/>
      <c r="O3" s="89"/>
      <c r="P3" s="84">
        <v>2088</v>
      </c>
      <c r="Q3" s="91">
        <f>L3/P3</f>
        <v>47.892720306513411</v>
      </c>
      <c r="R3" s="92">
        <v>16.920000000000002</v>
      </c>
      <c r="S3" s="93">
        <f>Q3*R3</f>
        <v>810.34482758620697</v>
      </c>
      <c r="T3" s="86">
        <v>45323</v>
      </c>
      <c r="U3" s="94">
        <v>5.7692E-2</v>
      </c>
      <c r="V3" s="95">
        <v>16</v>
      </c>
      <c r="W3" s="96">
        <v>0.923072</v>
      </c>
      <c r="X3" s="95">
        <v>24</v>
      </c>
      <c r="Y3" s="95">
        <v>8</v>
      </c>
      <c r="Z3" s="97">
        <v>16.923072000000001</v>
      </c>
      <c r="AA3" s="84" t="s">
        <v>102</v>
      </c>
      <c r="AB3" s="84" t="s">
        <v>167</v>
      </c>
      <c r="AC3" s="98" t="s">
        <v>104</v>
      </c>
      <c r="AD3" s="99" t="s">
        <v>168</v>
      </c>
      <c r="AE3" s="84" t="s">
        <v>169</v>
      </c>
      <c r="AF3" s="84" t="s">
        <v>170</v>
      </c>
      <c r="AG3" s="100" t="s">
        <v>108</v>
      </c>
    </row>
  </sheetData>
  <autoFilter ref="A2:AE2" xr:uid="{00000000-0009-0000-0000-000001000000}"/>
  <mergeCells count="1">
    <mergeCell ref="A1:AG1"/>
  </mergeCells>
  <pageMargins left="0.7" right="0.7" top="0.75" bottom="0.75" header="0.3" footer="0.3"/>
  <pageSetup orientation="portrait" horizontalDpi="204" verticalDpi="196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34FCAFA61A6F4E900DFC095D0FA7F3" ma:contentTypeVersion="8" ma:contentTypeDescription="Create a new document." ma:contentTypeScope="" ma:versionID="0085d928f9de5c375bceea1ffc2e869e">
  <xsd:schema xmlns:xsd="http://www.w3.org/2001/XMLSchema" xmlns:xs="http://www.w3.org/2001/XMLSchema" xmlns:p="http://schemas.microsoft.com/office/2006/metadata/properties" xmlns:ns2="47967d13-91fc-4228-b91a-fb315ed3e89c" targetNamespace="http://schemas.microsoft.com/office/2006/metadata/properties" ma:root="true" ma:fieldsID="2799d6ceda4e7b15346a6186cc613ceb" ns2:_="">
    <xsd:import namespace="47967d13-91fc-4228-b91a-fb315ed3e8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67d13-91fc-4228-b91a-fb315ed3e8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E27809-1FF0-4342-9E95-BC1801A69B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B1642C-5D69-4C44-9F2B-431DCF7A0B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44619DF-5F45-45A4-AAAF-6ACEC716F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967d13-91fc-4228-b91a-fb315ed3e8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BW MISSED PAY</vt:lpstr>
      <vt:lpstr>MO MISSED PAY</vt:lpstr>
      <vt:lpstr>BW FINAL PAY</vt:lpstr>
      <vt:lpstr>MO FINAL PAY</vt:lpstr>
    </vt:vector>
  </TitlesOfParts>
  <Manager/>
  <Company>UCOP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Liza Butalid</dc:creator>
  <cp:keywords/>
  <dc:description/>
  <cp:lastModifiedBy>Ari Widjaja</cp:lastModifiedBy>
  <cp:revision/>
  <dcterms:created xsi:type="dcterms:W3CDTF">2024-02-01T23:54:39Z</dcterms:created>
  <dcterms:modified xsi:type="dcterms:W3CDTF">2025-07-31T14:49:41Z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0x010100F334FCAFA61A6F4E900DFC095D0FA7F3</vt:lpwstr>
  </property>
</Properties>
</file>