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3918534-3BAF-428A-B13A-52379B27D5E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评论" sheetId="12" r:id="rId1"/>
    <sheet name="帖子" sheetId="11" r:id="rId2"/>
    <sheet name="订单明细" sheetId="10" r:id="rId3"/>
    <sheet name="订单" sheetId="9" r:id="rId4"/>
    <sheet name="用户购买的资源" sheetId="7" r:id="rId5"/>
    <sheet name="资源" sheetId="6" r:id="rId6"/>
    <sheet name="知识库" sheetId="8" r:id="rId7"/>
    <sheet name="陶瓷" sheetId="5" r:id="rId8"/>
    <sheet name="作者" sheetId="4" r:id="rId9"/>
    <sheet name="power" sheetId="3" r:id="rId10"/>
    <sheet name="role" sheetId="2" r:id="rId11"/>
    <sheet name="user" sheetId="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2" l="1"/>
  <c r="I5" i="12"/>
  <c r="I6" i="12"/>
  <c r="I7" i="12"/>
  <c r="I8" i="12"/>
  <c r="I9" i="12"/>
  <c r="H8" i="12"/>
  <c r="H9" i="12"/>
  <c r="J9" i="12"/>
  <c r="G9" i="12"/>
  <c r="J8" i="12"/>
  <c r="G8" i="12"/>
  <c r="H17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7" i="12"/>
  <c r="H7" i="12"/>
  <c r="G7" i="12"/>
  <c r="J6" i="12"/>
  <c r="H6" i="12"/>
  <c r="G6" i="12"/>
  <c r="J5" i="12"/>
  <c r="H5" i="12"/>
  <c r="G5" i="12"/>
  <c r="J4" i="12"/>
  <c r="H4" i="12"/>
  <c r="G4" i="12"/>
  <c r="J3" i="12"/>
  <c r="I3" i="12"/>
  <c r="H3" i="12"/>
  <c r="G3" i="12"/>
  <c r="J10" i="11"/>
  <c r="J11" i="11"/>
  <c r="J9" i="11"/>
  <c r="I10" i="11"/>
  <c r="I11" i="11"/>
  <c r="I9" i="11"/>
  <c r="H10" i="11"/>
  <c r="H11" i="11"/>
  <c r="G10" i="11"/>
  <c r="G11" i="11"/>
  <c r="H15" i="11"/>
  <c r="J13" i="11"/>
  <c r="I13" i="11"/>
  <c r="H13" i="11"/>
  <c r="G13" i="11"/>
  <c r="J12" i="11"/>
  <c r="I12" i="11"/>
  <c r="H12" i="11"/>
  <c r="G12" i="11"/>
  <c r="H9" i="11"/>
  <c r="G9" i="11"/>
  <c r="J8" i="11"/>
  <c r="I8" i="11"/>
  <c r="H8" i="11"/>
  <c r="G8" i="11"/>
  <c r="J7" i="11"/>
  <c r="I7" i="11"/>
  <c r="H7" i="11"/>
  <c r="G7" i="11"/>
  <c r="J6" i="11"/>
  <c r="I6" i="11"/>
  <c r="H6" i="11"/>
  <c r="G6" i="11"/>
  <c r="J5" i="11"/>
  <c r="I5" i="11"/>
  <c r="H5" i="11"/>
  <c r="G5" i="11"/>
  <c r="J4" i="11"/>
  <c r="I4" i="11"/>
  <c r="H4" i="11"/>
  <c r="G4" i="11"/>
  <c r="J3" i="11"/>
  <c r="I3" i="11"/>
  <c r="H3" i="11"/>
  <c r="G3" i="11"/>
  <c r="J4" i="10"/>
  <c r="I4" i="10"/>
  <c r="H4" i="10"/>
  <c r="G4" i="10"/>
  <c r="H9" i="10"/>
  <c r="H10" i="10"/>
  <c r="H11" i="10"/>
  <c r="I11" i="10"/>
  <c r="J11" i="10"/>
  <c r="G11" i="10"/>
  <c r="I10" i="10"/>
  <c r="J10" i="10"/>
  <c r="G10" i="10"/>
  <c r="I9" i="10"/>
  <c r="J9" i="10"/>
  <c r="G9" i="10"/>
  <c r="H17" i="10"/>
  <c r="J15" i="10"/>
  <c r="I15" i="10"/>
  <c r="H15" i="10"/>
  <c r="G15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8" i="10"/>
  <c r="I8" i="10"/>
  <c r="H8" i="10"/>
  <c r="G8" i="10"/>
  <c r="J7" i="10"/>
  <c r="I7" i="10"/>
  <c r="H7" i="10"/>
  <c r="G7" i="10"/>
  <c r="J6" i="10"/>
  <c r="I6" i="10"/>
  <c r="H6" i="10"/>
  <c r="G6" i="10"/>
  <c r="J5" i="10"/>
  <c r="I5" i="10"/>
  <c r="H5" i="10"/>
  <c r="G5" i="10"/>
  <c r="J3" i="10"/>
  <c r="I3" i="10"/>
  <c r="H3" i="10"/>
  <c r="G3" i="10"/>
  <c r="I7" i="9"/>
  <c r="J7" i="9"/>
  <c r="G7" i="9"/>
  <c r="H7" i="9"/>
  <c r="I8" i="9"/>
  <c r="J9" i="9"/>
  <c r="I9" i="9"/>
  <c r="H9" i="9"/>
  <c r="G9" i="9"/>
  <c r="J8" i="9"/>
  <c r="H8" i="9"/>
  <c r="G8" i="9"/>
  <c r="H13" i="9"/>
  <c r="J11" i="9"/>
  <c r="I11" i="9"/>
  <c r="H11" i="9"/>
  <c r="G11" i="9"/>
  <c r="J10" i="9"/>
  <c r="I10" i="9"/>
  <c r="H10" i="9"/>
  <c r="G10" i="9"/>
  <c r="J6" i="9"/>
  <c r="I6" i="9"/>
  <c r="H6" i="9"/>
  <c r="G6" i="9"/>
  <c r="J5" i="9"/>
  <c r="I5" i="9"/>
  <c r="H5" i="9"/>
  <c r="G5" i="9"/>
  <c r="J4" i="9"/>
  <c r="I4" i="9"/>
  <c r="H4" i="9"/>
  <c r="G4" i="9"/>
  <c r="J3" i="9"/>
  <c r="I3" i="9"/>
  <c r="H3" i="9"/>
  <c r="G3" i="9"/>
  <c r="H22" i="8"/>
  <c r="J20" i="8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4" i="8"/>
  <c r="I4" i="8"/>
  <c r="H4" i="8"/>
  <c r="G4" i="8"/>
  <c r="J3" i="8"/>
  <c r="I3" i="8"/>
  <c r="H3" i="8"/>
  <c r="G3" i="8"/>
  <c r="G12" i="6"/>
  <c r="H12" i="6"/>
  <c r="I12" i="6"/>
  <c r="J12" i="6"/>
  <c r="I11" i="6"/>
  <c r="J11" i="6"/>
  <c r="G11" i="6"/>
  <c r="H11" i="6"/>
  <c r="G7" i="7"/>
  <c r="H7" i="7"/>
  <c r="I7" i="7"/>
  <c r="J7" i="7"/>
  <c r="G8" i="7"/>
  <c r="H8" i="7"/>
  <c r="I8" i="7"/>
  <c r="J8" i="7"/>
  <c r="G9" i="7"/>
  <c r="H9" i="7"/>
  <c r="I9" i="7"/>
  <c r="J9" i="7"/>
  <c r="G10" i="7"/>
  <c r="H10" i="7"/>
  <c r="I10" i="7"/>
  <c r="J10" i="7"/>
  <c r="H12" i="7"/>
  <c r="J6" i="7"/>
  <c r="I6" i="7"/>
  <c r="H6" i="7"/>
  <c r="G6" i="7"/>
  <c r="J5" i="7"/>
  <c r="I5" i="7"/>
  <c r="H5" i="7"/>
  <c r="G5" i="7"/>
  <c r="J4" i="7"/>
  <c r="I4" i="7"/>
  <c r="H4" i="7"/>
  <c r="G4" i="7"/>
  <c r="J3" i="7"/>
  <c r="I3" i="7"/>
  <c r="H3" i="7"/>
  <c r="G3" i="7"/>
  <c r="H20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I9" i="5"/>
  <c r="I10" i="5"/>
  <c r="I11" i="5"/>
  <c r="I12" i="5"/>
  <c r="I13" i="5"/>
  <c r="H9" i="5"/>
  <c r="H10" i="5"/>
  <c r="H11" i="5"/>
  <c r="H12" i="5"/>
  <c r="H13" i="5"/>
  <c r="G9" i="5"/>
  <c r="G10" i="5"/>
  <c r="G11" i="5"/>
  <c r="G12" i="5"/>
  <c r="G13" i="5"/>
  <c r="J13" i="5"/>
  <c r="J12" i="5"/>
  <c r="J11" i="5"/>
  <c r="J10" i="5"/>
  <c r="J9" i="5"/>
  <c r="H22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17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I11" i="3" l="1"/>
  <c r="J11" i="3"/>
  <c r="G11" i="3"/>
  <c r="H11" i="3"/>
  <c r="I10" i="3"/>
  <c r="I12" i="3"/>
  <c r="J12" i="3"/>
  <c r="G12" i="3"/>
  <c r="H12" i="3"/>
  <c r="J10" i="3"/>
  <c r="G10" i="3"/>
  <c r="H10" i="3"/>
  <c r="I27" i="2" l="1"/>
  <c r="G27" i="2"/>
  <c r="I26" i="2"/>
  <c r="G26" i="2"/>
  <c r="I25" i="2"/>
  <c r="G25" i="2"/>
  <c r="I24" i="2"/>
  <c r="G24" i="2"/>
  <c r="I23" i="2"/>
  <c r="G23" i="2"/>
  <c r="I20" i="1"/>
  <c r="I21" i="1"/>
  <c r="I22" i="1"/>
  <c r="I23" i="1"/>
  <c r="I24" i="1"/>
  <c r="I25" i="1"/>
  <c r="I26" i="1"/>
  <c r="I27" i="1"/>
  <c r="H19" i="1"/>
  <c r="H3" i="1"/>
  <c r="G24" i="1"/>
  <c r="G25" i="1"/>
  <c r="G26" i="1"/>
  <c r="G27" i="1"/>
  <c r="G23" i="1"/>
  <c r="G3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2"/>
  <c r="G5" i="2"/>
  <c r="G6" i="2"/>
  <c r="G7" i="2"/>
  <c r="G8" i="2"/>
  <c r="G9" i="2"/>
  <c r="G10" i="2"/>
  <c r="G11" i="2"/>
  <c r="G12" i="2"/>
  <c r="G13" i="2"/>
  <c r="G14" i="2"/>
  <c r="G3" i="2"/>
  <c r="G3" i="3"/>
  <c r="G4" i="3"/>
  <c r="G5" i="3"/>
  <c r="G6" i="3"/>
  <c r="G7" i="3"/>
  <c r="G8" i="3"/>
  <c r="G9" i="3"/>
  <c r="G13" i="3"/>
  <c r="G14" i="3"/>
  <c r="G15" i="3"/>
  <c r="G16" i="3"/>
  <c r="G17" i="3"/>
  <c r="G18" i="3"/>
  <c r="K4" i="2" l="1"/>
  <c r="K5" i="2"/>
  <c r="K6" i="2"/>
  <c r="K7" i="2"/>
  <c r="K8" i="2"/>
  <c r="K9" i="2"/>
  <c r="K10" i="2"/>
  <c r="K11" i="2"/>
  <c r="K12" i="2"/>
  <c r="K13" i="2"/>
  <c r="K14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H7" i="3" l="1"/>
  <c r="I7" i="3"/>
  <c r="J7" i="3"/>
  <c r="H20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9" i="3"/>
  <c r="I9" i="3"/>
  <c r="H9" i="3"/>
  <c r="J8" i="3"/>
  <c r="I8" i="3"/>
  <c r="H8" i="3"/>
  <c r="J6" i="3"/>
  <c r="I6" i="3"/>
  <c r="H6" i="3"/>
  <c r="J5" i="3"/>
  <c r="I5" i="3"/>
  <c r="H5" i="3"/>
  <c r="J4" i="3"/>
  <c r="I4" i="3"/>
  <c r="H4" i="3"/>
  <c r="J3" i="3"/>
  <c r="I3" i="3"/>
  <c r="H3" i="3"/>
  <c r="I4" i="2"/>
  <c r="I5" i="2"/>
  <c r="I6" i="2"/>
  <c r="I7" i="2"/>
  <c r="I8" i="2"/>
  <c r="I9" i="2"/>
  <c r="I10" i="2"/>
  <c r="I11" i="2"/>
  <c r="I12" i="2"/>
  <c r="I13" i="2"/>
  <c r="I14" i="2"/>
  <c r="H4" i="2"/>
  <c r="H5" i="2"/>
  <c r="H6" i="2"/>
  <c r="H7" i="2"/>
  <c r="H8" i="2"/>
  <c r="H9" i="2"/>
  <c r="H10" i="2"/>
  <c r="H11" i="2"/>
  <c r="H12" i="2"/>
  <c r="H13" i="2"/>
  <c r="H14" i="2"/>
  <c r="H16" i="2"/>
  <c r="I3" i="2"/>
  <c r="H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</calcChain>
</file>

<file path=xl/sharedStrings.xml><?xml version="1.0" encoding="utf-8"?>
<sst xmlns="http://schemas.openxmlformats.org/spreadsheetml/2006/main" count="843" uniqueCount="194">
  <si>
    <t>pk_user</t>
  </si>
  <si>
    <t>userCode</t>
  </si>
  <si>
    <t>userName</t>
  </si>
  <si>
    <t>password</t>
  </si>
  <si>
    <t>isLocked</t>
  </si>
  <si>
    <t>telephone</t>
  </si>
  <si>
    <t>email</t>
  </si>
  <si>
    <t>sex</t>
  </si>
  <si>
    <t>city</t>
  </si>
  <si>
    <t>sign</t>
  </si>
  <si>
    <t>score</t>
  </si>
  <si>
    <t>ts</t>
  </si>
  <si>
    <t>dr</t>
  </si>
  <si>
    <t>主键</t>
    <phoneticPr fontId="2" type="noConversion"/>
  </si>
  <si>
    <t>用户名</t>
    <phoneticPr fontId="2" type="noConversion"/>
  </si>
  <si>
    <t>用户编码</t>
    <phoneticPr fontId="2" type="noConversion"/>
  </si>
  <si>
    <t>密码</t>
    <phoneticPr fontId="2" type="noConversion"/>
  </si>
  <si>
    <t>是否锁定</t>
    <phoneticPr fontId="2" type="noConversion"/>
  </si>
  <si>
    <t>手机</t>
    <phoneticPr fontId="2" type="noConversion"/>
  </si>
  <si>
    <t>邮箱</t>
    <phoneticPr fontId="2" type="noConversion"/>
  </si>
  <si>
    <t>性别</t>
    <phoneticPr fontId="2" type="noConversion"/>
  </si>
  <si>
    <t>城市</t>
    <phoneticPr fontId="2" type="noConversion"/>
  </si>
  <si>
    <t>签名</t>
    <phoneticPr fontId="2" type="noConversion"/>
  </si>
  <si>
    <t>分数</t>
    <phoneticPr fontId="2" type="noConversion"/>
  </si>
  <si>
    <t>creator</t>
    <phoneticPr fontId="2" type="noConversion"/>
  </si>
  <si>
    <t>creationTime</t>
    <phoneticPr fontId="2" type="noConversion"/>
  </si>
  <si>
    <t>modifier</t>
    <phoneticPr fontId="2" type="noConversion"/>
  </si>
  <si>
    <t>modifyTime</t>
    <phoneticPr fontId="2" type="noConversion"/>
  </si>
  <si>
    <t>创建人</t>
    <phoneticPr fontId="2" type="noConversion"/>
  </si>
  <si>
    <t>创建时间</t>
    <phoneticPr fontId="2" type="noConversion"/>
  </si>
  <si>
    <t>修改人</t>
    <phoneticPr fontId="2" type="noConversion"/>
  </si>
  <si>
    <t>修改时间</t>
    <phoneticPr fontId="2" type="noConversion"/>
  </si>
  <si>
    <t>时间戳</t>
    <phoneticPr fontId="2" type="noConversion"/>
  </si>
  <si>
    <t>删除标志</t>
    <phoneticPr fontId="2" type="noConversion"/>
  </si>
  <si>
    <t>key</t>
    <phoneticPr fontId="2" type="noConversion"/>
  </si>
  <si>
    <t>text</t>
    <phoneticPr fontId="2" type="noConversion"/>
  </si>
  <si>
    <t>boolean</t>
    <phoneticPr fontId="2" type="noConversion"/>
  </si>
  <si>
    <t>time</t>
    <phoneticPr fontId="2" type="noConversion"/>
  </si>
  <si>
    <t>number</t>
    <phoneticPr fontId="2" type="noConversion"/>
  </si>
  <si>
    <t>说明</t>
    <phoneticPr fontId="2" type="noConversion"/>
  </si>
  <si>
    <t>类型</t>
    <phoneticPr fontId="2" type="noConversion"/>
  </si>
  <si>
    <t>字段</t>
    <phoneticPr fontId="2" type="noConversion"/>
  </si>
  <si>
    <t>是否主键</t>
    <phoneticPr fontId="2" type="noConversion"/>
  </si>
  <si>
    <t>表名</t>
    <phoneticPr fontId="2" type="noConversion"/>
  </si>
  <si>
    <t>auth_user</t>
    <phoneticPr fontId="2" type="noConversion"/>
  </si>
  <si>
    <t>java属性</t>
    <phoneticPr fontId="2" type="noConversion"/>
  </si>
  <si>
    <t>oracle列</t>
    <phoneticPr fontId="2" type="noConversion"/>
  </si>
  <si>
    <t>主键约束</t>
    <phoneticPr fontId="2" type="noConversion"/>
  </si>
  <si>
    <t>win.auth.user.vo.UserVO</t>
    <phoneticPr fontId="2" type="noConversion"/>
  </si>
  <si>
    <t>必填</t>
    <phoneticPr fontId="2" type="noConversion"/>
  </si>
  <si>
    <t>table列</t>
    <phoneticPr fontId="2" type="noConversion"/>
  </si>
  <si>
    <t>pk_role</t>
    <phoneticPr fontId="2" type="noConversion"/>
  </si>
  <si>
    <t>roleCode</t>
    <phoneticPr fontId="2" type="noConversion"/>
  </si>
  <si>
    <t>roleName</t>
    <phoneticPr fontId="2" type="noConversion"/>
  </si>
  <si>
    <t>memo</t>
    <phoneticPr fontId="2" type="noConversion"/>
  </si>
  <si>
    <t>enable</t>
    <phoneticPr fontId="2" type="noConversion"/>
  </si>
  <si>
    <t>角色编码</t>
    <phoneticPr fontId="2" type="noConversion"/>
  </si>
  <si>
    <t>角色名称</t>
    <phoneticPr fontId="2" type="noConversion"/>
  </si>
  <si>
    <t>备注</t>
    <phoneticPr fontId="2" type="noConversion"/>
  </si>
  <si>
    <t>roleType</t>
    <phoneticPr fontId="2" type="noConversion"/>
  </si>
  <si>
    <t>角色类型</t>
    <phoneticPr fontId="2" type="noConversion"/>
  </si>
  <si>
    <t>auth_role</t>
    <phoneticPr fontId="2" type="noConversion"/>
  </si>
  <si>
    <t>auth_power</t>
    <phoneticPr fontId="2" type="noConversion"/>
  </si>
  <si>
    <t>pk_power</t>
    <phoneticPr fontId="2" type="noConversion"/>
  </si>
  <si>
    <t>powerCode</t>
    <phoneticPr fontId="2" type="noConversion"/>
  </si>
  <si>
    <t>powerName</t>
    <phoneticPr fontId="2" type="noConversion"/>
  </si>
  <si>
    <t>powerType</t>
    <phoneticPr fontId="2" type="noConversion"/>
  </si>
  <si>
    <t>url</t>
    <phoneticPr fontId="2" type="noConversion"/>
  </si>
  <si>
    <t>功能编码</t>
    <phoneticPr fontId="2" type="noConversion"/>
  </si>
  <si>
    <t>功能名称</t>
    <phoneticPr fontId="2" type="noConversion"/>
  </si>
  <si>
    <t>功能类型</t>
    <phoneticPr fontId="2" type="noConversion"/>
  </si>
  <si>
    <t>地址</t>
    <phoneticPr fontId="2" type="noConversion"/>
  </si>
  <si>
    <t>jsonStr</t>
    <phoneticPr fontId="2" type="noConversion"/>
  </si>
  <si>
    <t>win.auth.role.vo.RoleVO</t>
    <phoneticPr fontId="2" type="noConversion"/>
  </si>
  <si>
    <t>win.auth.power.vo.PowerVO</t>
    <phoneticPr fontId="2" type="noConversion"/>
  </si>
  <si>
    <t>auth_user_role</t>
    <phoneticPr fontId="2" type="noConversion"/>
  </si>
  <si>
    <t>pk_user_role</t>
  </si>
  <si>
    <t>pk_role</t>
    <phoneticPr fontId="2" type="noConversion"/>
  </si>
  <si>
    <t>time</t>
    <phoneticPr fontId="2" type="noConversion"/>
  </si>
  <si>
    <t>boolean</t>
    <phoneticPr fontId="2" type="noConversion"/>
  </si>
  <si>
    <t>主键</t>
    <phoneticPr fontId="2" type="noConversion"/>
  </si>
  <si>
    <t>用户主键</t>
    <phoneticPr fontId="2" type="noConversion"/>
  </si>
  <si>
    <t>角色主键</t>
    <phoneticPr fontId="2" type="noConversion"/>
  </si>
  <si>
    <t>pk_user_role char(20),</t>
  </si>
  <si>
    <t>pk_user char(20),</t>
  </si>
  <si>
    <t>pk_role char(20),</t>
  </si>
  <si>
    <t>ts char(19),</t>
  </si>
  <si>
    <t>dr char(1),</t>
  </si>
  <si>
    <t xml:space="preserve"> constraint pk_user_role PRIMARY KEY ( pk_user_role ) </t>
  </si>
  <si>
    <t>auth_role_power</t>
    <phoneticPr fontId="2" type="noConversion"/>
  </si>
  <si>
    <t>pk_role_power</t>
    <phoneticPr fontId="2" type="noConversion"/>
  </si>
  <si>
    <t>pk_power</t>
    <phoneticPr fontId="2" type="noConversion"/>
  </si>
  <si>
    <t>pk_role_power char(20),</t>
    <phoneticPr fontId="2" type="noConversion"/>
  </si>
  <si>
    <t>pk_power char(20),</t>
    <phoneticPr fontId="2" type="noConversion"/>
  </si>
  <si>
    <t>功能主键</t>
    <phoneticPr fontId="2" type="noConversion"/>
  </si>
  <si>
    <t xml:space="preserve"> constraint pk_role_power PRIMARY KEY ( pk_role_power ) </t>
  </si>
  <si>
    <t>pk_parent</t>
    <phoneticPr fontId="2" type="noConversion"/>
  </si>
  <si>
    <t>key</t>
    <phoneticPr fontId="2" type="noConversion"/>
  </si>
  <si>
    <t>上级节点</t>
    <phoneticPr fontId="2" type="noConversion"/>
  </si>
  <si>
    <t>isDir</t>
    <phoneticPr fontId="2" type="noConversion"/>
  </si>
  <si>
    <t>是否目录</t>
    <phoneticPr fontId="2" type="noConversion"/>
  </si>
  <si>
    <t>route</t>
    <phoneticPr fontId="2" type="noConversion"/>
  </si>
  <si>
    <t>text</t>
    <phoneticPr fontId="2" type="noConversion"/>
  </si>
  <si>
    <t>路径</t>
    <phoneticPr fontId="2" type="noConversion"/>
  </si>
  <si>
    <t>chn_author</t>
    <phoneticPr fontId="2" type="noConversion"/>
  </si>
  <si>
    <t>pk_author</t>
    <phoneticPr fontId="2" type="noConversion"/>
  </si>
  <si>
    <t>name</t>
    <phoneticPr fontId="2" type="noConversion"/>
  </si>
  <si>
    <t>record</t>
    <phoneticPr fontId="2" type="noConversion"/>
  </si>
  <si>
    <t>名称</t>
    <phoneticPr fontId="2" type="noConversion"/>
  </si>
  <si>
    <t>备案号</t>
    <phoneticPr fontId="2" type="noConversion"/>
  </si>
  <si>
    <t>address</t>
    <phoneticPr fontId="2" type="noConversion"/>
  </si>
  <si>
    <t>cantact</t>
    <phoneticPr fontId="2" type="noConversion"/>
  </si>
  <si>
    <t>联系方式</t>
    <phoneticPr fontId="2" type="noConversion"/>
  </si>
  <si>
    <t>官网地址</t>
    <phoneticPr fontId="2" type="noConversion"/>
  </si>
  <si>
    <t>email</t>
    <phoneticPr fontId="2" type="noConversion"/>
  </si>
  <si>
    <t>win.chn.author.vo.AuthorVO</t>
    <phoneticPr fontId="2" type="noConversion"/>
  </si>
  <si>
    <t>win.chn.china.vo.ChinaVO</t>
    <phoneticPr fontId="2" type="noConversion"/>
  </si>
  <si>
    <t>pk_china</t>
    <phoneticPr fontId="2" type="noConversion"/>
  </si>
  <si>
    <t>title</t>
    <phoneticPr fontId="2" type="noConversion"/>
  </si>
  <si>
    <t>标题</t>
    <phoneticPr fontId="2" type="noConversion"/>
  </si>
  <si>
    <t>code</t>
    <phoneticPr fontId="2" type="noConversion"/>
  </si>
  <si>
    <t>编号</t>
    <phoneticPr fontId="2" type="noConversion"/>
  </si>
  <si>
    <t>作者</t>
    <phoneticPr fontId="2" type="noConversion"/>
  </si>
  <si>
    <t>kilneye</t>
    <phoneticPr fontId="2" type="noConversion"/>
  </si>
  <si>
    <t>窑口</t>
    <phoneticPr fontId="2" type="noConversion"/>
  </si>
  <si>
    <t>times</t>
    <phoneticPr fontId="2" type="noConversion"/>
  </si>
  <si>
    <t>年代</t>
    <phoneticPr fontId="2" type="noConversion"/>
  </si>
  <si>
    <t>model</t>
    <phoneticPr fontId="2" type="noConversion"/>
  </si>
  <si>
    <t>造型</t>
    <phoneticPr fontId="2" type="noConversion"/>
  </si>
  <si>
    <t>num</t>
    <phoneticPr fontId="2" type="noConversion"/>
  </si>
  <si>
    <t>数量</t>
    <phoneticPr fontId="2" type="noConversion"/>
  </si>
  <si>
    <t>简介</t>
    <phoneticPr fontId="2" type="noConversion"/>
  </si>
  <si>
    <t>关键词</t>
    <phoneticPr fontId="2" type="noConversion"/>
  </si>
  <si>
    <t>keyword</t>
    <phoneticPr fontId="2" type="noConversion"/>
  </si>
  <si>
    <t>syskeyword</t>
    <phoneticPr fontId="2" type="noConversion"/>
  </si>
  <si>
    <t>系统关键词</t>
    <phoneticPr fontId="2" type="noConversion"/>
  </si>
  <si>
    <t>price</t>
    <phoneticPr fontId="2" type="noConversion"/>
  </si>
  <si>
    <t>单价</t>
    <phoneticPr fontId="2" type="noConversion"/>
  </si>
  <si>
    <t>chn_resource</t>
    <phoneticPr fontId="2" type="noConversion"/>
  </si>
  <si>
    <t>chn_china</t>
    <phoneticPr fontId="2" type="noConversion"/>
  </si>
  <si>
    <t>win.chn.rsur.vo.ResourceVO</t>
    <phoneticPr fontId="2" type="noConversion"/>
  </si>
  <si>
    <t>pk_resource</t>
    <phoneticPr fontId="2" type="noConversion"/>
  </si>
  <si>
    <t>permtype</t>
    <phoneticPr fontId="2" type="noConversion"/>
  </si>
  <si>
    <t>权限类型</t>
    <phoneticPr fontId="2" type="noConversion"/>
  </si>
  <si>
    <t>secourcetype</t>
    <phoneticPr fontId="2" type="noConversion"/>
  </si>
  <si>
    <t>资源类型</t>
    <phoneticPr fontId="2" type="noConversion"/>
  </si>
  <si>
    <t>content</t>
    <phoneticPr fontId="2" type="noConversion"/>
  </si>
  <si>
    <t>内容</t>
    <phoneticPr fontId="2" type="noConversion"/>
  </si>
  <si>
    <t>orderno</t>
    <phoneticPr fontId="2" type="noConversion"/>
  </si>
  <si>
    <t>排序号</t>
    <phoneticPr fontId="2" type="noConversion"/>
  </si>
  <si>
    <t>int</t>
    <phoneticPr fontId="2" type="noConversion"/>
  </si>
  <si>
    <t>billtype</t>
    <phoneticPr fontId="2" type="noConversion"/>
  </si>
  <si>
    <t>win.chn.rsur.vo.UserResourceVO</t>
    <phoneticPr fontId="2" type="noConversion"/>
  </si>
  <si>
    <t>chn_user_resource</t>
    <phoneticPr fontId="2" type="noConversion"/>
  </si>
  <si>
    <t>pk_user_resource</t>
    <phoneticPr fontId="2" type="noConversion"/>
  </si>
  <si>
    <t>资源名称</t>
    <phoneticPr fontId="2" type="noConversion"/>
  </si>
  <si>
    <t>资源内容</t>
    <phoneticPr fontId="2" type="noConversion"/>
  </si>
  <si>
    <t>endtime</t>
    <phoneticPr fontId="2" type="noConversion"/>
  </si>
  <si>
    <t>有效期</t>
    <phoneticPr fontId="2" type="noConversion"/>
  </si>
  <si>
    <t>资源主键</t>
    <phoneticPr fontId="2" type="noConversion"/>
  </si>
  <si>
    <t>pk_user</t>
    <phoneticPr fontId="2" type="noConversion"/>
  </si>
  <si>
    <t>所属陶瓷</t>
    <phoneticPr fontId="2" type="noConversion"/>
  </si>
  <si>
    <t>pk_know</t>
    <phoneticPr fontId="2" type="noConversion"/>
  </si>
  <si>
    <t>所属知识</t>
    <phoneticPr fontId="2" type="noConversion"/>
  </si>
  <si>
    <t>journalnum</t>
    <phoneticPr fontId="2" type="noConversion"/>
  </si>
  <si>
    <t>期刊号</t>
    <phoneticPr fontId="2" type="noConversion"/>
  </si>
  <si>
    <t>win.chn.order.vo.OrderVO</t>
    <phoneticPr fontId="2" type="noConversion"/>
  </si>
  <si>
    <t>chn_order</t>
    <phoneticPr fontId="2" type="noConversion"/>
  </si>
  <si>
    <t>pk_order</t>
    <phoneticPr fontId="2" type="noConversion"/>
  </si>
  <si>
    <t>memeo</t>
    <phoneticPr fontId="2" type="noConversion"/>
  </si>
  <si>
    <t>amount</t>
    <phoneticPr fontId="2" type="noConversion"/>
  </si>
  <si>
    <t>总金额</t>
    <phoneticPr fontId="2" type="noConversion"/>
  </si>
  <si>
    <t>state</t>
    <phoneticPr fontId="2" type="noConversion"/>
  </si>
  <si>
    <t>订单状态</t>
    <phoneticPr fontId="2" type="noConversion"/>
  </si>
  <si>
    <t>win.chn.order.vo.OrderBVO</t>
    <phoneticPr fontId="2" type="noConversion"/>
  </si>
  <si>
    <t>chn_order_b</t>
    <phoneticPr fontId="2" type="noConversion"/>
  </si>
  <si>
    <t>pk_order_b</t>
    <phoneticPr fontId="2" type="noConversion"/>
  </si>
  <si>
    <t>主表主键</t>
    <phoneticPr fontId="2" type="noConversion"/>
  </si>
  <si>
    <t>金额</t>
    <phoneticPr fontId="2" type="noConversion"/>
  </si>
  <si>
    <t>win.pst.post.vo.PostVO</t>
    <phoneticPr fontId="2" type="noConversion"/>
  </si>
  <si>
    <t>pst_post</t>
    <phoneticPr fontId="2" type="noConversion"/>
  </si>
  <si>
    <t>pk_post</t>
    <phoneticPr fontId="2" type="noConversion"/>
  </si>
  <si>
    <t>主题</t>
    <phoneticPr fontId="2" type="noConversion"/>
  </si>
  <si>
    <t>photo</t>
    <phoneticPr fontId="2" type="noConversion"/>
  </si>
  <si>
    <t>图片</t>
    <phoneticPr fontId="2" type="noConversion"/>
  </si>
  <si>
    <t>photoposi</t>
    <phoneticPr fontId="2" type="noConversion"/>
  </si>
  <si>
    <t>图片位置</t>
    <phoneticPr fontId="2" type="noConversion"/>
  </si>
  <si>
    <t>win.chn.know.vo.KnowVO</t>
    <phoneticPr fontId="2" type="noConversion"/>
  </si>
  <si>
    <t>chn_know</t>
    <phoneticPr fontId="2" type="noConversion"/>
  </si>
  <si>
    <t>win.pst.comment.voCommentVO</t>
    <phoneticPr fontId="2" type="noConversion"/>
  </si>
  <si>
    <t>pst_comment</t>
    <phoneticPr fontId="2" type="noConversion"/>
  </si>
  <si>
    <t>pk_comment</t>
    <phoneticPr fontId="2" type="noConversion"/>
  </si>
  <si>
    <t>父节点</t>
    <phoneticPr fontId="2" type="noConversion"/>
  </si>
  <si>
    <t>路由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</si>
</sst>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9"/>
      <color rgb="FF00008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baidu.com/link?url=xKpjUAC2IEcPp0C5HIPTEYUBYWYiLzDH1rc4IC7EQpdaQcFLwmROMcl3IU4mOYfy0B5e_gsekd38IR-Ml2VYIjzjkymmR59dtW_xrr0WlQ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baidu.com/link?url=xKpjUAC2IEcPp0C5HIPTEYUBYWYiLzDH1rc4IC7EQpdaQcFLwmROMcl3IU4mOYfy0B5e_gsekd38IR-Ml2VYIjzjkymmR59dtW_xrr0WlQ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baidu.com/link?url=xKpjUAC2IEcPp0C5HIPTEYUBYWYiLzDH1rc4IC7EQpdaQcFLwmROMcl3IU4mOYfy0B5e_gsekd38IR-Ml2VYIjzjkymmR59dtW_xrr0WlQ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baidu.com/link?url=xKpjUAC2IEcPp0C5HIPTEYUBYWYiLzDH1rc4IC7EQpdaQcFLwmROMcl3IU4mOYfy0B5e_gsekd38IR-Ml2VYIjzjkymmR59dtW_xrr0WlQ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7EC7-28C1-4221-B570-39F973D32143}">
  <dimension ref="A1:J17"/>
  <sheetViews>
    <sheetView tabSelected="1" workbookViewId="0">
      <selection activeCell="C9" sqref="C9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189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190</v>
      </c>
      <c r="B3" s="1" t="s">
        <v>191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pk_comment ;</v>
      </c>
      <c r="H3" t="str">
        <f t="shared" ref="H3:H15" si="0">B3&amp;" "&amp;IF(C3="key","char(20)",IF(C3="text","varchar2(100)",IF(C3="boolean","char(1)",IF(C3="time","char(19)",IF(C3="int","smallint",IF(C3="number","number(18,8)","varchar2(100)"))))))&amp;IF(F3=1,"  not null,",",")</f>
        <v>pk_comment char(20)  not null,</v>
      </c>
      <c r="I3" t="str">
        <f>"comment on column"&amp;" "&amp;A4&amp;"."&amp;B3&amp;" is"&amp;" '"&amp;D3&amp;"';"</f>
        <v>comment on column pst_comment.pk_comment is '主键';</v>
      </c>
      <c r="J3" s="4" t="str">
        <f>"{field: '"&amp;B3&amp;"', title: '"&amp;D3&amp;"', width:80},"</f>
        <v>{field: 'pk_comment', title: '主键', width:80},</v>
      </c>
    </row>
    <row r="4" spans="1:10" x14ac:dyDescent="0.2">
      <c r="A4" t="s">
        <v>190</v>
      </c>
      <c r="B4" s="1" t="s">
        <v>118</v>
      </c>
      <c r="C4" s="1" t="s">
        <v>35</v>
      </c>
      <c r="D4" t="s">
        <v>182</v>
      </c>
      <c r="F4">
        <v>1</v>
      </c>
      <c r="G4" t="str">
        <f>"private "&amp;IF(OR(C4="key",C4="text",C4="time"),"String",IF(C4="number","BigDecimal",IF(C4="int","Integer",IF(C4="boolean","BooleanExt","String"))))&amp;" "&amp;B4&amp;" ;"</f>
        <v>private String title ;</v>
      </c>
      <c r="H4" t="str">
        <f t="shared" si="0"/>
        <v>title varchar2(100)  not null,</v>
      </c>
      <c r="I4" t="str">
        <f t="shared" ref="I4:I9" si="1">"comment on column"&amp;" "&amp;A5&amp;"."&amp;B4&amp;" is"&amp;" '"&amp;D4&amp;"';"</f>
        <v>comment on column pst_comment.title is '主题';</v>
      </c>
      <c r="J4" s="4" t="str">
        <f>"{field: '"&amp;B4&amp;"', title: '"&amp;D4&amp;"', width:80},"</f>
        <v>{field: 'title', title: '主题', width:80},</v>
      </c>
    </row>
    <row r="5" spans="1:10" x14ac:dyDescent="0.2">
      <c r="A5" t="s">
        <v>190</v>
      </c>
      <c r="B5" s="1" t="s">
        <v>146</v>
      </c>
      <c r="C5" s="1" t="s">
        <v>35</v>
      </c>
      <c r="D5" t="s">
        <v>147</v>
      </c>
      <c r="G5" t="str">
        <f t="shared" ref="G5:G15" si="2">"private "&amp;IF(OR(C5="key",C5="text",C5="time"),"String",IF(C5="number","BigDecimal",IF(C5="int","Integer",IF(C5="boolean","BooleanExt","String"))))&amp;" "&amp;B5&amp;" ;"</f>
        <v>private String content ;</v>
      </c>
      <c r="H5" t="str">
        <f t="shared" si="0"/>
        <v>content varchar2(100),</v>
      </c>
      <c r="I5" t="str">
        <f t="shared" si="1"/>
        <v>comment on column pst_comment.content is '内容';</v>
      </c>
      <c r="J5" s="4" t="str">
        <f t="shared" ref="J5:J15" si="3">"{field: '"&amp;B5&amp;"', title: '"&amp;D5&amp;"', width:80},"</f>
        <v>{field: 'content', title: '内容', width:80},</v>
      </c>
    </row>
    <row r="6" spans="1:10" x14ac:dyDescent="0.2">
      <c r="A6" t="s">
        <v>190</v>
      </c>
      <c r="B6" s="1" t="s">
        <v>183</v>
      </c>
      <c r="C6" s="1" t="s">
        <v>35</v>
      </c>
      <c r="D6" t="s">
        <v>184</v>
      </c>
      <c r="G6" t="str">
        <f t="shared" si="2"/>
        <v>private String photo ;</v>
      </c>
      <c r="H6" t="str">
        <f t="shared" si="0"/>
        <v>photo varchar2(100),</v>
      </c>
      <c r="I6" t="str">
        <f t="shared" si="1"/>
        <v>comment on column pst_comment.photo is '图片';</v>
      </c>
      <c r="J6" s="4" t="str">
        <f t="shared" si="3"/>
        <v>{field: 'photo', title: '图片', width:80},</v>
      </c>
    </row>
    <row r="7" spans="1:10" x14ac:dyDescent="0.2">
      <c r="A7" t="s">
        <v>190</v>
      </c>
      <c r="B7" s="1" t="s">
        <v>185</v>
      </c>
      <c r="C7" s="1" t="s">
        <v>35</v>
      </c>
      <c r="D7" t="s">
        <v>186</v>
      </c>
      <c r="F7">
        <v>1</v>
      </c>
      <c r="G7" t="str">
        <f t="shared" si="2"/>
        <v>private String photoposi ;</v>
      </c>
      <c r="H7" t="str">
        <f t="shared" si="0"/>
        <v>photoposi varchar2(100)  not null,</v>
      </c>
      <c r="I7" t="str">
        <f t="shared" si="1"/>
        <v>comment on column pst_comment.photoposi is '图片位置';</v>
      </c>
      <c r="J7" s="4" t="str">
        <f t="shared" si="3"/>
        <v>{field: 'photoposi', title: '图片位置', width:80},</v>
      </c>
    </row>
    <row r="8" spans="1:10" x14ac:dyDescent="0.2">
      <c r="A8" t="s">
        <v>190</v>
      </c>
      <c r="B8" s="1" t="s">
        <v>96</v>
      </c>
      <c r="C8" s="1" t="s">
        <v>34</v>
      </c>
      <c r="D8" t="s">
        <v>192</v>
      </c>
      <c r="G8" t="str">
        <f t="shared" si="2"/>
        <v>private String pk_parent ;</v>
      </c>
      <c r="H8" t="str">
        <f t="shared" si="0"/>
        <v>pk_parent char(20),</v>
      </c>
      <c r="I8" t="str">
        <f t="shared" si="1"/>
        <v>comment on column pst_comment.pk_parent is '父节点';</v>
      </c>
      <c r="J8" s="4" t="str">
        <f t="shared" si="3"/>
        <v>{field: 'pk_parent', title: '父节点', width:80},</v>
      </c>
    </row>
    <row r="9" spans="1:10" x14ac:dyDescent="0.2">
      <c r="A9" t="s">
        <v>190</v>
      </c>
      <c r="B9" s="1" t="s">
        <v>101</v>
      </c>
      <c r="C9" s="1" t="s">
        <v>35</v>
      </c>
      <c r="D9" t="s">
        <v>193</v>
      </c>
      <c r="G9" t="str">
        <f t="shared" si="2"/>
        <v>private String route ;</v>
      </c>
      <c r="H9" t="str">
        <f t="shared" si="0"/>
        <v>route varchar2(100),</v>
      </c>
      <c r="I9" t="str">
        <f t="shared" si="1"/>
        <v>comment on column pst_comment.route is '路由';</v>
      </c>
      <c r="J9" s="4" t="str">
        <f t="shared" si="3"/>
        <v>{field: 'route', title: '路由', width:80},</v>
      </c>
    </row>
    <row r="10" spans="1:10" x14ac:dyDescent="0.2">
      <c r="A10" t="s">
        <v>190</v>
      </c>
      <c r="B10" s="1" t="s">
        <v>24</v>
      </c>
      <c r="C10" s="1" t="s">
        <v>35</v>
      </c>
      <c r="D10" t="s">
        <v>28</v>
      </c>
      <c r="G10" t="str">
        <f t="shared" si="2"/>
        <v>private String creator ;</v>
      </c>
      <c r="H10" t="str">
        <f t="shared" si="0"/>
        <v>creator varchar2(100),</v>
      </c>
      <c r="I10" t="str">
        <f t="shared" ref="I5:I15" si="4">"comment on column"&amp;" "&amp;A10&amp;"."&amp;B10&amp;" is"&amp;" '"&amp;D10&amp;"';"</f>
        <v>comment on column pst_comment.creator is '创建人';</v>
      </c>
      <c r="J10" s="4" t="str">
        <f t="shared" si="3"/>
        <v>{field: 'creator', title: '创建人', width:80},</v>
      </c>
    </row>
    <row r="11" spans="1:10" x14ac:dyDescent="0.2">
      <c r="A11" t="s">
        <v>190</v>
      </c>
      <c r="B11" s="1" t="s">
        <v>25</v>
      </c>
      <c r="C11" s="1" t="s">
        <v>37</v>
      </c>
      <c r="D11" t="s">
        <v>29</v>
      </c>
      <c r="G11" t="str">
        <f t="shared" si="2"/>
        <v>private String creationTime ;</v>
      </c>
      <c r="H11" t="str">
        <f t="shared" si="0"/>
        <v>creationTime char(19),</v>
      </c>
      <c r="I11" t="str">
        <f>"comment on column"&amp;" "&amp;A11&amp;"."&amp;B11&amp;" is"&amp;" '"&amp;D11&amp;"';"</f>
        <v>comment on column pst_comment.creationTime is '创建时间';</v>
      </c>
      <c r="J11" s="4" t="str">
        <f>"{field: '"&amp;B11&amp;"', title: '"&amp;D11&amp;"', width:80},"</f>
        <v>{field: 'creationTime', title: '创建时间', width:80},</v>
      </c>
    </row>
    <row r="12" spans="1:10" x14ac:dyDescent="0.2">
      <c r="A12" t="s">
        <v>190</v>
      </c>
      <c r="B12" s="1" t="s">
        <v>26</v>
      </c>
      <c r="C12" s="1" t="s">
        <v>35</v>
      </c>
      <c r="D12" t="s">
        <v>30</v>
      </c>
      <c r="E12" s="1"/>
      <c r="F12" s="1"/>
      <c r="G12" t="str">
        <f t="shared" si="2"/>
        <v>private String modifier ;</v>
      </c>
      <c r="H12" t="str">
        <f t="shared" si="0"/>
        <v>modifier varchar2(100),</v>
      </c>
      <c r="I12" t="str">
        <f t="shared" ref="I12:I13" si="5">"comment on column"&amp;" "&amp;A12&amp;"."&amp;B12&amp;" is"&amp;" '"&amp;D12&amp;"';"</f>
        <v>comment on column pst_comment.modifier is '修改人';</v>
      </c>
      <c r="J12" s="4" t="str">
        <f t="shared" ref="J12:J13" si="6">"{field: '"&amp;B12&amp;"', title: '"&amp;D12&amp;"', width:80},"</f>
        <v>{field: 'modifier', title: '修改人', width:80},</v>
      </c>
    </row>
    <row r="13" spans="1:10" x14ac:dyDescent="0.2">
      <c r="A13" t="s">
        <v>190</v>
      </c>
      <c r="B13" s="1" t="s">
        <v>27</v>
      </c>
      <c r="C13" s="1" t="s">
        <v>37</v>
      </c>
      <c r="D13" t="s">
        <v>31</v>
      </c>
      <c r="E13" s="1"/>
      <c r="F13" s="1"/>
      <c r="G13" t="str">
        <f t="shared" si="2"/>
        <v>private String modifyTime ;</v>
      </c>
      <c r="H13" t="str">
        <f t="shared" si="0"/>
        <v>modifyTime char(19),</v>
      </c>
      <c r="I13" t="str">
        <f t="shared" si="5"/>
        <v>comment on column pst_comment.modifyTime is '修改时间';</v>
      </c>
      <c r="J13" s="4" t="str">
        <f t="shared" si="6"/>
        <v>{field: 'modifyTime', title: '修改时间', width:80},</v>
      </c>
    </row>
    <row r="14" spans="1:10" x14ac:dyDescent="0.2">
      <c r="A14" t="s">
        <v>190</v>
      </c>
      <c r="B14" s="1" t="s">
        <v>11</v>
      </c>
      <c r="C14" s="1" t="s">
        <v>37</v>
      </c>
      <c r="D14" t="s">
        <v>32</v>
      </c>
      <c r="G14" t="str">
        <f t="shared" si="2"/>
        <v>private String ts ;</v>
      </c>
      <c r="H14" t="str">
        <f t="shared" si="0"/>
        <v>ts char(19),</v>
      </c>
      <c r="I14" t="str">
        <f t="shared" si="4"/>
        <v>comment on column pst_comment.ts is '时间戳';</v>
      </c>
      <c r="J14" s="4" t="str">
        <f t="shared" si="3"/>
        <v>{field: 'ts', title: '时间戳', width:80},</v>
      </c>
    </row>
    <row r="15" spans="1:10" x14ac:dyDescent="0.2">
      <c r="A15" t="s">
        <v>190</v>
      </c>
      <c r="B15" s="1" t="s">
        <v>12</v>
      </c>
      <c r="C15" s="1" t="s">
        <v>36</v>
      </c>
      <c r="D15" t="s">
        <v>33</v>
      </c>
      <c r="G15" t="str">
        <f t="shared" si="2"/>
        <v>private BooleanExt dr ;</v>
      </c>
      <c r="H15" t="str">
        <f t="shared" si="0"/>
        <v>dr char(1),</v>
      </c>
      <c r="I15" t="str">
        <f t="shared" si="4"/>
        <v>comment on column pst_comment.dr is '删除标志';</v>
      </c>
      <c r="J15" s="4" t="str">
        <f t="shared" si="3"/>
        <v>{field: 'dr', title: '删除标志', width:80},</v>
      </c>
    </row>
    <row r="17" spans="7:8" x14ac:dyDescent="0.2">
      <c r="G17" s="2" t="s">
        <v>47</v>
      </c>
      <c r="H17" s="3" t="str">
        <f>IF(E3=1,"  constraint "&amp;B3&amp;" PRIMARY KEY ( "&amp;B3&amp;" ) ",",")</f>
        <v xml:space="preserve">  constraint pk_comment PRIMARY KEY ( pk_comment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9D5D-D580-4BA1-8A81-94A6AD6C48D6}">
  <dimension ref="A1:J20"/>
  <sheetViews>
    <sheetView workbookViewId="0">
      <selection activeCell="G10" sqref="G10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74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62</v>
      </c>
      <c r="B3" s="1" t="s">
        <v>63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pk_power ;</v>
      </c>
      <c r="H3" t="str">
        <f t="shared" ref="H3:H18" si="0">B3&amp;" "&amp;IF(C3="key","char(20)",IF(C3="text","varchar2(100)",IF(C3="boolean","char(1)",IF(C3="time","char(19)",IF(C3="int","smallint",IF(C3="number","number(18,8)","varchar2(100)"))))))&amp;IF(F3=1,"  not null,",",")</f>
        <v>pk_power char(20)  not null,</v>
      </c>
      <c r="I3" t="str">
        <f>"comment on column"&amp;" "&amp;A3&amp;"."&amp;B3&amp;" is"&amp;" '"&amp;D3&amp;"';"</f>
        <v>comment on column auth_power.pk_power is '主键';</v>
      </c>
      <c r="J3" s="4" t="str">
        <f>"{field: '"&amp;B3&amp;"', title: '"&amp;D3&amp;"', width:80},"</f>
        <v>{field: 'pk_power', title: '主键', width:80},</v>
      </c>
    </row>
    <row r="4" spans="1:10" x14ac:dyDescent="0.2">
      <c r="A4" t="s">
        <v>62</v>
      </c>
      <c r="B4" s="1" t="s">
        <v>64</v>
      </c>
      <c r="C4" s="1" t="s">
        <v>35</v>
      </c>
      <c r="D4" t="s">
        <v>68</v>
      </c>
      <c r="F4">
        <v>1</v>
      </c>
      <c r="G4" t="str">
        <f t="shared" ref="G4:G18" si="1">"private "&amp;IF(OR(C4="key",C4="text",C4="time"),"String",IF(C4="number","BigDecimal",IF(C4="int","Integer",IF(C4="boolean","BooleanExt","String"))))&amp;" "&amp;B4&amp;" ;"</f>
        <v>private String powerCode ;</v>
      </c>
      <c r="H4" t="str">
        <f t="shared" si="0"/>
        <v>powerCode varchar2(100)  not null,</v>
      </c>
      <c r="I4" t="str">
        <f t="shared" ref="I4:I18" si="2">"comment on column"&amp;" "&amp;A4&amp;"."&amp;B4&amp;" is"&amp;" '"&amp;D4&amp;"';"</f>
        <v>comment on column auth_power.powerCode is '功能编码';</v>
      </c>
      <c r="J4" s="4" t="str">
        <f t="shared" ref="J4:J18" si="3">"{field: '"&amp;B4&amp;"', title: '"&amp;D4&amp;"', width:80},"</f>
        <v>{field: 'powerCode', title: '功能编码', width:80},</v>
      </c>
    </row>
    <row r="5" spans="1:10" x14ac:dyDescent="0.2">
      <c r="A5" t="s">
        <v>62</v>
      </c>
      <c r="B5" s="1" t="s">
        <v>65</v>
      </c>
      <c r="C5" s="1" t="s">
        <v>35</v>
      </c>
      <c r="D5" t="s">
        <v>69</v>
      </c>
      <c r="F5">
        <v>1</v>
      </c>
      <c r="G5" t="str">
        <f t="shared" si="1"/>
        <v>private String powerName ;</v>
      </c>
      <c r="H5" t="str">
        <f t="shared" si="0"/>
        <v>powerName varchar2(100)  not null,</v>
      </c>
      <c r="I5" t="str">
        <f t="shared" si="2"/>
        <v>comment on column auth_power.powerName is '功能名称';</v>
      </c>
      <c r="J5" s="4" t="str">
        <f t="shared" si="3"/>
        <v>{field: 'powerName', title: '功能名称', width:80},</v>
      </c>
    </row>
    <row r="6" spans="1:10" x14ac:dyDescent="0.2">
      <c r="A6" t="s">
        <v>62</v>
      </c>
      <c r="B6" s="1" t="s">
        <v>66</v>
      </c>
      <c r="C6" s="1" t="s">
        <v>35</v>
      </c>
      <c r="D6" t="s">
        <v>70</v>
      </c>
      <c r="G6" t="str">
        <f t="shared" si="1"/>
        <v>private String powerType ;</v>
      </c>
      <c r="H6" t="str">
        <f t="shared" si="0"/>
        <v>powerType varchar2(100),</v>
      </c>
      <c r="I6" t="str">
        <f t="shared" si="2"/>
        <v>comment on column auth_power.powerType is '功能类型';</v>
      </c>
      <c r="J6" s="4" t="str">
        <f t="shared" si="3"/>
        <v>{field: 'powerType', title: '功能类型', width:80},</v>
      </c>
    </row>
    <row r="7" spans="1:10" x14ac:dyDescent="0.2">
      <c r="A7" t="s">
        <v>62</v>
      </c>
      <c r="B7" s="1" t="s">
        <v>67</v>
      </c>
      <c r="C7" s="1" t="s">
        <v>35</v>
      </c>
      <c r="D7" t="s">
        <v>71</v>
      </c>
      <c r="G7" t="str">
        <f t="shared" si="1"/>
        <v>private String url ;</v>
      </c>
      <c r="H7" t="str">
        <f t="shared" si="0"/>
        <v>url varchar2(100),</v>
      </c>
      <c r="I7" t="str">
        <f t="shared" si="2"/>
        <v>comment on column auth_power.url is '地址';</v>
      </c>
      <c r="J7" s="4" t="str">
        <f t="shared" si="3"/>
        <v>{field: 'url', title: '地址', width:80},</v>
      </c>
    </row>
    <row r="8" spans="1:10" x14ac:dyDescent="0.2">
      <c r="A8" t="s">
        <v>62</v>
      </c>
      <c r="B8" s="1" t="s">
        <v>54</v>
      </c>
      <c r="C8" s="1" t="s">
        <v>35</v>
      </c>
      <c r="D8" t="s">
        <v>58</v>
      </c>
      <c r="G8" t="str">
        <f t="shared" si="1"/>
        <v>private String memo ;</v>
      </c>
      <c r="H8" t="str">
        <f t="shared" si="0"/>
        <v>memo varchar2(100),</v>
      </c>
      <c r="I8" t="str">
        <f t="shared" si="2"/>
        <v>comment on column auth_power.memo is '备注';</v>
      </c>
      <c r="J8" s="4" t="str">
        <f t="shared" si="3"/>
        <v>{field: 'memo', title: '备注', width:80},</v>
      </c>
    </row>
    <row r="9" spans="1:10" x14ac:dyDescent="0.2">
      <c r="A9" t="s">
        <v>62</v>
      </c>
      <c r="B9" s="1" t="s">
        <v>55</v>
      </c>
      <c r="C9" s="1" t="s">
        <v>36</v>
      </c>
      <c r="D9" t="s">
        <v>17</v>
      </c>
      <c r="G9" t="str">
        <f t="shared" si="1"/>
        <v>private BooleanExt enable ;</v>
      </c>
      <c r="H9" t="str">
        <f t="shared" si="0"/>
        <v>enable char(1),</v>
      </c>
      <c r="I9" t="str">
        <f t="shared" si="2"/>
        <v>comment on column auth_power.enable is '是否锁定';</v>
      </c>
      <c r="J9" s="4" t="str">
        <f t="shared" si="3"/>
        <v>{field: 'enable', title: '是否锁定', width:80},</v>
      </c>
    </row>
    <row r="10" spans="1:10" x14ac:dyDescent="0.2">
      <c r="A10" t="s">
        <v>62</v>
      </c>
      <c r="B10" s="1" t="s">
        <v>96</v>
      </c>
      <c r="C10" s="1" t="s">
        <v>97</v>
      </c>
      <c r="D10" t="s">
        <v>98</v>
      </c>
      <c r="G10" t="str">
        <f t="shared" si="1"/>
        <v>private String pk_parent ;</v>
      </c>
      <c r="H10" t="str">
        <f t="shared" si="0"/>
        <v>pk_parent char(20),</v>
      </c>
      <c r="I10" t="str">
        <f t="shared" si="2"/>
        <v>comment on column auth_power.pk_parent is '上级节点';</v>
      </c>
      <c r="J10" s="4" t="str">
        <f t="shared" si="3"/>
        <v>{field: 'pk_parent', title: '上级节点', width:80},</v>
      </c>
    </row>
    <row r="11" spans="1:10" x14ac:dyDescent="0.2">
      <c r="A11" t="s">
        <v>62</v>
      </c>
      <c r="B11" s="1" t="s">
        <v>101</v>
      </c>
      <c r="C11" s="1" t="s">
        <v>102</v>
      </c>
      <c r="D11" t="s">
        <v>103</v>
      </c>
      <c r="G11" t="str">
        <f t="shared" si="1"/>
        <v>private String route ;</v>
      </c>
      <c r="H11" t="str">
        <f t="shared" si="0"/>
        <v>route varchar2(100),</v>
      </c>
      <c r="I11" t="str">
        <f t="shared" si="2"/>
        <v>comment on column auth_power.route is '路径';</v>
      </c>
      <c r="J11" s="4" t="str">
        <f t="shared" si="3"/>
        <v>{field: 'route', title: '路径', width:80},</v>
      </c>
    </row>
    <row r="12" spans="1:10" x14ac:dyDescent="0.2">
      <c r="A12" t="s">
        <v>62</v>
      </c>
      <c r="B12" s="1" t="s">
        <v>99</v>
      </c>
      <c r="C12" s="1" t="s">
        <v>36</v>
      </c>
      <c r="D12" t="s">
        <v>100</v>
      </c>
      <c r="G12" t="str">
        <f t="shared" si="1"/>
        <v>private BooleanExt isDir ;</v>
      </c>
      <c r="H12" t="str">
        <f t="shared" si="0"/>
        <v>isDir char(1),</v>
      </c>
      <c r="I12" t="str">
        <f t="shared" si="2"/>
        <v>comment on column auth_power.isDir is '是否目录';</v>
      </c>
      <c r="J12" s="4" t="str">
        <f t="shared" si="3"/>
        <v>{field: 'isDir', title: '是否目录', width:80},</v>
      </c>
    </row>
    <row r="13" spans="1:10" x14ac:dyDescent="0.2">
      <c r="A13" t="s">
        <v>62</v>
      </c>
      <c r="B13" s="1" t="s">
        <v>24</v>
      </c>
      <c r="C13" s="1" t="s">
        <v>35</v>
      </c>
      <c r="D13" t="s">
        <v>28</v>
      </c>
      <c r="G13" t="str">
        <f t="shared" si="1"/>
        <v>private String creator ;</v>
      </c>
      <c r="H13" t="str">
        <f t="shared" si="0"/>
        <v>creator varchar2(100),</v>
      </c>
      <c r="I13" t="str">
        <f t="shared" si="2"/>
        <v>comment on column auth_power.creator is '创建人';</v>
      </c>
      <c r="J13" s="4" t="str">
        <f t="shared" si="3"/>
        <v>{field: 'creator', title: '创建人', width:80},</v>
      </c>
    </row>
    <row r="14" spans="1:10" x14ac:dyDescent="0.2">
      <c r="A14" t="s">
        <v>62</v>
      </c>
      <c r="B14" s="1" t="s">
        <v>25</v>
      </c>
      <c r="C14" s="1" t="s">
        <v>37</v>
      </c>
      <c r="D14" t="s">
        <v>29</v>
      </c>
      <c r="G14" t="str">
        <f t="shared" si="1"/>
        <v>private String creationTime ;</v>
      </c>
      <c r="H14" t="str">
        <f t="shared" si="0"/>
        <v>creationTime char(19),</v>
      </c>
      <c r="I14" t="str">
        <f t="shared" si="2"/>
        <v>comment on column auth_power.creationTime is '创建时间';</v>
      </c>
      <c r="J14" s="4" t="str">
        <f t="shared" si="3"/>
        <v>{field: 'creationTime', title: '创建时间', width:80},</v>
      </c>
    </row>
    <row r="15" spans="1:10" x14ac:dyDescent="0.2">
      <c r="A15" t="s">
        <v>62</v>
      </c>
      <c r="B15" s="1" t="s">
        <v>26</v>
      </c>
      <c r="C15" s="1" t="s">
        <v>35</v>
      </c>
      <c r="D15" t="s">
        <v>30</v>
      </c>
      <c r="G15" t="str">
        <f t="shared" si="1"/>
        <v>private String modifier ;</v>
      </c>
      <c r="H15" t="str">
        <f t="shared" si="0"/>
        <v>modifier varchar2(100),</v>
      </c>
      <c r="I15" t="str">
        <f t="shared" si="2"/>
        <v>comment on column auth_power.modifier is '修改人';</v>
      </c>
      <c r="J15" s="4" t="str">
        <f t="shared" si="3"/>
        <v>{field: 'modifier', title: '修改人', width:80},</v>
      </c>
    </row>
    <row r="16" spans="1:10" x14ac:dyDescent="0.2">
      <c r="A16" t="s">
        <v>62</v>
      </c>
      <c r="B16" s="1" t="s">
        <v>27</v>
      </c>
      <c r="C16" s="1" t="s">
        <v>37</v>
      </c>
      <c r="D16" t="s">
        <v>31</v>
      </c>
      <c r="G16" t="str">
        <f t="shared" si="1"/>
        <v>private String modifyTime ;</v>
      </c>
      <c r="H16" t="str">
        <f t="shared" si="0"/>
        <v>modifyTime char(19),</v>
      </c>
      <c r="I16" t="str">
        <f t="shared" si="2"/>
        <v>comment on column auth_power.modifyTime is '修改时间';</v>
      </c>
      <c r="J16" s="4" t="str">
        <f t="shared" si="3"/>
        <v>{field: 'modifyTime', title: '修改时间', width:80},</v>
      </c>
    </row>
    <row r="17" spans="1:10" x14ac:dyDescent="0.2">
      <c r="A17" t="s">
        <v>62</v>
      </c>
      <c r="B17" s="1" t="s">
        <v>11</v>
      </c>
      <c r="C17" s="1" t="s">
        <v>37</v>
      </c>
      <c r="D17" t="s">
        <v>32</v>
      </c>
      <c r="G17" t="str">
        <f t="shared" si="1"/>
        <v>private String ts ;</v>
      </c>
      <c r="H17" t="str">
        <f t="shared" si="0"/>
        <v>ts char(19),</v>
      </c>
      <c r="I17" t="str">
        <f t="shared" si="2"/>
        <v>comment on column auth_power.ts is '时间戳';</v>
      </c>
      <c r="J17" s="4" t="str">
        <f t="shared" si="3"/>
        <v>{field: 'ts', title: '时间戳', width:80},</v>
      </c>
    </row>
    <row r="18" spans="1:10" x14ac:dyDescent="0.2">
      <c r="A18" t="s">
        <v>62</v>
      </c>
      <c r="B18" s="1" t="s">
        <v>12</v>
      </c>
      <c r="C18" s="1" t="s">
        <v>36</v>
      </c>
      <c r="D18" t="s">
        <v>33</v>
      </c>
      <c r="G18" t="str">
        <f t="shared" si="1"/>
        <v>private BooleanExt dr ;</v>
      </c>
      <c r="H18" t="str">
        <f t="shared" si="0"/>
        <v>dr char(1),</v>
      </c>
      <c r="I18" t="str">
        <f t="shared" si="2"/>
        <v>comment on column auth_power.dr is '删除标志';</v>
      </c>
      <c r="J18" s="4" t="str">
        <f t="shared" si="3"/>
        <v>{field: 'dr', title: '删除标志', width:80},</v>
      </c>
    </row>
    <row r="20" spans="1:10" x14ac:dyDescent="0.2">
      <c r="G20" s="2" t="s">
        <v>47</v>
      </c>
      <c r="H20" s="3" t="str">
        <f>IF(E3=1,"  constraint "&amp;B3&amp;" PRIMARY KEY ( "&amp;B3&amp;" ) ",",")</f>
        <v xml:space="preserve">  constraint pk_power PRIMARY KEY ( pk_power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AEBE-2958-4E0D-9770-0E4ECFFC6EEE}">
  <dimension ref="A1:K29"/>
  <sheetViews>
    <sheetView topLeftCell="A13" zoomScaleNormal="100" workbookViewId="0">
      <selection activeCell="G27" sqref="G27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  <col min="11" max="11" width="35.625" bestFit="1" customWidth="1"/>
  </cols>
  <sheetData>
    <row r="1" spans="1:11" x14ac:dyDescent="0.2">
      <c r="A1" s="5" t="s">
        <v>73</v>
      </c>
      <c r="B1" s="5"/>
      <c r="C1" s="5"/>
      <c r="D1" s="5"/>
      <c r="E1" s="5"/>
      <c r="F1" s="5"/>
      <c r="G1" s="5"/>
      <c r="H1" s="5"/>
      <c r="I1" s="5"/>
    </row>
    <row r="2" spans="1:11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  <c r="K2" t="s">
        <v>72</v>
      </c>
    </row>
    <row r="3" spans="1:11" x14ac:dyDescent="0.2">
      <c r="A3" t="s">
        <v>61</v>
      </c>
      <c r="B3" s="1" t="s">
        <v>51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pk_role ;</v>
      </c>
      <c r="H3" t="str">
        <f t="shared" ref="H3:H14" si="0">B3&amp;" "&amp;IF(C3="key","char(20)",IF(C3="text","varchar2(100)",IF(C3="boolean","char(1)",IF(C3="time","char(19)",IF(C3="int","smallint",IF(C3="number","number(18,8)","varchar2(100)"))))))&amp;IF(F3=1,"  not null,",",")</f>
        <v>pk_role char(20)  not null,</v>
      </c>
      <c r="I3" t="str">
        <f>"comment on column"&amp;" "&amp;A3&amp;"."&amp;B3&amp;" is"&amp;" '"&amp;D3&amp;"';"</f>
        <v>comment on column auth_role.pk_role is '主键';</v>
      </c>
      <c r="J3" s="4" t="str">
        <f>"{field: '"&amp;B3&amp;"', title: '"&amp;D3&amp;"'},"</f>
        <v>{field: 'pk_role', title: '主键'},</v>
      </c>
      <c r="K3" t="str">
        <f>"{'field': '"&amp;B3&amp;"', 'title': '"&amp;D3&amp;"','type':'"&amp;C3&amp;"'},"</f>
        <v>{'field': 'pk_role', 'title': '主键','type':'key'},</v>
      </c>
    </row>
    <row r="4" spans="1:11" x14ac:dyDescent="0.2">
      <c r="A4" t="s">
        <v>61</v>
      </c>
      <c r="B4" s="1" t="s">
        <v>52</v>
      </c>
      <c r="C4" s="1" t="s">
        <v>35</v>
      </c>
      <c r="D4" t="s">
        <v>56</v>
      </c>
      <c r="F4">
        <v>1</v>
      </c>
      <c r="G4" t="str">
        <f t="shared" ref="G4:G14" si="1">"private "&amp;IF(OR(C4="key",C4="text",C4="time"),"String",IF(C4="number","BigDecimal",IF(C4="int","Integer",IF(C4="boolean","BooleanExt","String"))))&amp;" "&amp;B4&amp;" ;"</f>
        <v>private String roleCode ;</v>
      </c>
      <c r="H4" t="str">
        <f t="shared" si="0"/>
        <v>roleCode varchar2(100)  not null,</v>
      </c>
      <c r="I4" t="str">
        <f t="shared" ref="I4:I14" si="2">"comment on column"&amp;" "&amp;A4&amp;"."&amp;B4&amp;" is"&amp;" '"&amp;D4&amp;"';"</f>
        <v>comment on column auth_role.roleCode is '角色编码';</v>
      </c>
      <c r="J4" s="4" t="str">
        <f t="shared" ref="J4:J14" si="3">"{field: '"&amp;B4&amp;"', title: '"&amp;D4&amp;"'},"</f>
        <v>{field: 'roleCode', title: '角色编码'},</v>
      </c>
      <c r="K4" t="str">
        <f t="shared" ref="K4:K14" si="4">"{'field': '"&amp;B4&amp;"', 'title': '"&amp;D4&amp;"','type':'"&amp;C4&amp;"'},"</f>
        <v>{'field': 'roleCode', 'title': '角色编码','type':'text'},</v>
      </c>
    </row>
    <row r="5" spans="1:11" x14ac:dyDescent="0.2">
      <c r="A5" t="s">
        <v>61</v>
      </c>
      <c r="B5" s="1" t="s">
        <v>53</v>
      </c>
      <c r="C5" s="1" t="s">
        <v>35</v>
      </c>
      <c r="D5" t="s">
        <v>57</v>
      </c>
      <c r="F5">
        <v>1</v>
      </c>
      <c r="G5" t="str">
        <f t="shared" si="1"/>
        <v>private String roleName ;</v>
      </c>
      <c r="H5" t="str">
        <f t="shared" si="0"/>
        <v>roleName varchar2(100)  not null,</v>
      </c>
      <c r="I5" t="str">
        <f t="shared" si="2"/>
        <v>comment on column auth_role.roleName is '角色名称';</v>
      </c>
      <c r="J5" s="4" t="str">
        <f t="shared" si="3"/>
        <v>{field: 'roleName', title: '角色名称'},</v>
      </c>
      <c r="K5" t="str">
        <f t="shared" si="4"/>
        <v>{'field': 'roleName', 'title': '角色名称','type':'text'},</v>
      </c>
    </row>
    <row r="6" spans="1:11" x14ac:dyDescent="0.2">
      <c r="A6" t="s">
        <v>61</v>
      </c>
      <c r="B6" s="1" t="s">
        <v>59</v>
      </c>
      <c r="C6" s="1" t="s">
        <v>35</v>
      </c>
      <c r="D6" t="s">
        <v>60</v>
      </c>
      <c r="G6" t="str">
        <f t="shared" si="1"/>
        <v>private String roleType ;</v>
      </c>
      <c r="H6" t="str">
        <f t="shared" si="0"/>
        <v>roleType varchar2(100),</v>
      </c>
      <c r="I6" t="str">
        <f t="shared" si="2"/>
        <v>comment on column auth_role.roleType is '角色类型';</v>
      </c>
      <c r="J6" s="4" t="str">
        <f t="shared" si="3"/>
        <v>{field: 'roleType', title: '角色类型'},</v>
      </c>
      <c r="K6" t="str">
        <f t="shared" si="4"/>
        <v>{'field': 'roleType', 'title': '角色类型','type':'text'},</v>
      </c>
    </row>
    <row r="7" spans="1:11" x14ac:dyDescent="0.2">
      <c r="A7" t="s">
        <v>61</v>
      </c>
      <c r="B7" s="1" t="s">
        <v>54</v>
      </c>
      <c r="C7" s="1" t="s">
        <v>35</v>
      </c>
      <c r="D7" t="s">
        <v>58</v>
      </c>
      <c r="G7" t="str">
        <f t="shared" si="1"/>
        <v>private String memo ;</v>
      </c>
      <c r="H7" t="str">
        <f t="shared" si="0"/>
        <v>memo varchar2(100),</v>
      </c>
      <c r="I7" t="str">
        <f t="shared" si="2"/>
        <v>comment on column auth_role.memo is '备注';</v>
      </c>
      <c r="J7" s="4" t="str">
        <f t="shared" si="3"/>
        <v>{field: 'memo', title: '备注'},</v>
      </c>
      <c r="K7" t="str">
        <f t="shared" si="4"/>
        <v>{'field': 'memo', 'title': '备注','type':'text'},</v>
      </c>
    </row>
    <row r="8" spans="1:11" x14ac:dyDescent="0.2">
      <c r="A8" t="s">
        <v>61</v>
      </c>
      <c r="B8" s="1" t="s">
        <v>55</v>
      </c>
      <c r="C8" s="1" t="s">
        <v>36</v>
      </c>
      <c r="D8" t="s">
        <v>17</v>
      </c>
      <c r="G8" t="str">
        <f t="shared" si="1"/>
        <v>private BooleanExt enable ;</v>
      </c>
      <c r="H8" t="str">
        <f t="shared" si="0"/>
        <v>enable char(1),</v>
      </c>
      <c r="I8" t="str">
        <f t="shared" si="2"/>
        <v>comment on column auth_role.enable is '是否锁定';</v>
      </c>
      <c r="J8" s="4" t="str">
        <f t="shared" si="3"/>
        <v>{field: 'enable', title: '是否锁定'},</v>
      </c>
      <c r="K8" t="str">
        <f t="shared" si="4"/>
        <v>{'field': 'enable', 'title': '是否锁定','type':'boolean'},</v>
      </c>
    </row>
    <row r="9" spans="1:11" x14ac:dyDescent="0.2">
      <c r="A9" t="s">
        <v>61</v>
      </c>
      <c r="B9" s="1" t="s">
        <v>24</v>
      </c>
      <c r="C9" s="1" t="s">
        <v>35</v>
      </c>
      <c r="D9" t="s">
        <v>28</v>
      </c>
      <c r="G9" t="str">
        <f t="shared" si="1"/>
        <v>private String creator ;</v>
      </c>
      <c r="H9" t="str">
        <f t="shared" si="0"/>
        <v>creator varchar2(100),</v>
      </c>
      <c r="I9" t="str">
        <f t="shared" si="2"/>
        <v>comment on column auth_role.creator is '创建人';</v>
      </c>
      <c r="J9" s="4" t="str">
        <f t="shared" si="3"/>
        <v>{field: 'creator', title: '创建人'},</v>
      </c>
      <c r="K9" t="str">
        <f t="shared" si="4"/>
        <v>{'field': 'creator', 'title': '创建人','type':'text'},</v>
      </c>
    </row>
    <row r="10" spans="1:11" x14ac:dyDescent="0.2">
      <c r="A10" t="s">
        <v>61</v>
      </c>
      <c r="B10" s="1" t="s">
        <v>25</v>
      </c>
      <c r="C10" s="1" t="s">
        <v>37</v>
      </c>
      <c r="D10" t="s">
        <v>29</v>
      </c>
      <c r="G10" t="str">
        <f t="shared" si="1"/>
        <v>private String creationTime ;</v>
      </c>
      <c r="H10" t="str">
        <f t="shared" si="0"/>
        <v>creationTime char(19),</v>
      </c>
      <c r="I10" t="str">
        <f t="shared" si="2"/>
        <v>comment on column auth_role.creationTime is '创建时间';</v>
      </c>
      <c r="J10" s="4" t="str">
        <f t="shared" si="3"/>
        <v>{field: 'creationTime', title: '创建时间'},</v>
      </c>
      <c r="K10" t="str">
        <f t="shared" si="4"/>
        <v>{'field': 'creationTime', 'title': '创建时间','type':'time'},</v>
      </c>
    </row>
    <row r="11" spans="1:11" x14ac:dyDescent="0.2">
      <c r="A11" t="s">
        <v>61</v>
      </c>
      <c r="B11" s="1" t="s">
        <v>26</v>
      </c>
      <c r="C11" s="1" t="s">
        <v>35</v>
      </c>
      <c r="D11" t="s">
        <v>30</v>
      </c>
      <c r="G11" t="str">
        <f t="shared" si="1"/>
        <v>private String modifier ;</v>
      </c>
      <c r="H11" t="str">
        <f t="shared" si="0"/>
        <v>modifier varchar2(100),</v>
      </c>
      <c r="I11" t="str">
        <f t="shared" si="2"/>
        <v>comment on column auth_role.modifier is '修改人';</v>
      </c>
      <c r="J11" s="4" t="str">
        <f t="shared" si="3"/>
        <v>{field: 'modifier', title: '修改人'},</v>
      </c>
      <c r="K11" t="str">
        <f t="shared" si="4"/>
        <v>{'field': 'modifier', 'title': '修改人','type':'text'},</v>
      </c>
    </row>
    <row r="12" spans="1:11" x14ac:dyDescent="0.2">
      <c r="A12" t="s">
        <v>61</v>
      </c>
      <c r="B12" s="1" t="s">
        <v>27</v>
      </c>
      <c r="C12" s="1" t="s">
        <v>37</v>
      </c>
      <c r="D12" t="s">
        <v>31</v>
      </c>
      <c r="G12" t="str">
        <f t="shared" si="1"/>
        <v>private String modifyTime ;</v>
      </c>
      <c r="H12" t="str">
        <f t="shared" si="0"/>
        <v>modifyTime char(19),</v>
      </c>
      <c r="I12" t="str">
        <f t="shared" si="2"/>
        <v>comment on column auth_role.modifyTime is '修改时间';</v>
      </c>
      <c r="J12" s="4" t="str">
        <f t="shared" si="3"/>
        <v>{field: 'modifyTime', title: '修改时间'},</v>
      </c>
      <c r="K12" t="str">
        <f t="shared" si="4"/>
        <v>{'field': 'modifyTime', 'title': '修改时间','type':'time'},</v>
      </c>
    </row>
    <row r="13" spans="1:11" x14ac:dyDescent="0.2">
      <c r="A13" t="s">
        <v>61</v>
      </c>
      <c r="B13" s="1" t="s">
        <v>11</v>
      </c>
      <c r="C13" s="1" t="s">
        <v>37</v>
      </c>
      <c r="D13" t="s">
        <v>32</v>
      </c>
      <c r="G13" t="str">
        <f t="shared" si="1"/>
        <v>private String ts ;</v>
      </c>
      <c r="H13" t="str">
        <f t="shared" si="0"/>
        <v>ts char(19),</v>
      </c>
      <c r="I13" t="str">
        <f t="shared" si="2"/>
        <v>comment on column auth_role.ts is '时间戳';</v>
      </c>
      <c r="J13" s="4" t="str">
        <f t="shared" si="3"/>
        <v>{field: 'ts', title: '时间戳'},</v>
      </c>
      <c r="K13" t="str">
        <f t="shared" si="4"/>
        <v>{'field': 'ts', 'title': '时间戳','type':'time'},</v>
      </c>
    </row>
    <row r="14" spans="1:11" x14ac:dyDescent="0.2">
      <c r="A14" t="s">
        <v>61</v>
      </c>
      <c r="B14" s="1" t="s">
        <v>12</v>
      </c>
      <c r="C14" s="1" t="s">
        <v>36</v>
      </c>
      <c r="D14" t="s">
        <v>33</v>
      </c>
      <c r="G14" t="str">
        <f t="shared" si="1"/>
        <v>private BooleanExt dr ;</v>
      </c>
      <c r="H14" t="str">
        <f t="shared" si="0"/>
        <v>dr char(1),</v>
      </c>
      <c r="I14" t="str">
        <f t="shared" si="2"/>
        <v>comment on column auth_role.dr is '删除标志';</v>
      </c>
      <c r="J14" s="4" t="str">
        <f t="shared" si="3"/>
        <v>{field: 'dr', title: '删除标志'},</v>
      </c>
      <c r="K14" t="str">
        <f t="shared" si="4"/>
        <v>{'field': 'dr', 'title': '删除标志','type':'boolean'},</v>
      </c>
    </row>
    <row r="16" spans="1:11" x14ac:dyDescent="0.2">
      <c r="G16" s="2" t="s">
        <v>47</v>
      </c>
      <c r="H16" s="3" t="str">
        <f>IF(E3=1,"  constraint "&amp;B3&amp;" PRIMARY KEY ( "&amp;B3&amp;" ) ",",")</f>
        <v xml:space="preserve">  constraint pk_role PRIMARY KEY ( pk_role ) </v>
      </c>
    </row>
    <row r="23" spans="1:9" x14ac:dyDescent="0.2">
      <c r="A23" t="s">
        <v>89</v>
      </c>
      <c r="B23" s="1" t="s">
        <v>90</v>
      </c>
      <c r="C23" s="1" t="s">
        <v>34</v>
      </c>
      <c r="D23" t="s">
        <v>80</v>
      </c>
      <c r="E23">
        <v>1</v>
      </c>
      <c r="G23" t="str">
        <f>"private "&amp;IF(OR(C23="key",C23="text",C23="time"),"String",IF(C23="number","BigDecimal",IF(C23="int","Integer",IF(C23="boolean","BooleanExt","String"))))&amp;" "&amp;B23&amp;" ;"</f>
        <v>private String pk_role_power ;</v>
      </c>
      <c r="H23" t="s">
        <v>92</v>
      </c>
      <c r="I23" t="str">
        <f t="shared" ref="I23:I27" si="5">"comment on column"&amp;" "&amp;A23&amp;"."&amp;B23&amp;" is"&amp;" '"&amp;D23&amp;"';"</f>
        <v>comment on column auth_role_power.pk_role_power is '主键';</v>
      </c>
    </row>
    <row r="24" spans="1:9" x14ac:dyDescent="0.2">
      <c r="A24" t="s">
        <v>89</v>
      </c>
      <c r="B24" s="1" t="s">
        <v>91</v>
      </c>
      <c r="C24" s="1" t="s">
        <v>34</v>
      </c>
      <c r="D24" t="s">
        <v>94</v>
      </c>
      <c r="G24" t="str">
        <f t="shared" ref="G24:G27" si="6">"private "&amp;IF(OR(C24="key",C24="text",C24="time"),"String",IF(C24="number","BigDecimal",IF(C24="int","Integer",IF(C24="boolean","BooleanExt","String"))))&amp;" "&amp;B24&amp;" ;"</f>
        <v>private String pk_power ;</v>
      </c>
      <c r="H24" t="s">
        <v>93</v>
      </c>
      <c r="I24" t="str">
        <f t="shared" si="5"/>
        <v>comment on column auth_role_power.pk_power is '功能主键';</v>
      </c>
    </row>
    <row r="25" spans="1:9" x14ac:dyDescent="0.2">
      <c r="A25" t="s">
        <v>89</v>
      </c>
      <c r="B25" s="1" t="s">
        <v>77</v>
      </c>
      <c r="C25" s="1" t="s">
        <v>34</v>
      </c>
      <c r="D25" t="s">
        <v>82</v>
      </c>
      <c r="G25" t="str">
        <f t="shared" si="6"/>
        <v>private String pk_role ;</v>
      </c>
      <c r="H25" t="s">
        <v>85</v>
      </c>
      <c r="I25" t="str">
        <f t="shared" si="5"/>
        <v>comment on column auth_role_power.pk_role is '角色主键';</v>
      </c>
    </row>
    <row r="26" spans="1:9" x14ac:dyDescent="0.2">
      <c r="A26" t="s">
        <v>89</v>
      </c>
      <c r="B26" s="1" t="s">
        <v>11</v>
      </c>
      <c r="C26" s="1" t="s">
        <v>78</v>
      </c>
      <c r="D26" t="s">
        <v>32</v>
      </c>
      <c r="G26" t="str">
        <f t="shared" si="6"/>
        <v>private String ts ;</v>
      </c>
      <c r="H26" t="s">
        <v>86</v>
      </c>
      <c r="I26" t="str">
        <f t="shared" si="5"/>
        <v>comment on column auth_role_power.ts is '时间戳';</v>
      </c>
    </row>
    <row r="27" spans="1:9" x14ac:dyDescent="0.2">
      <c r="A27" t="s">
        <v>89</v>
      </c>
      <c r="B27" s="1" t="s">
        <v>12</v>
      </c>
      <c r="C27" s="1" t="s">
        <v>79</v>
      </c>
      <c r="D27" t="s">
        <v>33</v>
      </c>
      <c r="G27" t="str">
        <f t="shared" si="6"/>
        <v>private BooleanExt dr ;</v>
      </c>
      <c r="H27" t="s">
        <v>87</v>
      </c>
      <c r="I27" t="str">
        <f t="shared" si="5"/>
        <v>comment on column auth_role_power.dr is '删除标志';</v>
      </c>
    </row>
    <row r="29" spans="1:9" x14ac:dyDescent="0.2">
      <c r="G29" s="2" t="s">
        <v>47</v>
      </c>
      <c r="H29" s="3" t="s">
        <v>95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opLeftCell="A16" workbookViewId="0">
      <selection activeCell="A23" sqref="A23:I29"/>
    </sheetView>
  </sheetViews>
  <sheetFormatPr defaultRowHeight="14.25" x14ac:dyDescent="0.2"/>
  <cols>
    <col min="1" max="1" width="13.5" bestFit="1" customWidth="1"/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44</v>
      </c>
      <c r="B3" s="1" t="s">
        <v>0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pk_user ;</v>
      </c>
      <c r="H3" t="str">
        <f t="shared" ref="H3:H19" si="0">B3&amp;" "&amp;IF(C3="key","char(20)",IF(C3="text","varchar2(100)",IF(C3="boolean","char(1)",IF(C3="time","char(19)",IF(C3="int","smallint",IF(C3="number","number(18,8)","varchar2(100)"))))))&amp;IF(F3=1,"  not null,",",")</f>
        <v>pk_user char(20)  not null,</v>
      </c>
      <c r="I3" t="str">
        <f>"comment on column"&amp;" "&amp;A3&amp;"."&amp;B3&amp;" is"&amp;" '"&amp;D3&amp;"';"</f>
        <v>comment on column auth_user.pk_user is '主键';</v>
      </c>
      <c r="J3" s="4" t="str">
        <f>"{field: '"&amp;B3&amp;"', title: '"&amp;D3&amp;"', width:80},"</f>
        <v>{field: 'pk_user', title: '主键', width:80},</v>
      </c>
    </row>
    <row r="4" spans="1:10" x14ac:dyDescent="0.2">
      <c r="A4" t="s">
        <v>44</v>
      </c>
      <c r="B4" s="1" t="s">
        <v>1</v>
      </c>
      <c r="C4" s="1" t="s">
        <v>35</v>
      </c>
      <c r="D4" t="s">
        <v>15</v>
      </c>
      <c r="F4">
        <v>1</v>
      </c>
      <c r="G4" t="str">
        <f t="shared" ref="G4:G19" si="1">"private "&amp;IF(OR(C4="key",C4="text",C4="time"),"String",IF(C4="number","BigDecimal",IF(C4="int","Integer",IF(C4="boolean","BooleanExt","String"))))&amp;" "&amp;B4&amp;" ;"</f>
        <v>private String userCode ;</v>
      </c>
      <c r="H4" t="str">
        <f t="shared" si="0"/>
        <v>userCode varchar2(100)  not null,</v>
      </c>
      <c r="I4" t="str">
        <f t="shared" ref="I4:I27" si="2">"comment on column"&amp;" "&amp;A4&amp;"."&amp;B4&amp;" is"&amp;" '"&amp;D4&amp;"';"</f>
        <v>comment on column auth_user.userCode is '用户编码';</v>
      </c>
      <c r="J4" s="4" t="str">
        <f t="shared" ref="J4:J19" si="3">"{field: '"&amp;B4&amp;"', title: '"&amp;D4&amp;"', width:80},"</f>
        <v>{field: 'userCode', title: '用户编码', width:80},</v>
      </c>
    </row>
    <row r="5" spans="1:10" x14ac:dyDescent="0.2">
      <c r="A5" t="s">
        <v>44</v>
      </c>
      <c r="B5" s="1" t="s">
        <v>2</v>
      </c>
      <c r="C5" s="1" t="s">
        <v>35</v>
      </c>
      <c r="D5" t="s">
        <v>14</v>
      </c>
      <c r="F5">
        <v>1</v>
      </c>
      <c r="G5" t="str">
        <f t="shared" si="1"/>
        <v>private String userName ;</v>
      </c>
      <c r="H5" t="str">
        <f t="shared" si="0"/>
        <v>userName varchar2(100)  not null,</v>
      </c>
      <c r="I5" t="str">
        <f t="shared" si="2"/>
        <v>comment on column auth_user.userName is '用户名';</v>
      </c>
      <c r="J5" s="4" t="str">
        <f t="shared" si="3"/>
        <v>{field: 'userName', title: '用户名', width:80},</v>
      </c>
    </row>
    <row r="6" spans="1:10" x14ac:dyDescent="0.2">
      <c r="A6" t="s">
        <v>44</v>
      </c>
      <c r="B6" s="1" t="s">
        <v>3</v>
      </c>
      <c r="C6" s="1" t="s">
        <v>35</v>
      </c>
      <c r="D6" t="s">
        <v>16</v>
      </c>
      <c r="G6" t="str">
        <f t="shared" si="1"/>
        <v>private String password ;</v>
      </c>
      <c r="H6" t="str">
        <f t="shared" si="0"/>
        <v>password varchar2(100),</v>
      </c>
      <c r="I6" t="str">
        <f t="shared" si="2"/>
        <v>comment on column auth_user.password is '密码';</v>
      </c>
      <c r="J6" s="4" t="str">
        <f t="shared" si="3"/>
        <v>{field: 'password', title: '密码', width:80},</v>
      </c>
    </row>
    <row r="7" spans="1:10" x14ac:dyDescent="0.2">
      <c r="A7" t="s">
        <v>44</v>
      </c>
      <c r="B7" s="1" t="s">
        <v>4</v>
      </c>
      <c r="C7" s="1" t="s">
        <v>36</v>
      </c>
      <c r="D7" t="s">
        <v>17</v>
      </c>
      <c r="G7" t="str">
        <f t="shared" si="1"/>
        <v>private BooleanExt isLocked ;</v>
      </c>
      <c r="H7" t="str">
        <f t="shared" si="0"/>
        <v>isLocked char(1),</v>
      </c>
      <c r="I7" t="str">
        <f t="shared" si="2"/>
        <v>comment on column auth_user.isLocked is '是否锁定';</v>
      </c>
      <c r="J7" s="4" t="str">
        <f t="shared" si="3"/>
        <v>{field: 'isLocked', title: '是否锁定', width:80},</v>
      </c>
    </row>
    <row r="8" spans="1:10" x14ac:dyDescent="0.2">
      <c r="A8" t="s">
        <v>44</v>
      </c>
      <c r="B8" s="1" t="s">
        <v>5</v>
      </c>
      <c r="C8" s="1" t="s">
        <v>35</v>
      </c>
      <c r="D8" t="s">
        <v>18</v>
      </c>
      <c r="G8" t="str">
        <f t="shared" si="1"/>
        <v>private String telephone ;</v>
      </c>
      <c r="H8" t="str">
        <f t="shared" si="0"/>
        <v>telephone varchar2(100),</v>
      </c>
      <c r="I8" t="str">
        <f t="shared" si="2"/>
        <v>comment on column auth_user.telephone is '手机';</v>
      </c>
      <c r="J8" s="4" t="str">
        <f t="shared" si="3"/>
        <v>{field: 'telephone', title: '手机', width:80},</v>
      </c>
    </row>
    <row r="9" spans="1:10" x14ac:dyDescent="0.2">
      <c r="A9" t="s">
        <v>44</v>
      </c>
      <c r="B9" s="1" t="s">
        <v>6</v>
      </c>
      <c r="C9" s="1" t="s">
        <v>35</v>
      </c>
      <c r="D9" t="s">
        <v>19</v>
      </c>
      <c r="G9" t="str">
        <f t="shared" si="1"/>
        <v>private String email ;</v>
      </c>
      <c r="H9" t="str">
        <f t="shared" si="0"/>
        <v>email varchar2(100),</v>
      </c>
      <c r="I9" t="str">
        <f t="shared" si="2"/>
        <v>comment on column auth_user.email is '邮箱';</v>
      </c>
      <c r="J9" s="4" t="str">
        <f t="shared" si="3"/>
        <v>{field: 'email', title: '邮箱', width:80},</v>
      </c>
    </row>
    <row r="10" spans="1:10" x14ac:dyDescent="0.2">
      <c r="A10" t="s">
        <v>44</v>
      </c>
      <c r="B10" s="1" t="s">
        <v>7</v>
      </c>
      <c r="C10" s="1" t="s">
        <v>35</v>
      </c>
      <c r="D10" t="s">
        <v>20</v>
      </c>
      <c r="G10" t="str">
        <f t="shared" si="1"/>
        <v>private String sex ;</v>
      </c>
      <c r="H10" t="str">
        <f t="shared" si="0"/>
        <v>sex varchar2(100),</v>
      </c>
      <c r="I10" t="str">
        <f t="shared" si="2"/>
        <v>comment on column auth_user.sex is '性别';</v>
      </c>
      <c r="J10" s="4" t="str">
        <f t="shared" si="3"/>
        <v>{field: 'sex', title: '性别', width:80},</v>
      </c>
    </row>
    <row r="11" spans="1:10" x14ac:dyDescent="0.2">
      <c r="A11" t="s">
        <v>44</v>
      </c>
      <c r="B11" s="1" t="s">
        <v>8</v>
      </c>
      <c r="C11" s="1" t="s">
        <v>35</v>
      </c>
      <c r="D11" t="s">
        <v>21</v>
      </c>
      <c r="G11" t="str">
        <f t="shared" si="1"/>
        <v>private String city ;</v>
      </c>
      <c r="H11" t="str">
        <f t="shared" si="0"/>
        <v>city varchar2(100),</v>
      </c>
      <c r="I11" t="str">
        <f t="shared" si="2"/>
        <v>comment on column auth_user.city is '城市';</v>
      </c>
      <c r="J11" s="4" t="str">
        <f t="shared" si="3"/>
        <v>{field: 'city', title: '城市', width:80},</v>
      </c>
    </row>
    <row r="12" spans="1:10" x14ac:dyDescent="0.2">
      <c r="A12" t="s">
        <v>44</v>
      </c>
      <c r="B12" s="1" t="s">
        <v>9</v>
      </c>
      <c r="C12" s="1" t="s">
        <v>35</v>
      </c>
      <c r="D12" t="s">
        <v>22</v>
      </c>
      <c r="G12" t="str">
        <f t="shared" si="1"/>
        <v>private String sign ;</v>
      </c>
      <c r="H12" t="str">
        <f t="shared" si="0"/>
        <v>sign varchar2(100),</v>
      </c>
      <c r="I12" t="str">
        <f t="shared" si="2"/>
        <v>comment on column auth_user.sign is '签名';</v>
      </c>
      <c r="J12" s="4" t="str">
        <f t="shared" si="3"/>
        <v>{field: 'sign', title: '签名', width:80},</v>
      </c>
    </row>
    <row r="13" spans="1:10" x14ac:dyDescent="0.2">
      <c r="A13" t="s">
        <v>44</v>
      </c>
      <c r="B13" s="1" t="s">
        <v>10</v>
      </c>
      <c r="C13" s="1" t="s">
        <v>38</v>
      </c>
      <c r="D13" t="s">
        <v>23</v>
      </c>
      <c r="G13" t="str">
        <f t="shared" si="1"/>
        <v>private BigDecimal score ;</v>
      </c>
      <c r="H13" t="str">
        <f t="shared" si="0"/>
        <v>score number(18,8),</v>
      </c>
      <c r="I13" t="str">
        <f t="shared" si="2"/>
        <v>comment on column auth_user.score is '分数';</v>
      </c>
      <c r="J13" s="4" t="str">
        <f t="shared" si="3"/>
        <v>{field: 'score', title: '分数', width:80},</v>
      </c>
    </row>
    <row r="14" spans="1:10" x14ac:dyDescent="0.2">
      <c r="A14" t="s">
        <v>44</v>
      </c>
      <c r="B14" s="1" t="s">
        <v>24</v>
      </c>
      <c r="C14" s="1" t="s">
        <v>35</v>
      </c>
      <c r="D14" t="s">
        <v>28</v>
      </c>
      <c r="G14" t="str">
        <f t="shared" si="1"/>
        <v>private String creator ;</v>
      </c>
      <c r="H14" t="str">
        <f t="shared" si="0"/>
        <v>creator varchar2(100),</v>
      </c>
      <c r="I14" t="str">
        <f t="shared" si="2"/>
        <v>comment on column auth_user.creator is '创建人';</v>
      </c>
      <c r="J14" s="4" t="str">
        <f t="shared" si="3"/>
        <v>{field: 'creator', title: '创建人', width:80},</v>
      </c>
    </row>
    <row r="15" spans="1:10" x14ac:dyDescent="0.2">
      <c r="A15" t="s">
        <v>44</v>
      </c>
      <c r="B15" s="1" t="s">
        <v>25</v>
      </c>
      <c r="C15" s="1" t="s">
        <v>37</v>
      </c>
      <c r="D15" t="s">
        <v>29</v>
      </c>
      <c r="G15" t="str">
        <f t="shared" si="1"/>
        <v>private String creationTime ;</v>
      </c>
      <c r="H15" t="str">
        <f t="shared" si="0"/>
        <v>creationTime char(19),</v>
      </c>
      <c r="I15" t="str">
        <f t="shared" si="2"/>
        <v>comment on column auth_user.creationTime is '创建时间';</v>
      </c>
      <c r="J15" s="4" t="str">
        <f t="shared" si="3"/>
        <v>{field: 'creationTime', title: '创建时间', width:80},</v>
      </c>
    </row>
    <row r="16" spans="1:10" x14ac:dyDescent="0.2">
      <c r="A16" t="s">
        <v>44</v>
      </c>
      <c r="B16" s="1" t="s">
        <v>26</v>
      </c>
      <c r="C16" s="1" t="s">
        <v>35</v>
      </c>
      <c r="D16" t="s">
        <v>30</v>
      </c>
      <c r="G16" t="str">
        <f t="shared" si="1"/>
        <v>private String modifier ;</v>
      </c>
      <c r="H16" t="str">
        <f t="shared" si="0"/>
        <v>modifier varchar2(100),</v>
      </c>
      <c r="I16" t="str">
        <f t="shared" si="2"/>
        <v>comment on column auth_user.modifier is '修改人';</v>
      </c>
      <c r="J16" s="4" t="str">
        <f t="shared" si="3"/>
        <v>{field: 'modifier', title: '修改人', width:80},</v>
      </c>
    </row>
    <row r="17" spans="1:10" x14ac:dyDescent="0.2">
      <c r="A17" t="s">
        <v>44</v>
      </c>
      <c r="B17" s="1" t="s">
        <v>27</v>
      </c>
      <c r="C17" s="1" t="s">
        <v>37</v>
      </c>
      <c r="D17" t="s">
        <v>31</v>
      </c>
      <c r="G17" t="str">
        <f t="shared" si="1"/>
        <v>private String modifyTime ;</v>
      </c>
      <c r="H17" t="str">
        <f t="shared" si="0"/>
        <v>modifyTime char(19),</v>
      </c>
      <c r="I17" t="str">
        <f t="shared" si="2"/>
        <v>comment on column auth_user.modifyTime is '修改时间';</v>
      </c>
      <c r="J17" s="4" t="str">
        <f t="shared" si="3"/>
        <v>{field: 'modifyTime', title: '修改时间', width:80},</v>
      </c>
    </row>
    <row r="18" spans="1:10" x14ac:dyDescent="0.2">
      <c r="A18" t="s">
        <v>44</v>
      </c>
      <c r="B18" s="1" t="s">
        <v>11</v>
      </c>
      <c r="C18" s="1" t="s">
        <v>37</v>
      </c>
      <c r="D18" t="s">
        <v>32</v>
      </c>
      <c r="G18" t="str">
        <f t="shared" si="1"/>
        <v>private String ts ;</v>
      </c>
      <c r="H18" t="str">
        <f t="shared" si="0"/>
        <v>ts char(19),</v>
      </c>
      <c r="I18" t="str">
        <f t="shared" si="2"/>
        <v>comment on column auth_user.ts is '时间戳';</v>
      </c>
      <c r="J18" s="4" t="str">
        <f t="shared" si="3"/>
        <v>{field: 'ts', title: '时间戳', width:80},</v>
      </c>
    </row>
    <row r="19" spans="1:10" x14ac:dyDescent="0.2">
      <c r="A19" t="s">
        <v>44</v>
      </c>
      <c r="B19" s="1" t="s">
        <v>12</v>
      </c>
      <c r="C19" s="1" t="s">
        <v>36</v>
      </c>
      <c r="D19" t="s">
        <v>33</v>
      </c>
      <c r="G19" t="str">
        <f t="shared" si="1"/>
        <v>private BooleanExt dr ;</v>
      </c>
      <c r="H19" t="str">
        <f t="shared" si="0"/>
        <v>dr char(1),</v>
      </c>
      <c r="I19" t="str">
        <f t="shared" si="2"/>
        <v>comment on column auth_user.dr is '删除标志';</v>
      </c>
      <c r="J19" s="4" t="str">
        <f t="shared" si="3"/>
        <v>{field: 'dr', title: '删除标志', width:80},</v>
      </c>
    </row>
    <row r="20" spans="1:10" x14ac:dyDescent="0.2">
      <c r="I20" t="str">
        <f t="shared" si="2"/>
        <v>comment on column . is '';</v>
      </c>
    </row>
    <row r="21" spans="1:10" x14ac:dyDescent="0.2">
      <c r="G21" s="2" t="s">
        <v>47</v>
      </c>
      <c r="H21" s="3" t="str">
        <f>IF(E3=1,"  constraint "&amp;B3&amp;" PRIMARY KEY ( "&amp;B3&amp;" ) ",",")</f>
        <v xml:space="preserve">  constraint pk_user PRIMARY KEY ( pk_user ) </v>
      </c>
      <c r="I21" t="str">
        <f t="shared" si="2"/>
        <v>comment on column . is '';</v>
      </c>
    </row>
    <row r="22" spans="1:10" x14ac:dyDescent="0.2">
      <c r="I22" t="str">
        <f t="shared" si="2"/>
        <v>comment on column . is '';</v>
      </c>
    </row>
    <row r="23" spans="1:10" x14ac:dyDescent="0.2">
      <c r="A23" t="s">
        <v>75</v>
      </c>
      <c r="B23" s="1" t="s">
        <v>76</v>
      </c>
      <c r="C23" s="1" t="s">
        <v>34</v>
      </c>
      <c r="D23" t="s">
        <v>80</v>
      </c>
      <c r="E23">
        <v>1</v>
      </c>
      <c r="G23" t="str">
        <f>"private "&amp;IF(OR(C23="key",C23="text",C23="time"),"String",IF(C23="number","BigDecimal",IF(C23="int","Integer",IF(C23="boolean","BooleanExt","String"))))&amp;" "&amp;B23&amp;" ;"</f>
        <v>private String pk_user_role ;</v>
      </c>
      <c r="H23" t="s">
        <v>83</v>
      </c>
      <c r="I23" t="str">
        <f t="shared" si="2"/>
        <v>comment on column auth_user_role.pk_user_role is '主键';</v>
      </c>
    </row>
    <row r="24" spans="1:10" x14ac:dyDescent="0.2">
      <c r="A24" t="s">
        <v>75</v>
      </c>
      <c r="B24" s="1" t="s">
        <v>0</v>
      </c>
      <c r="C24" s="1" t="s">
        <v>34</v>
      </c>
      <c r="D24" t="s">
        <v>81</v>
      </c>
      <c r="G24" t="str">
        <f t="shared" ref="G24:G27" si="4">"private "&amp;IF(OR(C24="key",C24="text",C24="time"),"String",IF(C24="number","BigDecimal",IF(C24="int","Integer",IF(C24="boolean","BooleanExt","String"))))&amp;" "&amp;B24&amp;" ;"</f>
        <v>private String pk_user ;</v>
      </c>
      <c r="H24" t="s">
        <v>84</v>
      </c>
      <c r="I24" t="str">
        <f t="shared" si="2"/>
        <v>comment on column auth_user_role.pk_user is '用户主键';</v>
      </c>
    </row>
    <row r="25" spans="1:10" x14ac:dyDescent="0.2">
      <c r="A25" t="s">
        <v>75</v>
      </c>
      <c r="B25" s="1" t="s">
        <v>77</v>
      </c>
      <c r="C25" s="1" t="s">
        <v>34</v>
      </c>
      <c r="D25" t="s">
        <v>82</v>
      </c>
      <c r="G25" t="str">
        <f t="shared" si="4"/>
        <v>private String pk_role ;</v>
      </c>
      <c r="H25" t="s">
        <v>85</v>
      </c>
      <c r="I25" t="str">
        <f t="shared" si="2"/>
        <v>comment on column auth_user_role.pk_role is '角色主键';</v>
      </c>
    </row>
    <row r="26" spans="1:10" x14ac:dyDescent="0.2">
      <c r="A26" t="s">
        <v>75</v>
      </c>
      <c r="B26" s="1" t="s">
        <v>11</v>
      </c>
      <c r="C26" s="1" t="s">
        <v>78</v>
      </c>
      <c r="D26" t="s">
        <v>32</v>
      </c>
      <c r="G26" t="str">
        <f t="shared" si="4"/>
        <v>private String ts ;</v>
      </c>
      <c r="H26" t="s">
        <v>86</v>
      </c>
      <c r="I26" t="str">
        <f t="shared" si="2"/>
        <v>comment on column auth_user_role.ts is '时间戳';</v>
      </c>
    </row>
    <row r="27" spans="1:10" x14ac:dyDescent="0.2">
      <c r="A27" t="s">
        <v>75</v>
      </c>
      <c r="B27" s="1" t="s">
        <v>12</v>
      </c>
      <c r="C27" s="1" t="s">
        <v>79</v>
      </c>
      <c r="D27" t="s">
        <v>33</v>
      </c>
      <c r="G27" t="str">
        <f t="shared" si="4"/>
        <v>private BooleanExt dr ;</v>
      </c>
      <c r="H27" t="s">
        <v>87</v>
      </c>
      <c r="I27" t="str">
        <f t="shared" si="2"/>
        <v>comment on column auth_user_role.dr is '删除标志';</v>
      </c>
    </row>
    <row r="29" spans="1:10" x14ac:dyDescent="0.2">
      <c r="G29" s="2" t="s">
        <v>47</v>
      </c>
      <c r="H29" s="3" t="s">
        <v>88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F7C4-0683-49B4-BBA1-9FDAF006C8C0}">
  <dimension ref="A1:J15"/>
  <sheetViews>
    <sheetView workbookViewId="0">
      <selection activeCell="C15" sqref="C15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179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180</v>
      </c>
      <c r="B3" s="1" t="s">
        <v>181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pk_post ;</v>
      </c>
      <c r="H3" t="str">
        <f t="shared" ref="H3:H13" si="0">B3&amp;" "&amp;IF(C3="key","char(20)",IF(C3="text","varchar2(100)",IF(C3="boolean","char(1)",IF(C3="time","char(19)",IF(C3="int","smallint",IF(C3="number","number(18,8)","varchar2(100)"))))))&amp;IF(F3=1,"  not null,",",")</f>
        <v>pk_post char(20)  not null,</v>
      </c>
      <c r="I3" t="str">
        <f>"comment on column"&amp;" "&amp;A4&amp;"."&amp;B3&amp;" is"&amp;" '"&amp;D3&amp;"';"</f>
        <v>comment on column pst_post.pk_post is '主键';</v>
      </c>
      <c r="J3" s="4" t="str">
        <f>"{field: '"&amp;B3&amp;"', title: '"&amp;D3&amp;"', width:80},"</f>
        <v>{field: 'pk_post', title: '主键', width:80},</v>
      </c>
    </row>
    <row r="4" spans="1:10" x14ac:dyDescent="0.2">
      <c r="A4" t="s">
        <v>180</v>
      </c>
      <c r="B4" s="1" t="s">
        <v>118</v>
      </c>
      <c r="C4" s="1" t="s">
        <v>35</v>
      </c>
      <c r="D4" t="s">
        <v>182</v>
      </c>
      <c r="F4">
        <v>1</v>
      </c>
      <c r="G4" t="str">
        <f>"private "&amp;IF(OR(C4="key",C4="text",C4="time"),"String",IF(C4="number","BigDecimal",IF(C4="int","Integer",IF(C4="boolean","BooleanExt","String"))))&amp;" "&amp;B4&amp;" ;"</f>
        <v>private String title ;</v>
      </c>
      <c r="H4" t="str">
        <f t="shared" si="0"/>
        <v>title varchar2(100)  not null,</v>
      </c>
      <c r="I4" t="e">
        <f>"comment on column"&amp;" "&amp;#REF!&amp;"."&amp;B4&amp;" is"&amp;" '"&amp;D4&amp;"';"</f>
        <v>#REF!</v>
      </c>
      <c r="J4" s="4" t="str">
        <f>"{field: '"&amp;B4&amp;"', title: '"&amp;D4&amp;"', width:80},"</f>
        <v>{field: 'title', title: '主题', width:80},</v>
      </c>
    </row>
    <row r="5" spans="1:10" x14ac:dyDescent="0.2">
      <c r="A5" t="s">
        <v>180</v>
      </c>
      <c r="B5" s="1" t="s">
        <v>146</v>
      </c>
      <c r="C5" s="1" t="s">
        <v>35</v>
      </c>
      <c r="D5" t="s">
        <v>147</v>
      </c>
      <c r="G5" t="str">
        <f t="shared" ref="G5:G13" si="1">"private "&amp;IF(OR(C5="key",C5="text",C5="time"),"String",IF(C5="number","BigDecimal",IF(C5="int","Integer",IF(C5="boolean","BooleanExt","String"))))&amp;" "&amp;B5&amp;" ;"</f>
        <v>private String content ;</v>
      </c>
      <c r="H5" t="str">
        <f t="shared" si="0"/>
        <v>content varchar2(100),</v>
      </c>
      <c r="I5" t="str">
        <f t="shared" ref="I5:I13" si="2">"comment on column"&amp;" "&amp;A5&amp;"."&amp;B5&amp;" is"&amp;" '"&amp;D5&amp;"';"</f>
        <v>comment on column pst_post.content is '内容';</v>
      </c>
      <c r="J5" s="4" t="str">
        <f t="shared" ref="J5:J13" si="3">"{field: '"&amp;B5&amp;"', title: '"&amp;D5&amp;"', width:80},"</f>
        <v>{field: 'content', title: '内容', width:80},</v>
      </c>
    </row>
    <row r="6" spans="1:10" x14ac:dyDescent="0.2">
      <c r="A6" t="s">
        <v>180</v>
      </c>
      <c r="B6" s="1" t="s">
        <v>183</v>
      </c>
      <c r="C6" s="1" t="s">
        <v>35</v>
      </c>
      <c r="D6" t="s">
        <v>184</v>
      </c>
      <c r="G6" t="str">
        <f t="shared" si="1"/>
        <v>private String photo ;</v>
      </c>
      <c r="H6" t="str">
        <f t="shared" si="0"/>
        <v>photo varchar2(100),</v>
      </c>
      <c r="I6" t="str">
        <f t="shared" si="2"/>
        <v>comment on column pst_post.photo is '图片';</v>
      </c>
      <c r="J6" s="4" t="str">
        <f t="shared" si="3"/>
        <v>{field: 'photo', title: '图片', width:80},</v>
      </c>
    </row>
    <row r="7" spans="1:10" x14ac:dyDescent="0.2">
      <c r="A7" t="s">
        <v>180</v>
      </c>
      <c r="B7" s="1" t="s">
        <v>185</v>
      </c>
      <c r="C7" s="1" t="s">
        <v>35</v>
      </c>
      <c r="D7" t="s">
        <v>186</v>
      </c>
      <c r="F7">
        <v>1</v>
      </c>
      <c r="G7" t="str">
        <f t="shared" si="1"/>
        <v>private String photoposi ;</v>
      </c>
      <c r="H7" t="str">
        <f t="shared" si="0"/>
        <v>photoposi varchar2(100)  not null,</v>
      </c>
      <c r="I7" t="str">
        <f t="shared" si="2"/>
        <v>comment on column pst_post.photoposi is '图片位置';</v>
      </c>
      <c r="J7" s="4" t="str">
        <f t="shared" si="3"/>
        <v>{field: 'photoposi', title: '图片位置', width:80},</v>
      </c>
    </row>
    <row r="8" spans="1:10" x14ac:dyDescent="0.2">
      <c r="A8" t="s">
        <v>180</v>
      </c>
      <c r="B8" s="1" t="s">
        <v>24</v>
      </c>
      <c r="C8" s="1" t="s">
        <v>35</v>
      </c>
      <c r="D8" t="s">
        <v>28</v>
      </c>
      <c r="G8" t="str">
        <f t="shared" si="1"/>
        <v>private String creator ;</v>
      </c>
      <c r="H8" t="str">
        <f t="shared" si="0"/>
        <v>creator varchar2(100),</v>
      </c>
      <c r="I8" t="str">
        <f t="shared" si="2"/>
        <v>comment on column pst_post.creator is '创建人';</v>
      </c>
      <c r="J8" s="4" t="str">
        <f t="shared" si="3"/>
        <v>{field: 'creator', title: '创建人', width:80},</v>
      </c>
    </row>
    <row r="9" spans="1:10" x14ac:dyDescent="0.2">
      <c r="A9" t="s">
        <v>180</v>
      </c>
      <c r="B9" s="1" t="s">
        <v>25</v>
      </c>
      <c r="C9" s="1" t="s">
        <v>37</v>
      </c>
      <c r="D9" t="s">
        <v>29</v>
      </c>
      <c r="G9" t="str">
        <f t="shared" si="1"/>
        <v>private String creationTime ;</v>
      </c>
      <c r="H9" t="str">
        <f t="shared" si="0"/>
        <v>creationTime char(19),</v>
      </c>
      <c r="I9" t="str">
        <f>"comment on column"&amp;" "&amp;A9&amp;"."&amp;B9&amp;" is"&amp;" '"&amp;D9&amp;"';"</f>
        <v>comment on column pst_post.creationTime is '创建时间';</v>
      </c>
      <c r="J9" s="4" t="str">
        <f>"{field: '"&amp;B9&amp;"', title: '"&amp;D9&amp;"', width:80},"</f>
        <v>{field: 'creationTime', title: '创建时间', width:80},</v>
      </c>
    </row>
    <row r="10" spans="1:10" x14ac:dyDescent="0.2">
      <c r="A10" t="s">
        <v>180</v>
      </c>
      <c r="B10" s="1" t="s">
        <v>26</v>
      </c>
      <c r="C10" s="1" t="s">
        <v>35</v>
      </c>
      <c r="D10" t="s">
        <v>30</v>
      </c>
      <c r="E10" s="1"/>
      <c r="F10" s="1"/>
      <c r="G10" t="str">
        <f t="shared" si="1"/>
        <v>private String modifier ;</v>
      </c>
      <c r="H10" t="str">
        <f t="shared" si="0"/>
        <v>modifier varchar2(100),</v>
      </c>
      <c r="I10" t="str">
        <f t="shared" ref="I10:I11" si="4">"comment on column"&amp;" "&amp;A10&amp;"."&amp;B10&amp;" is"&amp;" '"&amp;D10&amp;"';"</f>
        <v>comment on column pst_post.modifier is '修改人';</v>
      </c>
      <c r="J10" s="4" t="str">
        <f t="shared" ref="J10:J11" si="5">"{field: '"&amp;B10&amp;"', title: '"&amp;D10&amp;"', width:80},"</f>
        <v>{field: 'modifier', title: '修改人', width:80},</v>
      </c>
    </row>
    <row r="11" spans="1:10" x14ac:dyDescent="0.2">
      <c r="A11" t="s">
        <v>180</v>
      </c>
      <c r="B11" s="1" t="s">
        <v>27</v>
      </c>
      <c r="C11" s="1" t="s">
        <v>37</v>
      </c>
      <c r="D11" t="s">
        <v>31</v>
      </c>
      <c r="E11" s="1"/>
      <c r="F11" s="1"/>
      <c r="G11" t="str">
        <f t="shared" si="1"/>
        <v>private String modifyTime ;</v>
      </c>
      <c r="H11" t="str">
        <f t="shared" si="0"/>
        <v>modifyTime char(19),</v>
      </c>
      <c r="I11" t="str">
        <f t="shared" si="4"/>
        <v>comment on column pst_post.modifyTime is '修改时间';</v>
      </c>
      <c r="J11" s="4" t="str">
        <f t="shared" si="5"/>
        <v>{field: 'modifyTime', title: '修改时间', width:80},</v>
      </c>
    </row>
    <row r="12" spans="1:10" x14ac:dyDescent="0.2">
      <c r="A12" t="s">
        <v>180</v>
      </c>
      <c r="B12" s="1" t="s">
        <v>11</v>
      </c>
      <c r="C12" s="1" t="s">
        <v>37</v>
      </c>
      <c r="D12" t="s">
        <v>32</v>
      </c>
      <c r="G12" t="str">
        <f t="shared" si="1"/>
        <v>private String ts ;</v>
      </c>
      <c r="H12" t="str">
        <f t="shared" si="0"/>
        <v>ts char(19),</v>
      </c>
      <c r="I12" t="str">
        <f t="shared" si="2"/>
        <v>comment on column pst_post.ts is '时间戳';</v>
      </c>
      <c r="J12" s="4" t="str">
        <f t="shared" si="3"/>
        <v>{field: 'ts', title: '时间戳', width:80},</v>
      </c>
    </row>
    <row r="13" spans="1:10" x14ac:dyDescent="0.2">
      <c r="A13" t="s">
        <v>180</v>
      </c>
      <c r="B13" s="1" t="s">
        <v>12</v>
      </c>
      <c r="C13" s="1" t="s">
        <v>36</v>
      </c>
      <c r="D13" t="s">
        <v>33</v>
      </c>
      <c r="G13" t="str">
        <f t="shared" si="1"/>
        <v>private BooleanExt dr ;</v>
      </c>
      <c r="H13" t="str">
        <f t="shared" si="0"/>
        <v>dr char(1),</v>
      </c>
      <c r="I13" t="str">
        <f t="shared" si="2"/>
        <v>comment on column pst_post.dr is '删除标志';</v>
      </c>
      <c r="J13" s="4" t="str">
        <f t="shared" si="3"/>
        <v>{field: 'dr', title: '删除标志', width:80},</v>
      </c>
    </row>
    <row r="15" spans="1:10" x14ac:dyDescent="0.2">
      <c r="G15" s="2" t="s">
        <v>47</v>
      </c>
      <c r="H15" s="3" t="str">
        <f>IF(E3=1,"  constraint "&amp;B3&amp;" PRIMARY KEY ( "&amp;B3&amp;" ) ",",")</f>
        <v xml:space="preserve">  constraint pk_post PRIMARY KEY ( pk_post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D1AF-5A3B-4035-8362-FA13C0CF5B85}">
  <dimension ref="A1:J17"/>
  <sheetViews>
    <sheetView workbookViewId="0">
      <selection activeCell="F6" sqref="F6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174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175</v>
      </c>
      <c r="B3" s="1" t="s">
        <v>176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pk_order_b ;</v>
      </c>
      <c r="H3" t="str">
        <f t="shared" ref="H3:H15" si="0">B3&amp;" "&amp;IF(C3="key","char(20)",IF(C3="text","varchar2(100)",IF(C3="boolean","char(1)",IF(C3="time","char(19)",IF(C3="int","smallint",IF(C3="number","number(18,8)","varchar2(100)"))))))&amp;IF(F3=1,"  not null,",",")</f>
        <v>pk_order_b char(20)  not null,</v>
      </c>
      <c r="I3" t="str">
        <f>"comment on column"&amp;" "&amp;A4&amp;"."&amp;B3&amp;" is"&amp;" '"&amp;D3&amp;"';"</f>
        <v>comment on column chn_order_b.pk_order_b is '主键';</v>
      </c>
      <c r="J3" s="4" t="str">
        <f>"{field: '"&amp;B3&amp;"', title: '"&amp;D3&amp;"', width:80},"</f>
        <v>{field: 'pk_order_b', title: '主键', width:80},</v>
      </c>
    </row>
    <row r="4" spans="1:10" x14ac:dyDescent="0.2">
      <c r="A4" t="s">
        <v>175</v>
      </c>
      <c r="B4" s="1" t="s">
        <v>168</v>
      </c>
      <c r="C4" s="1" t="s">
        <v>34</v>
      </c>
      <c r="D4" t="s">
        <v>177</v>
      </c>
      <c r="F4">
        <v>1</v>
      </c>
      <c r="G4" t="str">
        <f>"private "&amp;IF(OR(C4="key",C4="text",C4="time"),"String",IF(C4="number","BigDecimal",IF(C4="int","Integer",IF(C4="boolean","BooleanExt","String"))))&amp;" "&amp;B4&amp;" ;"</f>
        <v>private String pk_order ;</v>
      </c>
      <c r="H4" t="str">
        <f t="shared" si="0"/>
        <v>pk_order char(20)  not null,</v>
      </c>
      <c r="I4" t="str">
        <f>"comment on column"&amp;" "&amp;A5&amp;"."&amp;B4&amp;" is"&amp;" '"&amp;D4&amp;"';"</f>
        <v>comment on column chn_order_b.pk_order is '主表主键';</v>
      </c>
      <c r="J4" s="4" t="str">
        <f>"{field: '"&amp;B4&amp;"', title: '"&amp;D4&amp;"', width:80},"</f>
        <v>{field: 'pk_order', title: '主表主键', width:80},</v>
      </c>
    </row>
    <row r="5" spans="1:10" x14ac:dyDescent="0.2">
      <c r="A5" t="s">
        <v>175</v>
      </c>
      <c r="B5" s="1" t="s">
        <v>141</v>
      </c>
      <c r="C5" s="1" t="s">
        <v>35</v>
      </c>
      <c r="D5" t="s">
        <v>159</v>
      </c>
      <c r="F5">
        <v>1</v>
      </c>
      <c r="G5" t="str">
        <f t="shared" ref="G5:G15" si="1">"private "&amp;IF(OR(C5="key",C5="text",C5="time"),"String",IF(C5="number","BigDecimal",IF(C5="int","Integer",IF(C5="boolean","BooleanExt","String"))))&amp;" "&amp;B5&amp;" ;"</f>
        <v>private String pk_resource ;</v>
      </c>
      <c r="H5" t="str">
        <f t="shared" si="0"/>
        <v>pk_resource varchar2(100)  not null,</v>
      </c>
      <c r="I5" t="str">
        <f t="shared" ref="I5:I15" si="2">"comment on column"&amp;" "&amp;A5&amp;"."&amp;B5&amp;" is"&amp;" '"&amp;D5&amp;"';"</f>
        <v>comment on column chn_order_b.pk_resource is '资源主键';</v>
      </c>
      <c r="J5" s="4" t="str">
        <f t="shared" ref="J5:J15" si="3">"{field: '"&amp;B5&amp;"', title: '"&amp;D5&amp;"', width:80},"</f>
        <v>{field: 'pk_resource', title: '资源主键', width:80},</v>
      </c>
    </row>
    <row r="6" spans="1:10" x14ac:dyDescent="0.2">
      <c r="A6" t="s">
        <v>175</v>
      </c>
      <c r="B6" s="1" t="s">
        <v>106</v>
      </c>
      <c r="C6" s="1" t="s">
        <v>35</v>
      </c>
      <c r="D6" t="s">
        <v>155</v>
      </c>
      <c r="G6" t="str">
        <f t="shared" si="1"/>
        <v>private String name ;</v>
      </c>
      <c r="H6" t="str">
        <f t="shared" si="0"/>
        <v>name varchar2(100),</v>
      </c>
      <c r="I6" t="str">
        <f t="shared" si="2"/>
        <v>comment on column chn_order_b.name is '资源名称';</v>
      </c>
      <c r="J6" s="4" t="str">
        <f t="shared" si="3"/>
        <v>{field: 'name', title: '资源名称', width:80},</v>
      </c>
    </row>
    <row r="7" spans="1:10" x14ac:dyDescent="0.2">
      <c r="A7" t="s">
        <v>175</v>
      </c>
      <c r="B7" s="1" t="s">
        <v>146</v>
      </c>
      <c r="C7" s="1" t="s">
        <v>35</v>
      </c>
      <c r="D7" t="s">
        <v>156</v>
      </c>
      <c r="G7" t="str">
        <f t="shared" si="1"/>
        <v>private String content ;</v>
      </c>
      <c r="H7" t="str">
        <f t="shared" si="0"/>
        <v>content varchar2(100),</v>
      </c>
      <c r="I7" t="str">
        <f t="shared" si="2"/>
        <v>comment on column chn_order_b.content is '资源内容';</v>
      </c>
      <c r="J7" s="4" t="str">
        <f t="shared" si="3"/>
        <v>{field: 'content', title: '资源内容', width:80},</v>
      </c>
    </row>
    <row r="8" spans="1:10" x14ac:dyDescent="0.2">
      <c r="A8" t="s">
        <v>175</v>
      </c>
      <c r="B8" s="1" t="s">
        <v>157</v>
      </c>
      <c r="C8" s="1" t="s">
        <v>37</v>
      </c>
      <c r="D8" t="s">
        <v>158</v>
      </c>
      <c r="G8" t="str">
        <f t="shared" si="1"/>
        <v>private String endtime ;</v>
      </c>
      <c r="H8" t="str">
        <f t="shared" si="0"/>
        <v>endtime char(19),</v>
      </c>
      <c r="I8" t="str">
        <f t="shared" si="2"/>
        <v>comment on column chn_order_b.endtime is '有效期';</v>
      </c>
      <c r="J8" s="4" t="str">
        <f t="shared" si="3"/>
        <v>{field: 'endtime', title: '有效期', width:80},</v>
      </c>
    </row>
    <row r="9" spans="1:10" x14ac:dyDescent="0.2">
      <c r="A9" t="s">
        <v>175</v>
      </c>
      <c r="B9" s="1" t="s">
        <v>136</v>
      </c>
      <c r="C9" s="1" t="s">
        <v>38</v>
      </c>
      <c r="D9" t="s">
        <v>137</v>
      </c>
      <c r="F9">
        <v>1</v>
      </c>
      <c r="G9" t="str">
        <f t="shared" si="1"/>
        <v>private BigDecimal price ;</v>
      </c>
      <c r="H9" t="str">
        <f t="shared" si="0"/>
        <v>price number(18,8)  not null,</v>
      </c>
      <c r="I9" t="str">
        <f t="shared" si="2"/>
        <v>comment on column chn_order_b.price is '单价';</v>
      </c>
      <c r="J9" s="4" t="str">
        <f t="shared" si="3"/>
        <v>{field: 'price', title: '单价', width:80},</v>
      </c>
    </row>
    <row r="10" spans="1:10" x14ac:dyDescent="0.2">
      <c r="A10" t="s">
        <v>175</v>
      </c>
      <c r="B10" s="1" t="s">
        <v>129</v>
      </c>
      <c r="C10" s="1" t="s">
        <v>38</v>
      </c>
      <c r="D10" t="s">
        <v>130</v>
      </c>
      <c r="F10">
        <v>1</v>
      </c>
      <c r="G10" t="str">
        <f t="shared" si="1"/>
        <v>private BigDecimal num ;</v>
      </c>
      <c r="H10" t="str">
        <f t="shared" si="0"/>
        <v>num number(18,8)  not null,</v>
      </c>
      <c r="I10" t="str">
        <f t="shared" si="2"/>
        <v>comment on column chn_order_b.num is '数量';</v>
      </c>
      <c r="J10" s="4" t="str">
        <f t="shared" si="3"/>
        <v>{field: 'num', title: '数量', width:80},</v>
      </c>
    </row>
    <row r="11" spans="1:10" x14ac:dyDescent="0.2">
      <c r="A11" t="s">
        <v>175</v>
      </c>
      <c r="B11" s="1" t="s">
        <v>170</v>
      </c>
      <c r="C11" s="1" t="s">
        <v>38</v>
      </c>
      <c r="D11" t="s">
        <v>178</v>
      </c>
      <c r="F11">
        <v>1</v>
      </c>
      <c r="G11" t="str">
        <f t="shared" si="1"/>
        <v>private BigDecimal amount ;</v>
      </c>
      <c r="H11" t="str">
        <f t="shared" si="0"/>
        <v>amount number(18,8)  not null,</v>
      </c>
      <c r="I11" t="str">
        <f t="shared" si="2"/>
        <v>comment on column chn_order_b.amount is '金额';</v>
      </c>
      <c r="J11" s="4" t="str">
        <f t="shared" si="3"/>
        <v>{field: 'amount', title: '金额', width:80},</v>
      </c>
    </row>
    <row r="12" spans="1:10" x14ac:dyDescent="0.2">
      <c r="A12" t="s">
        <v>175</v>
      </c>
      <c r="B12" s="1" t="s">
        <v>24</v>
      </c>
      <c r="C12" s="1" t="s">
        <v>35</v>
      </c>
      <c r="D12" t="s">
        <v>28</v>
      </c>
      <c r="G12" t="str">
        <f t="shared" si="1"/>
        <v>private String creator ;</v>
      </c>
      <c r="H12" t="str">
        <f t="shared" si="0"/>
        <v>creator varchar2(100),</v>
      </c>
      <c r="I12" t="str">
        <f t="shared" si="2"/>
        <v>comment on column chn_order_b.creator is '创建人';</v>
      </c>
      <c r="J12" s="4" t="str">
        <f t="shared" si="3"/>
        <v>{field: 'creator', title: '创建人', width:80},</v>
      </c>
    </row>
    <row r="13" spans="1:10" x14ac:dyDescent="0.2">
      <c r="A13" t="s">
        <v>175</v>
      </c>
      <c r="B13" s="1" t="s">
        <v>25</v>
      </c>
      <c r="C13" s="1" t="s">
        <v>37</v>
      </c>
      <c r="D13" t="s">
        <v>29</v>
      </c>
      <c r="G13" t="str">
        <f t="shared" si="1"/>
        <v>private String creationTime ;</v>
      </c>
      <c r="H13" t="str">
        <f t="shared" si="0"/>
        <v>creationTime char(19),</v>
      </c>
      <c r="I13" t="str">
        <f t="shared" si="2"/>
        <v>comment on column chn_order_b.creationTime is '创建时间';</v>
      </c>
      <c r="J13" s="4" t="str">
        <f t="shared" si="3"/>
        <v>{field: 'creationTime', title: '创建时间', width:80},</v>
      </c>
    </row>
    <row r="14" spans="1:10" x14ac:dyDescent="0.2">
      <c r="A14" t="s">
        <v>175</v>
      </c>
      <c r="B14" s="1" t="s">
        <v>11</v>
      </c>
      <c r="C14" s="1" t="s">
        <v>37</v>
      </c>
      <c r="D14" t="s">
        <v>32</v>
      </c>
      <c r="G14" t="str">
        <f t="shared" si="1"/>
        <v>private String ts ;</v>
      </c>
      <c r="H14" t="str">
        <f t="shared" si="0"/>
        <v>ts char(19),</v>
      </c>
      <c r="I14" t="str">
        <f t="shared" si="2"/>
        <v>comment on column chn_order_b.ts is '时间戳';</v>
      </c>
      <c r="J14" s="4" t="str">
        <f t="shared" si="3"/>
        <v>{field: 'ts', title: '时间戳', width:80},</v>
      </c>
    </row>
    <row r="15" spans="1:10" x14ac:dyDescent="0.2">
      <c r="A15" t="s">
        <v>175</v>
      </c>
      <c r="B15" s="1" t="s">
        <v>12</v>
      </c>
      <c r="C15" s="1" t="s">
        <v>36</v>
      </c>
      <c r="D15" t="s">
        <v>33</v>
      </c>
      <c r="G15" t="str">
        <f t="shared" si="1"/>
        <v>private BooleanExt dr ;</v>
      </c>
      <c r="H15" t="str">
        <f t="shared" si="0"/>
        <v>dr char(1),</v>
      </c>
      <c r="I15" t="str">
        <f t="shared" si="2"/>
        <v>comment on column chn_order_b.dr is '删除标志';</v>
      </c>
      <c r="J15" s="4" t="str">
        <f t="shared" si="3"/>
        <v>{field: 'dr', title: '删除标志', width:80},</v>
      </c>
    </row>
    <row r="17" spans="7:8" x14ac:dyDescent="0.2">
      <c r="G17" s="2" t="s">
        <v>47</v>
      </c>
      <c r="H17" s="3" t="str">
        <f>IF(E3=1,"  constraint "&amp;B3&amp;" PRIMARY KEY ( "&amp;B3&amp;" ) ",",")</f>
        <v xml:space="preserve">  constraint pk_order_b PRIMARY KEY ( pk_order_b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0261-E00A-4D61-9A7D-31CD866940DC}">
  <dimension ref="A1:J13"/>
  <sheetViews>
    <sheetView workbookViewId="0">
      <selection activeCell="F9" sqref="F9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166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167</v>
      </c>
      <c r="B3" s="1" t="s">
        <v>168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pk_order ;</v>
      </c>
      <c r="H3" t="str">
        <f t="shared" ref="H3:H11" si="0">B3&amp;" "&amp;IF(C3="key","char(20)",IF(C3="text","varchar2(100)",IF(C3="boolean","char(1)",IF(C3="time","char(19)",IF(C3="int","smallint",IF(C3="number","number(18,8)","varchar2(100)"))))))&amp;IF(F3=1,"  not null,",",")</f>
        <v>pk_order char(20)  not null,</v>
      </c>
      <c r="I3" t="str">
        <f>"comment on column"&amp;" "&amp;A3&amp;"."&amp;B3&amp;" is"&amp;" '"&amp;D3&amp;"';"</f>
        <v>comment on column chn_order.pk_order is '主键';</v>
      </c>
      <c r="J3" s="4" t="str">
        <f>"{field: '"&amp;B3&amp;"', title: '"&amp;D3&amp;"', width:80},"</f>
        <v>{field: 'pk_order', title: '主键', width:80},</v>
      </c>
    </row>
    <row r="4" spans="1:10" x14ac:dyDescent="0.2">
      <c r="A4" t="s">
        <v>167</v>
      </c>
      <c r="B4" s="1" t="s">
        <v>118</v>
      </c>
      <c r="C4" s="1" t="s">
        <v>35</v>
      </c>
      <c r="D4" t="s">
        <v>119</v>
      </c>
      <c r="F4">
        <v>1</v>
      </c>
      <c r="G4" t="str">
        <f t="shared" ref="G4:G11" si="1">"private "&amp;IF(OR(C4="key",C4="text",C4="time"),"String",IF(C4="number","BigDecimal",IF(C4="int","Integer",IF(C4="boolean","BooleanExt","String"))))&amp;" "&amp;B4&amp;" ;"</f>
        <v>private String title ;</v>
      </c>
      <c r="H4" t="str">
        <f t="shared" si="0"/>
        <v>title varchar2(100)  not null,</v>
      </c>
      <c r="I4" t="str">
        <f t="shared" ref="I4:I11" si="2">"comment on column"&amp;" "&amp;A4&amp;"."&amp;B4&amp;" is"&amp;" '"&amp;D4&amp;"';"</f>
        <v>comment on column chn_order.title is '标题';</v>
      </c>
      <c r="J4" s="4" t="str">
        <f t="shared" ref="J4:J11" si="3">"{field: '"&amp;B4&amp;"', title: '"&amp;D4&amp;"', width:80},"</f>
        <v>{field: 'title', title: '标题', width:80},</v>
      </c>
    </row>
    <row r="5" spans="1:10" x14ac:dyDescent="0.2">
      <c r="A5" t="s">
        <v>167</v>
      </c>
      <c r="B5" s="1" t="s">
        <v>169</v>
      </c>
      <c r="C5" s="1" t="s">
        <v>35</v>
      </c>
      <c r="D5" t="s">
        <v>58</v>
      </c>
      <c r="G5" t="str">
        <f t="shared" si="1"/>
        <v>private String memeo ;</v>
      </c>
      <c r="H5" t="str">
        <f t="shared" si="0"/>
        <v>memeo varchar2(100),</v>
      </c>
      <c r="I5" t="str">
        <f t="shared" si="2"/>
        <v>comment on column chn_order.memeo is '备注';</v>
      </c>
      <c r="J5" s="4" t="str">
        <f t="shared" si="3"/>
        <v>{field: 'memeo', title: '备注', width:80},</v>
      </c>
    </row>
    <row r="6" spans="1:10" x14ac:dyDescent="0.2">
      <c r="A6" t="s">
        <v>167</v>
      </c>
      <c r="B6" s="1" t="s">
        <v>170</v>
      </c>
      <c r="C6" s="1" t="s">
        <v>37</v>
      </c>
      <c r="D6" t="s">
        <v>171</v>
      </c>
      <c r="F6">
        <v>1</v>
      </c>
      <c r="G6" t="str">
        <f t="shared" si="1"/>
        <v>private String amount ;</v>
      </c>
      <c r="H6" t="str">
        <f t="shared" si="0"/>
        <v>amount char(19)  not null,</v>
      </c>
      <c r="I6" t="str">
        <f t="shared" si="2"/>
        <v>comment on column chn_order.amount is '总金额';</v>
      </c>
      <c r="J6" s="4" t="str">
        <f t="shared" si="3"/>
        <v>{field: 'amount', title: '总金额', width:80},</v>
      </c>
    </row>
    <row r="7" spans="1:10" x14ac:dyDescent="0.2">
      <c r="A7" t="s">
        <v>167</v>
      </c>
      <c r="B7" s="1" t="s">
        <v>172</v>
      </c>
      <c r="C7" s="1" t="s">
        <v>150</v>
      </c>
      <c r="D7" t="s">
        <v>173</v>
      </c>
      <c r="F7">
        <v>1</v>
      </c>
      <c r="G7" t="str">
        <f t="shared" si="1"/>
        <v>private Integer state ;</v>
      </c>
      <c r="H7" t="str">
        <f t="shared" si="0"/>
        <v>state smallint  not null,</v>
      </c>
      <c r="I7" t="str">
        <f t="shared" si="2"/>
        <v>comment on column chn_order.state is '订单状态';</v>
      </c>
      <c r="J7" s="4" t="str">
        <f t="shared" si="3"/>
        <v>{field: 'state', title: '订单状态', width:80},</v>
      </c>
    </row>
    <row r="8" spans="1:10" x14ac:dyDescent="0.2">
      <c r="A8" t="s">
        <v>167</v>
      </c>
      <c r="B8" s="1" t="s">
        <v>24</v>
      </c>
      <c r="C8" s="1" t="s">
        <v>35</v>
      </c>
      <c r="D8" t="s">
        <v>28</v>
      </c>
      <c r="G8" t="str">
        <f t="shared" si="1"/>
        <v>private String creator ;</v>
      </c>
      <c r="H8" t="str">
        <f t="shared" si="0"/>
        <v>creator varchar2(100),</v>
      </c>
      <c r="I8" t="str">
        <f t="shared" si="2"/>
        <v>comment on column chn_order.creator is '创建人';</v>
      </c>
      <c r="J8" s="4" t="str">
        <f t="shared" si="3"/>
        <v>{field: 'creator', title: '创建人', width:80},</v>
      </c>
    </row>
    <row r="9" spans="1:10" x14ac:dyDescent="0.2">
      <c r="A9" t="s">
        <v>167</v>
      </c>
      <c r="B9" s="1" t="s">
        <v>25</v>
      </c>
      <c r="C9" s="1" t="s">
        <v>37</v>
      </c>
      <c r="D9" t="s">
        <v>29</v>
      </c>
      <c r="G9" t="str">
        <f t="shared" si="1"/>
        <v>private String creationTime ;</v>
      </c>
      <c r="H9" t="str">
        <f t="shared" si="0"/>
        <v>creationTime char(19),</v>
      </c>
      <c r="I9" t="str">
        <f t="shared" si="2"/>
        <v>comment on column chn_order.creationTime is '创建时间';</v>
      </c>
      <c r="J9" s="4" t="str">
        <f t="shared" si="3"/>
        <v>{field: 'creationTime', title: '创建时间', width:80},</v>
      </c>
    </row>
    <row r="10" spans="1:10" x14ac:dyDescent="0.2">
      <c r="A10" t="s">
        <v>167</v>
      </c>
      <c r="B10" s="1" t="s">
        <v>11</v>
      </c>
      <c r="C10" s="1" t="s">
        <v>37</v>
      </c>
      <c r="D10" t="s">
        <v>32</v>
      </c>
      <c r="G10" t="str">
        <f t="shared" si="1"/>
        <v>private String ts ;</v>
      </c>
      <c r="H10" t="str">
        <f t="shared" si="0"/>
        <v>ts char(19),</v>
      </c>
      <c r="I10" t="str">
        <f t="shared" si="2"/>
        <v>comment on column chn_order.ts is '时间戳';</v>
      </c>
      <c r="J10" s="4" t="str">
        <f t="shared" si="3"/>
        <v>{field: 'ts', title: '时间戳', width:80},</v>
      </c>
    </row>
    <row r="11" spans="1:10" x14ac:dyDescent="0.2">
      <c r="A11" t="s">
        <v>167</v>
      </c>
      <c r="B11" s="1" t="s">
        <v>12</v>
      </c>
      <c r="C11" s="1" t="s">
        <v>36</v>
      </c>
      <c r="D11" t="s">
        <v>33</v>
      </c>
      <c r="G11" t="str">
        <f t="shared" si="1"/>
        <v>private BooleanExt dr ;</v>
      </c>
      <c r="H11" t="str">
        <f t="shared" si="0"/>
        <v>dr char(1),</v>
      </c>
      <c r="I11" t="str">
        <f t="shared" si="2"/>
        <v>comment on column chn_order.dr is '删除标志';</v>
      </c>
      <c r="J11" s="4" t="str">
        <f t="shared" si="3"/>
        <v>{field: 'dr', title: '删除标志', width:80},</v>
      </c>
    </row>
    <row r="13" spans="1:10" x14ac:dyDescent="0.2">
      <c r="G13" s="2" t="s">
        <v>47</v>
      </c>
      <c r="H13" s="3" t="str">
        <f>IF(E3=1,"  constraint "&amp;B3&amp;" PRIMARY KEY ( "&amp;B3&amp;" ) ",",")</f>
        <v xml:space="preserve">  constraint pk_order PRIMARY KEY ( pk_order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DC25-073D-4325-BC34-DD905C29397B}">
  <dimension ref="A1:J12"/>
  <sheetViews>
    <sheetView workbookViewId="0">
      <selection activeCell="F8" sqref="F8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152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153</v>
      </c>
      <c r="B3" s="1" t="s">
        <v>154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pk_user_resource ;</v>
      </c>
      <c r="H3" t="str">
        <f t="shared" ref="H3:H10" si="0">B3&amp;" "&amp;IF(C3="key","char(20)",IF(C3="text","varchar2(100)",IF(C3="boolean","char(1)",IF(C3="time","char(19)",IF(C3="int","smallint",IF(C3="number","number(18,8)","varchar2(100)"))))))&amp;IF(F3=1,"  not null,",",")</f>
        <v>pk_user_resource char(20)  not null,</v>
      </c>
      <c r="I3" t="str">
        <f>"comment on column"&amp;" "&amp;A3&amp;"."&amp;B3&amp;" is"&amp;" '"&amp;D3&amp;"';"</f>
        <v>comment on column chn_user_resource.pk_user_resource is '主键';</v>
      </c>
      <c r="J3" s="4" t="str">
        <f>"{field: '"&amp;B3&amp;"', title: '"&amp;D3&amp;"', width:80},"</f>
        <v>{field: 'pk_user_resource', title: '主键', width:80},</v>
      </c>
    </row>
    <row r="4" spans="1:10" x14ac:dyDescent="0.2">
      <c r="A4" t="s">
        <v>153</v>
      </c>
      <c r="B4" s="1" t="s">
        <v>106</v>
      </c>
      <c r="C4" s="1" t="s">
        <v>35</v>
      </c>
      <c r="D4" t="s">
        <v>155</v>
      </c>
      <c r="F4">
        <v>1</v>
      </c>
      <c r="G4" t="str">
        <f t="shared" ref="G4:G10" si="1">"private "&amp;IF(OR(C4="key",C4="text",C4="time"),"String",IF(C4="number","BigDecimal",IF(C4="int","Integer",IF(C4="boolean","BooleanExt","String"))))&amp;" "&amp;B4&amp;" ;"</f>
        <v>private String name ;</v>
      </c>
      <c r="H4" t="str">
        <f t="shared" si="0"/>
        <v>name varchar2(100)  not null,</v>
      </c>
      <c r="I4" t="str">
        <f t="shared" ref="I4:I10" si="2">"comment on column"&amp;" "&amp;A4&amp;"."&amp;B4&amp;" is"&amp;" '"&amp;D4&amp;"';"</f>
        <v>comment on column chn_user_resource.name is '资源名称';</v>
      </c>
      <c r="J4" s="4" t="str">
        <f t="shared" ref="J4:J10" si="3">"{field: '"&amp;B4&amp;"', title: '"&amp;D4&amp;"', width:80},"</f>
        <v>{field: 'name', title: '资源名称', width:80},</v>
      </c>
    </row>
    <row r="5" spans="1:10" x14ac:dyDescent="0.2">
      <c r="A5" t="s">
        <v>153</v>
      </c>
      <c r="B5" s="1" t="s">
        <v>146</v>
      </c>
      <c r="C5" s="1" t="s">
        <v>35</v>
      </c>
      <c r="D5" t="s">
        <v>156</v>
      </c>
      <c r="F5">
        <v>1</v>
      </c>
      <c r="G5" t="str">
        <f t="shared" si="1"/>
        <v>private String content ;</v>
      </c>
      <c r="H5" t="str">
        <f t="shared" si="0"/>
        <v>content varchar2(100)  not null,</v>
      </c>
      <c r="I5" t="str">
        <f t="shared" si="2"/>
        <v>comment on column chn_user_resource.content is '资源内容';</v>
      </c>
      <c r="J5" s="4" t="str">
        <f t="shared" si="3"/>
        <v>{field: 'content', title: '资源内容', width:80},</v>
      </c>
    </row>
    <row r="6" spans="1:10" x14ac:dyDescent="0.2">
      <c r="A6" t="s">
        <v>153</v>
      </c>
      <c r="B6" s="1" t="s">
        <v>157</v>
      </c>
      <c r="C6" s="1" t="s">
        <v>37</v>
      </c>
      <c r="D6" t="s">
        <v>158</v>
      </c>
      <c r="G6" t="str">
        <f t="shared" si="1"/>
        <v>private String endtime ;</v>
      </c>
      <c r="H6" t="str">
        <f t="shared" si="0"/>
        <v>endtime char(19),</v>
      </c>
      <c r="I6" t="str">
        <f t="shared" si="2"/>
        <v>comment on column chn_user_resource.endtime is '有效期';</v>
      </c>
      <c r="J6" s="4" t="str">
        <f t="shared" si="3"/>
        <v>{field: 'endtime', title: '有效期', width:80},</v>
      </c>
    </row>
    <row r="7" spans="1:10" x14ac:dyDescent="0.2">
      <c r="A7" t="s">
        <v>153</v>
      </c>
      <c r="B7" s="1" t="s">
        <v>141</v>
      </c>
      <c r="C7" s="1" t="s">
        <v>34</v>
      </c>
      <c r="D7" t="s">
        <v>159</v>
      </c>
      <c r="G7" t="str">
        <f t="shared" si="1"/>
        <v>private String pk_resource ;</v>
      </c>
      <c r="H7" t="str">
        <f t="shared" si="0"/>
        <v>pk_resource char(20),</v>
      </c>
      <c r="I7" t="str">
        <f t="shared" si="2"/>
        <v>comment on column chn_user_resource.pk_resource is '资源主键';</v>
      </c>
      <c r="J7" s="4" t="str">
        <f t="shared" si="3"/>
        <v>{field: 'pk_resource', title: '资源主键', width:80},</v>
      </c>
    </row>
    <row r="8" spans="1:10" x14ac:dyDescent="0.2">
      <c r="A8" t="s">
        <v>153</v>
      </c>
      <c r="B8" s="1" t="s">
        <v>160</v>
      </c>
      <c r="C8" s="1" t="s">
        <v>34</v>
      </c>
      <c r="D8" t="s">
        <v>81</v>
      </c>
      <c r="G8" t="str">
        <f t="shared" si="1"/>
        <v>private String pk_user ;</v>
      </c>
      <c r="H8" t="str">
        <f t="shared" si="0"/>
        <v>pk_user char(20),</v>
      </c>
      <c r="I8" t="str">
        <f t="shared" si="2"/>
        <v>comment on column chn_user_resource.pk_user is '用户主键';</v>
      </c>
      <c r="J8" s="4" t="str">
        <f t="shared" si="3"/>
        <v>{field: 'pk_user', title: '用户主键', width:80},</v>
      </c>
    </row>
    <row r="9" spans="1:10" x14ac:dyDescent="0.2">
      <c r="A9" t="s">
        <v>153</v>
      </c>
      <c r="B9" s="1" t="s">
        <v>11</v>
      </c>
      <c r="C9" s="1" t="s">
        <v>37</v>
      </c>
      <c r="D9" t="s">
        <v>32</v>
      </c>
      <c r="G9" t="str">
        <f t="shared" si="1"/>
        <v>private String ts ;</v>
      </c>
      <c r="H9" t="str">
        <f t="shared" si="0"/>
        <v>ts char(19),</v>
      </c>
      <c r="I9" t="str">
        <f t="shared" si="2"/>
        <v>comment on column chn_user_resource.ts is '时间戳';</v>
      </c>
      <c r="J9" s="4" t="str">
        <f t="shared" si="3"/>
        <v>{field: 'ts', title: '时间戳', width:80},</v>
      </c>
    </row>
    <row r="10" spans="1:10" x14ac:dyDescent="0.2">
      <c r="A10" t="s">
        <v>153</v>
      </c>
      <c r="B10" s="1" t="s">
        <v>12</v>
      </c>
      <c r="C10" s="1" t="s">
        <v>36</v>
      </c>
      <c r="D10" t="s">
        <v>33</v>
      </c>
      <c r="G10" t="str">
        <f t="shared" si="1"/>
        <v>private BooleanExt dr ;</v>
      </c>
      <c r="H10" t="str">
        <f t="shared" si="0"/>
        <v>dr char(1),</v>
      </c>
      <c r="I10" t="str">
        <f t="shared" si="2"/>
        <v>comment on column chn_user_resource.dr is '删除标志';</v>
      </c>
      <c r="J10" s="4" t="str">
        <f t="shared" si="3"/>
        <v>{field: 'dr', title: '删除标志', width:80},</v>
      </c>
    </row>
    <row r="12" spans="1:10" x14ac:dyDescent="0.2">
      <c r="G12" s="2" t="s">
        <v>47</v>
      </c>
      <c r="H12" s="3" t="str">
        <f>IF(E3=1,"  constraint "&amp;B3&amp;" PRIMARY KEY ( "&amp;B3&amp;" ) ",",")</f>
        <v xml:space="preserve">  constraint pk_user_resource PRIMARY KEY ( pk_user_resource ) </v>
      </c>
    </row>
  </sheetData>
  <mergeCells count="1">
    <mergeCell ref="A1:I1"/>
  </mergeCells>
  <phoneticPr fontId="2" type="noConversion"/>
  <hyperlinks>
    <hyperlink ref="B7" r:id="rId1" display="http://www.baidu.com/link?url=xKpjUAC2IEcPp0C5HIPTEYUBYWYiLzDH1rc4IC7EQpdaQcFLwmROMcl3IU4mOYfy0B5e_gsekd38IR-Ml2VYIjzjkymmR59dtW_xrr0WlQG" xr:uid="{28278867-9D19-4A75-AB5A-0F3AE180DC8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A68C-B6A8-4410-807A-C190C49B4C87}">
  <dimension ref="A1:J20"/>
  <sheetViews>
    <sheetView workbookViewId="0">
      <selection activeCell="D15" sqref="D15:D16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140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138</v>
      </c>
      <c r="B3" s="1" t="s">
        <v>141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pk_resource ;</v>
      </c>
      <c r="H3" t="str">
        <f t="shared" ref="H3:H18" si="0">B3&amp;" "&amp;IF(C3="key","char(20)",IF(C3="text","varchar2(100)",IF(C3="boolean","char(1)",IF(C3="time","char(19)",IF(C3="int","smallint",IF(C3="number","number(18,8)","varchar2(100)"))))))&amp;IF(F3=1,"  not null,",",")</f>
        <v>pk_resource char(20)  not null,</v>
      </c>
      <c r="I3" t="str">
        <f>"comment on column"&amp;" "&amp;A3&amp;"."&amp;B3&amp;" is"&amp;" '"&amp;D3&amp;"';"</f>
        <v>comment on column chn_resource.pk_resource is '主键';</v>
      </c>
      <c r="J3" s="4" t="str">
        <f>"{field: '"&amp;B3&amp;"', title: '"&amp;D3&amp;"', width:80},"</f>
        <v>{field: 'pk_resource', title: '主键', width:80},</v>
      </c>
    </row>
    <row r="4" spans="1:10" x14ac:dyDescent="0.2">
      <c r="A4" t="s">
        <v>138</v>
      </c>
      <c r="B4" s="1" t="s">
        <v>142</v>
      </c>
      <c r="C4" s="1" t="s">
        <v>35</v>
      </c>
      <c r="D4" t="s">
        <v>143</v>
      </c>
      <c r="F4">
        <v>1</v>
      </c>
      <c r="G4" t="str">
        <f t="shared" ref="G4:G18" si="1">"private "&amp;IF(OR(C4="key",C4="text",C4="time"),"String",IF(C4="number","BigDecimal",IF(C4="int","Integer",IF(C4="boolean","BooleanExt","String"))))&amp;" "&amp;B4&amp;" ;"</f>
        <v>private String permtype ;</v>
      </c>
      <c r="H4" t="str">
        <f t="shared" si="0"/>
        <v>permtype varchar2(100)  not null,</v>
      </c>
      <c r="I4" t="str">
        <f t="shared" ref="I4:I18" si="2">"comment on column"&amp;" "&amp;A4&amp;"."&amp;B4&amp;" is"&amp;" '"&amp;D4&amp;"';"</f>
        <v>comment on column chn_resource.permtype is '权限类型';</v>
      </c>
      <c r="J4" s="4" t="str">
        <f t="shared" ref="J4:J18" si="3">"{field: '"&amp;B4&amp;"', title: '"&amp;D4&amp;"', width:80},"</f>
        <v>{field: 'permtype', title: '权限类型', width:80},</v>
      </c>
    </row>
    <row r="5" spans="1:10" x14ac:dyDescent="0.2">
      <c r="A5" t="s">
        <v>138</v>
      </c>
      <c r="B5" s="1" t="s">
        <v>144</v>
      </c>
      <c r="C5" s="1" t="s">
        <v>35</v>
      </c>
      <c r="D5" t="s">
        <v>145</v>
      </c>
      <c r="F5">
        <v>1</v>
      </c>
      <c r="G5" t="str">
        <f t="shared" si="1"/>
        <v>private String secourcetype ;</v>
      </c>
      <c r="H5" t="str">
        <f t="shared" si="0"/>
        <v>secourcetype varchar2(100)  not null,</v>
      </c>
      <c r="I5" t="str">
        <f t="shared" si="2"/>
        <v>comment on column chn_resource.secourcetype is '资源类型';</v>
      </c>
      <c r="J5" s="4" t="str">
        <f t="shared" si="3"/>
        <v>{field: 'secourcetype', title: '资源类型', width:80},</v>
      </c>
    </row>
    <row r="6" spans="1:10" x14ac:dyDescent="0.2">
      <c r="A6" t="s">
        <v>138</v>
      </c>
      <c r="B6" s="1" t="s">
        <v>118</v>
      </c>
      <c r="C6" s="1" t="s">
        <v>34</v>
      </c>
      <c r="D6" t="s">
        <v>119</v>
      </c>
      <c r="F6">
        <v>1</v>
      </c>
      <c r="G6" t="str">
        <f t="shared" si="1"/>
        <v>private String title ;</v>
      </c>
      <c r="H6" t="str">
        <f t="shared" si="0"/>
        <v>title char(20)  not null,</v>
      </c>
      <c r="I6" t="str">
        <f t="shared" si="2"/>
        <v>comment on column chn_resource.title is '标题';</v>
      </c>
      <c r="J6" s="4" t="str">
        <f t="shared" si="3"/>
        <v>{field: 'title', title: '标题', width:80},</v>
      </c>
    </row>
    <row r="7" spans="1:10" x14ac:dyDescent="0.2">
      <c r="A7" t="s">
        <v>138</v>
      </c>
      <c r="B7" s="1" t="s">
        <v>146</v>
      </c>
      <c r="C7" s="1" t="s">
        <v>35</v>
      </c>
      <c r="D7" t="s">
        <v>147</v>
      </c>
      <c r="F7">
        <v>1</v>
      </c>
      <c r="G7" t="str">
        <f t="shared" si="1"/>
        <v>private String content ;</v>
      </c>
      <c r="H7" t="str">
        <f t="shared" si="0"/>
        <v>content varchar2(100)  not null,</v>
      </c>
      <c r="I7" t="str">
        <f t="shared" si="2"/>
        <v>comment on column chn_resource.content is '内容';</v>
      </c>
      <c r="J7" s="4" t="str">
        <f t="shared" si="3"/>
        <v>{field: 'content', title: '内容', width:80},</v>
      </c>
    </row>
    <row r="8" spans="1:10" x14ac:dyDescent="0.2">
      <c r="A8" t="s">
        <v>138</v>
      </c>
      <c r="B8" s="1" t="s">
        <v>136</v>
      </c>
      <c r="C8" s="1" t="s">
        <v>38</v>
      </c>
      <c r="D8" t="s">
        <v>137</v>
      </c>
      <c r="G8" t="str">
        <f t="shared" si="1"/>
        <v>private BigDecimal price ;</v>
      </c>
      <c r="H8" t="str">
        <f t="shared" si="0"/>
        <v>price number(18,8),</v>
      </c>
      <c r="I8" t="str">
        <f t="shared" si="2"/>
        <v>comment on column chn_resource.price is '单价';</v>
      </c>
      <c r="J8" s="4" t="str">
        <f t="shared" si="3"/>
        <v>{field: 'price', title: '单价', width:80},</v>
      </c>
    </row>
    <row r="9" spans="1:10" x14ac:dyDescent="0.2">
      <c r="A9" t="s">
        <v>138</v>
      </c>
      <c r="B9" s="1" t="s">
        <v>148</v>
      </c>
      <c r="C9" s="1" t="s">
        <v>150</v>
      </c>
      <c r="D9" t="s">
        <v>149</v>
      </c>
      <c r="G9" t="str">
        <f t="shared" si="1"/>
        <v>private Integer orderno ;</v>
      </c>
      <c r="H9" t="str">
        <f t="shared" si="0"/>
        <v>orderno smallint,</v>
      </c>
      <c r="I9" t="str">
        <f t="shared" si="2"/>
        <v>comment on column chn_resource.orderno is '排序号';</v>
      </c>
      <c r="J9" s="4" t="str">
        <f t="shared" si="3"/>
        <v>{field: 'orderno', title: '排序号', width:80},</v>
      </c>
    </row>
    <row r="10" spans="1:10" x14ac:dyDescent="0.2">
      <c r="A10" t="s">
        <v>138</v>
      </c>
      <c r="B10" s="1" t="s">
        <v>151</v>
      </c>
      <c r="C10" s="1" t="s">
        <v>35</v>
      </c>
      <c r="D10" t="s">
        <v>130</v>
      </c>
      <c r="G10" t="str">
        <f t="shared" si="1"/>
        <v>private String billtype ;</v>
      </c>
      <c r="H10" t="str">
        <f t="shared" si="0"/>
        <v>billtype varchar2(100),</v>
      </c>
      <c r="I10" t="str">
        <f t="shared" si="2"/>
        <v>comment on column chn_resource.billtype is '数量';</v>
      </c>
      <c r="J10" s="4" t="str">
        <f t="shared" si="3"/>
        <v>{field: 'billtype', title: '数量', width:80},</v>
      </c>
    </row>
    <row r="11" spans="1:10" x14ac:dyDescent="0.2">
      <c r="A11" t="s">
        <v>138</v>
      </c>
      <c r="B11" s="1" t="s">
        <v>117</v>
      </c>
      <c r="C11" s="1" t="s">
        <v>34</v>
      </c>
      <c r="D11" t="s">
        <v>161</v>
      </c>
      <c r="G11" t="str">
        <f t="shared" si="1"/>
        <v>private String pk_china ;</v>
      </c>
      <c r="H11" t="str">
        <f t="shared" si="0"/>
        <v>pk_china char(20),</v>
      </c>
      <c r="I11" t="str">
        <f t="shared" si="2"/>
        <v>comment on column chn_resource.pk_china is '所属陶瓷';</v>
      </c>
      <c r="J11" s="4" t="str">
        <f t="shared" si="3"/>
        <v>{field: 'pk_china', title: '所属陶瓷', width:80},</v>
      </c>
    </row>
    <row r="12" spans="1:10" x14ac:dyDescent="0.2">
      <c r="A12" t="s">
        <v>138</v>
      </c>
      <c r="B12" s="1" t="s">
        <v>162</v>
      </c>
      <c r="C12" s="1" t="s">
        <v>34</v>
      </c>
      <c r="D12" t="s">
        <v>163</v>
      </c>
      <c r="G12" t="str">
        <f t="shared" si="1"/>
        <v>private String pk_know ;</v>
      </c>
      <c r="H12" t="str">
        <f t="shared" si="0"/>
        <v>pk_know char(20),</v>
      </c>
      <c r="I12" t="str">
        <f t="shared" si="2"/>
        <v>comment on column chn_resource.pk_know is '所属知识';</v>
      </c>
      <c r="J12" s="4" t="str">
        <f t="shared" si="3"/>
        <v>{field: 'pk_know', title: '所属知识', width:80},</v>
      </c>
    </row>
    <row r="13" spans="1:10" x14ac:dyDescent="0.2">
      <c r="A13" t="s">
        <v>138</v>
      </c>
      <c r="B13" s="1" t="s">
        <v>24</v>
      </c>
      <c r="C13" s="1" t="s">
        <v>35</v>
      </c>
      <c r="D13" t="s">
        <v>28</v>
      </c>
      <c r="G13" t="str">
        <f t="shared" si="1"/>
        <v>private String creator ;</v>
      </c>
      <c r="H13" t="str">
        <f t="shared" si="0"/>
        <v>creator varchar2(100),</v>
      </c>
      <c r="I13" t="str">
        <f t="shared" si="2"/>
        <v>comment on column chn_resource.creator is '创建人';</v>
      </c>
      <c r="J13" s="4" t="str">
        <f t="shared" si="3"/>
        <v>{field: 'creator', title: '创建人', width:80},</v>
      </c>
    </row>
    <row r="14" spans="1:10" x14ac:dyDescent="0.2">
      <c r="A14" t="s">
        <v>138</v>
      </c>
      <c r="B14" s="1" t="s">
        <v>25</v>
      </c>
      <c r="C14" s="1" t="s">
        <v>37</v>
      </c>
      <c r="D14" t="s">
        <v>29</v>
      </c>
      <c r="G14" t="str">
        <f t="shared" si="1"/>
        <v>private String creationTime ;</v>
      </c>
      <c r="H14" t="str">
        <f t="shared" si="0"/>
        <v>creationTime char(19),</v>
      </c>
      <c r="I14" t="str">
        <f t="shared" si="2"/>
        <v>comment on column chn_resource.creationTime is '创建时间';</v>
      </c>
      <c r="J14" s="4" t="str">
        <f t="shared" si="3"/>
        <v>{field: 'creationTime', title: '创建时间', width:80},</v>
      </c>
    </row>
    <row r="15" spans="1:10" x14ac:dyDescent="0.2">
      <c r="A15" t="s">
        <v>138</v>
      </c>
      <c r="B15" s="1" t="s">
        <v>26</v>
      </c>
      <c r="C15" s="1" t="s">
        <v>35</v>
      </c>
      <c r="D15" t="s">
        <v>30</v>
      </c>
      <c r="G15" t="str">
        <f t="shared" si="1"/>
        <v>private String modifier ;</v>
      </c>
      <c r="H15" t="str">
        <f t="shared" si="0"/>
        <v>modifier varchar2(100),</v>
      </c>
      <c r="I15" t="str">
        <f t="shared" si="2"/>
        <v>comment on column chn_resource.modifier is '修改人';</v>
      </c>
      <c r="J15" s="4" t="str">
        <f t="shared" si="3"/>
        <v>{field: 'modifier', title: '修改人', width:80},</v>
      </c>
    </row>
    <row r="16" spans="1:10" x14ac:dyDescent="0.2">
      <c r="A16" t="s">
        <v>138</v>
      </c>
      <c r="B16" s="1" t="s">
        <v>27</v>
      </c>
      <c r="C16" s="1" t="s">
        <v>37</v>
      </c>
      <c r="D16" t="s">
        <v>31</v>
      </c>
      <c r="G16" t="str">
        <f t="shared" si="1"/>
        <v>private String modifyTime ;</v>
      </c>
      <c r="H16" t="str">
        <f t="shared" si="0"/>
        <v>modifyTime char(19),</v>
      </c>
      <c r="I16" t="str">
        <f t="shared" si="2"/>
        <v>comment on column chn_resource.modifyTime is '修改时间';</v>
      </c>
      <c r="J16" s="4" t="str">
        <f t="shared" si="3"/>
        <v>{field: 'modifyTime', title: '修改时间', width:80},</v>
      </c>
    </row>
    <row r="17" spans="1:10" x14ac:dyDescent="0.2">
      <c r="A17" t="s">
        <v>138</v>
      </c>
      <c r="B17" s="1" t="s">
        <v>11</v>
      </c>
      <c r="C17" s="1" t="s">
        <v>37</v>
      </c>
      <c r="D17" t="s">
        <v>32</v>
      </c>
      <c r="G17" t="str">
        <f t="shared" si="1"/>
        <v>private String ts ;</v>
      </c>
      <c r="H17" t="str">
        <f t="shared" si="0"/>
        <v>ts char(19),</v>
      </c>
      <c r="I17" t="str">
        <f t="shared" si="2"/>
        <v>comment on column chn_resource.ts is '时间戳';</v>
      </c>
      <c r="J17" s="4" t="str">
        <f t="shared" si="3"/>
        <v>{field: 'ts', title: '时间戳', width:80},</v>
      </c>
    </row>
    <row r="18" spans="1:10" x14ac:dyDescent="0.2">
      <c r="A18" t="s">
        <v>138</v>
      </c>
      <c r="B18" s="1" t="s">
        <v>12</v>
      </c>
      <c r="C18" s="1" t="s">
        <v>36</v>
      </c>
      <c r="D18" t="s">
        <v>33</v>
      </c>
      <c r="G18" t="str">
        <f t="shared" si="1"/>
        <v>private BooleanExt dr ;</v>
      </c>
      <c r="H18" t="str">
        <f t="shared" si="0"/>
        <v>dr char(1),</v>
      </c>
      <c r="I18" t="str">
        <f t="shared" si="2"/>
        <v>comment on column chn_resource.dr is '删除标志';</v>
      </c>
      <c r="J18" s="4" t="str">
        <f t="shared" si="3"/>
        <v>{field: 'dr', title: '删除标志', width:80},</v>
      </c>
    </row>
    <row r="20" spans="1:10" x14ac:dyDescent="0.2">
      <c r="G20" s="2" t="s">
        <v>47</v>
      </c>
      <c r="H20" s="3" t="str">
        <f>IF(E3=1,"  constraint "&amp;B3&amp;" PRIMARY KEY ( "&amp;B3&amp;" ) ",",")</f>
        <v xml:space="preserve">  constraint pk_resource PRIMARY KEY ( pk_resource ) </v>
      </c>
    </row>
  </sheetData>
  <mergeCells count="1">
    <mergeCell ref="A1:I1"/>
  </mergeCells>
  <phoneticPr fontId="2" type="noConversion"/>
  <hyperlinks>
    <hyperlink ref="B7" r:id="rId1" display="http://www.baidu.com/link?url=xKpjUAC2IEcPp0C5HIPTEYUBYWYiLzDH1rc4IC7EQpdaQcFLwmROMcl3IU4mOYfy0B5e_gsekd38IR-Ml2VYIjzjkymmR59dtW_xrr0WlQG" xr:uid="{748DCF0E-6582-4DEF-9453-243AA4884A35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44B0-2DF1-4EC8-A3F8-9E692B901187}">
  <dimension ref="A1:J22"/>
  <sheetViews>
    <sheetView workbookViewId="0">
      <selection activeCell="F5" sqref="F5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187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188</v>
      </c>
      <c r="B3" s="1" t="s">
        <v>162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pk_know ;</v>
      </c>
      <c r="H3" t="str">
        <f t="shared" ref="H3:H20" si="0">B3&amp;" "&amp;IF(C3="key","char(20)",IF(C3="text","varchar2(100)",IF(C3="boolean","char(1)",IF(C3="time","char(19)",IF(C3="int","smallint",IF(C3="number","number(18,8)","varchar2(100)"))))))&amp;IF(F3=1,"  not null,",",")</f>
        <v>pk_know char(20)  not null,</v>
      </c>
      <c r="I3" t="str">
        <f>"comment on column"&amp;" "&amp;A3&amp;"."&amp;B3&amp;" is"&amp;" '"&amp;D3&amp;"';"</f>
        <v>comment on column chn_know.pk_know is '主键';</v>
      </c>
      <c r="J3" s="4" t="str">
        <f>"{field: '"&amp;B3&amp;"', title: '"&amp;D3&amp;"', width:80},"</f>
        <v>{field: 'pk_know', title: '主键', width:80},</v>
      </c>
    </row>
    <row r="4" spans="1:10" x14ac:dyDescent="0.2">
      <c r="A4" t="s">
        <v>188</v>
      </c>
      <c r="B4" s="1" t="s">
        <v>118</v>
      </c>
      <c r="C4" s="1" t="s">
        <v>35</v>
      </c>
      <c r="D4" t="s">
        <v>119</v>
      </c>
      <c r="F4">
        <v>1</v>
      </c>
      <c r="G4" t="str">
        <f t="shared" ref="G4:G20" si="1">"private "&amp;IF(OR(C4="key",C4="text",C4="time"),"String",IF(C4="number","BigDecimal",IF(C4="int","Integer",IF(C4="boolean","BooleanExt","String"))))&amp;" "&amp;B4&amp;" ;"</f>
        <v>private String title ;</v>
      </c>
      <c r="H4" t="str">
        <f t="shared" si="0"/>
        <v>title varchar2(100)  not null,</v>
      </c>
      <c r="I4" t="str">
        <f t="shared" ref="I4:I20" si="2">"comment on column"&amp;" "&amp;A4&amp;"."&amp;B4&amp;" is"&amp;" '"&amp;D4&amp;"';"</f>
        <v>comment on column chn_know.title is '标题';</v>
      </c>
      <c r="J4" s="4" t="str">
        <f t="shared" ref="J4:J20" si="3">"{field: '"&amp;B4&amp;"', title: '"&amp;D4&amp;"', width:80},"</f>
        <v>{field: 'title', title: '标题', width:80},</v>
      </c>
    </row>
    <row r="5" spans="1:10" x14ac:dyDescent="0.2">
      <c r="A5" t="s">
        <v>188</v>
      </c>
      <c r="B5" s="1" t="s">
        <v>120</v>
      </c>
      <c r="C5" s="1" t="s">
        <v>35</v>
      </c>
      <c r="D5" t="s">
        <v>121</v>
      </c>
      <c r="G5" t="str">
        <f t="shared" si="1"/>
        <v>private String code ;</v>
      </c>
      <c r="H5" t="str">
        <f t="shared" si="0"/>
        <v>code varchar2(100),</v>
      </c>
      <c r="I5" t="str">
        <f t="shared" si="2"/>
        <v>comment on column chn_know.code is '编号';</v>
      </c>
      <c r="J5" s="4" t="str">
        <f t="shared" si="3"/>
        <v>{field: 'code', title: '编号', width:80},</v>
      </c>
    </row>
    <row r="6" spans="1:10" x14ac:dyDescent="0.2">
      <c r="A6" t="s">
        <v>188</v>
      </c>
      <c r="B6" s="1" t="s">
        <v>105</v>
      </c>
      <c r="C6" s="1" t="s">
        <v>34</v>
      </c>
      <c r="D6" t="s">
        <v>122</v>
      </c>
      <c r="G6" t="str">
        <f t="shared" si="1"/>
        <v>private String pk_author ;</v>
      </c>
      <c r="H6" t="str">
        <f t="shared" si="0"/>
        <v>pk_author char(20),</v>
      </c>
      <c r="I6" t="str">
        <f t="shared" si="2"/>
        <v>comment on column chn_know.pk_author is '作者';</v>
      </c>
      <c r="J6" s="4" t="str">
        <f t="shared" si="3"/>
        <v>{field: 'pk_author', title: '作者', width:80},</v>
      </c>
    </row>
    <row r="7" spans="1:10" x14ac:dyDescent="0.2">
      <c r="A7" t="s">
        <v>188</v>
      </c>
      <c r="B7" s="1" t="s">
        <v>123</v>
      </c>
      <c r="C7" s="1" t="s">
        <v>35</v>
      </c>
      <c r="D7" t="s">
        <v>124</v>
      </c>
      <c r="G7" t="str">
        <f t="shared" si="1"/>
        <v>private String kilneye ;</v>
      </c>
      <c r="H7" t="str">
        <f t="shared" si="0"/>
        <v>kilneye varchar2(100),</v>
      </c>
      <c r="I7" t="str">
        <f t="shared" si="2"/>
        <v>comment on column chn_know.kilneye is '窑口';</v>
      </c>
      <c r="J7" s="4" t="str">
        <f t="shared" si="3"/>
        <v>{field: 'kilneye', title: '窑口', width:80},</v>
      </c>
    </row>
    <row r="8" spans="1:10" x14ac:dyDescent="0.2">
      <c r="A8" t="s">
        <v>188</v>
      </c>
      <c r="B8" s="1" t="s">
        <v>125</v>
      </c>
      <c r="C8" s="1" t="s">
        <v>35</v>
      </c>
      <c r="D8" t="s">
        <v>126</v>
      </c>
      <c r="G8" t="str">
        <f t="shared" si="1"/>
        <v>private String times ;</v>
      </c>
      <c r="H8" t="str">
        <f t="shared" si="0"/>
        <v>times varchar2(100),</v>
      </c>
      <c r="I8" t="str">
        <f t="shared" si="2"/>
        <v>comment on column chn_know.times is '年代';</v>
      </c>
      <c r="J8" s="4" t="str">
        <f t="shared" si="3"/>
        <v>{field: 'times', title: '年代', width:80},</v>
      </c>
    </row>
    <row r="9" spans="1:10" x14ac:dyDescent="0.2">
      <c r="A9" t="s">
        <v>188</v>
      </c>
      <c r="B9" s="1" t="s">
        <v>127</v>
      </c>
      <c r="C9" s="1" t="s">
        <v>35</v>
      </c>
      <c r="D9" t="s">
        <v>128</v>
      </c>
      <c r="G9" t="str">
        <f t="shared" si="1"/>
        <v>private String model ;</v>
      </c>
      <c r="H9" t="str">
        <f t="shared" si="0"/>
        <v>model varchar2(100),</v>
      </c>
      <c r="I9" t="str">
        <f t="shared" si="2"/>
        <v>comment on column chn_know.model is '造型';</v>
      </c>
      <c r="J9" s="4" t="str">
        <f t="shared" si="3"/>
        <v>{field: 'model', title: '造型', width:80},</v>
      </c>
    </row>
    <row r="10" spans="1:10" x14ac:dyDescent="0.2">
      <c r="A10" t="s">
        <v>188</v>
      </c>
      <c r="B10" s="1" t="s">
        <v>164</v>
      </c>
      <c r="C10" s="1" t="s">
        <v>35</v>
      </c>
      <c r="D10" t="s">
        <v>165</v>
      </c>
      <c r="G10" t="str">
        <f t="shared" si="1"/>
        <v>private String journalnum ;</v>
      </c>
      <c r="H10" t="str">
        <f t="shared" si="0"/>
        <v>journalnum varchar2(100),</v>
      </c>
      <c r="I10" t="str">
        <f t="shared" si="2"/>
        <v>comment on column chn_know.journalnum is '期刊号';</v>
      </c>
      <c r="J10" s="4" t="str">
        <f t="shared" si="3"/>
        <v>{field: 'journalnum', title: '期刊号', width:80},</v>
      </c>
    </row>
    <row r="11" spans="1:10" x14ac:dyDescent="0.2">
      <c r="A11" t="s">
        <v>188</v>
      </c>
      <c r="B11" s="1" t="s">
        <v>54</v>
      </c>
      <c r="C11" s="1" t="s">
        <v>35</v>
      </c>
      <c r="D11" t="s">
        <v>131</v>
      </c>
      <c r="G11" t="str">
        <f t="shared" si="1"/>
        <v>private String memo ;</v>
      </c>
      <c r="H11" t="str">
        <f t="shared" si="0"/>
        <v>memo varchar2(100),</v>
      </c>
      <c r="I11" t="str">
        <f t="shared" si="2"/>
        <v>comment on column chn_know.memo is '简介';</v>
      </c>
      <c r="J11" s="4" t="str">
        <f t="shared" si="3"/>
        <v>{field: 'memo', title: '简介', width:80},</v>
      </c>
    </row>
    <row r="12" spans="1:10" x14ac:dyDescent="0.2">
      <c r="A12" t="s">
        <v>188</v>
      </c>
      <c r="B12" s="1" t="s">
        <v>133</v>
      </c>
      <c r="C12" s="1" t="s">
        <v>35</v>
      </c>
      <c r="D12" t="s">
        <v>132</v>
      </c>
      <c r="G12" t="str">
        <f t="shared" si="1"/>
        <v>private String keyword ;</v>
      </c>
      <c r="H12" t="str">
        <f t="shared" si="0"/>
        <v>keyword varchar2(100),</v>
      </c>
      <c r="I12" t="str">
        <f t="shared" si="2"/>
        <v>comment on column chn_know.keyword is '关键词';</v>
      </c>
      <c r="J12" s="4" t="str">
        <f t="shared" si="3"/>
        <v>{field: 'keyword', title: '关键词', width:80},</v>
      </c>
    </row>
    <row r="13" spans="1:10" x14ac:dyDescent="0.2">
      <c r="A13" t="s">
        <v>188</v>
      </c>
      <c r="B13" s="1" t="s">
        <v>134</v>
      </c>
      <c r="C13" s="1" t="s">
        <v>35</v>
      </c>
      <c r="D13" t="s">
        <v>135</v>
      </c>
      <c r="G13" t="str">
        <f t="shared" si="1"/>
        <v>private String syskeyword ;</v>
      </c>
      <c r="H13" t="str">
        <f t="shared" si="0"/>
        <v>syskeyword varchar2(100),</v>
      </c>
      <c r="I13" t="str">
        <f t="shared" si="2"/>
        <v>comment on column chn_know.syskeyword is '系统关键词';</v>
      </c>
      <c r="J13" s="4" t="str">
        <f t="shared" si="3"/>
        <v>{field: 'syskeyword', title: '系统关键词', width:80},</v>
      </c>
    </row>
    <row r="14" spans="1:10" x14ac:dyDescent="0.2">
      <c r="A14" t="s">
        <v>188</v>
      </c>
      <c r="B14" s="1" t="s">
        <v>136</v>
      </c>
      <c r="C14" s="1" t="s">
        <v>38</v>
      </c>
      <c r="D14" t="s">
        <v>137</v>
      </c>
      <c r="G14" t="str">
        <f t="shared" si="1"/>
        <v>private BigDecimal price ;</v>
      </c>
      <c r="H14" t="str">
        <f t="shared" si="0"/>
        <v>price number(18,8),</v>
      </c>
      <c r="I14" t="str">
        <f t="shared" si="2"/>
        <v>comment on column chn_know.price is '单价';</v>
      </c>
      <c r="J14" s="4" t="str">
        <f t="shared" si="3"/>
        <v>{field: 'price', title: '单价', width:80},</v>
      </c>
    </row>
    <row r="15" spans="1:10" x14ac:dyDescent="0.2">
      <c r="A15" t="s">
        <v>188</v>
      </c>
      <c r="B15" s="1" t="s">
        <v>24</v>
      </c>
      <c r="C15" s="1" t="s">
        <v>35</v>
      </c>
      <c r="D15" t="s">
        <v>28</v>
      </c>
      <c r="G15" t="str">
        <f t="shared" si="1"/>
        <v>private String creator ;</v>
      </c>
      <c r="H15" t="str">
        <f t="shared" si="0"/>
        <v>creator varchar2(100),</v>
      </c>
      <c r="I15" t="str">
        <f t="shared" si="2"/>
        <v>comment on column chn_know.creator is '创建人';</v>
      </c>
      <c r="J15" s="4" t="str">
        <f t="shared" si="3"/>
        <v>{field: 'creator', title: '创建人', width:80},</v>
      </c>
    </row>
    <row r="16" spans="1:10" x14ac:dyDescent="0.2">
      <c r="A16" t="s">
        <v>188</v>
      </c>
      <c r="B16" s="1" t="s">
        <v>25</v>
      </c>
      <c r="C16" s="1" t="s">
        <v>37</v>
      </c>
      <c r="D16" t="s">
        <v>29</v>
      </c>
      <c r="G16" t="str">
        <f t="shared" si="1"/>
        <v>private String creationTime ;</v>
      </c>
      <c r="H16" t="str">
        <f t="shared" si="0"/>
        <v>creationTime char(19),</v>
      </c>
      <c r="I16" t="str">
        <f t="shared" si="2"/>
        <v>comment on column chn_know.creationTime is '创建时间';</v>
      </c>
      <c r="J16" s="4" t="str">
        <f t="shared" si="3"/>
        <v>{field: 'creationTime', title: '创建时间', width:80},</v>
      </c>
    </row>
    <row r="17" spans="1:10" x14ac:dyDescent="0.2">
      <c r="A17" t="s">
        <v>188</v>
      </c>
      <c r="B17" s="1" t="s">
        <v>26</v>
      </c>
      <c r="C17" s="1" t="s">
        <v>35</v>
      </c>
      <c r="D17" t="s">
        <v>30</v>
      </c>
      <c r="G17" t="str">
        <f t="shared" si="1"/>
        <v>private String modifier ;</v>
      </c>
      <c r="H17" t="str">
        <f t="shared" si="0"/>
        <v>modifier varchar2(100),</v>
      </c>
      <c r="I17" t="str">
        <f t="shared" si="2"/>
        <v>comment on column chn_know.modifier is '修改人';</v>
      </c>
      <c r="J17" s="4" t="str">
        <f t="shared" si="3"/>
        <v>{field: 'modifier', title: '修改人', width:80},</v>
      </c>
    </row>
    <row r="18" spans="1:10" x14ac:dyDescent="0.2">
      <c r="A18" t="s">
        <v>188</v>
      </c>
      <c r="B18" s="1" t="s">
        <v>27</v>
      </c>
      <c r="C18" s="1" t="s">
        <v>37</v>
      </c>
      <c r="D18" t="s">
        <v>31</v>
      </c>
      <c r="G18" t="str">
        <f t="shared" si="1"/>
        <v>private String modifyTime ;</v>
      </c>
      <c r="H18" t="str">
        <f t="shared" si="0"/>
        <v>modifyTime char(19),</v>
      </c>
      <c r="I18" t="str">
        <f t="shared" si="2"/>
        <v>comment on column chn_know.modifyTime is '修改时间';</v>
      </c>
      <c r="J18" s="4" t="str">
        <f t="shared" si="3"/>
        <v>{field: 'modifyTime', title: '修改时间', width:80},</v>
      </c>
    </row>
    <row r="19" spans="1:10" x14ac:dyDescent="0.2">
      <c r="A19" t="s">
        <v>188</v>
      </c>
      <c r="B19" s="1" t="s">
        <v>11</v>
      </c>
      <c r="C19" s="1" t="s">
        <v>37</v>
      </c>
      <c r="D19" t="s">
        <v>32</v>
      </c>
      <c r="G19" t="str">
        <f t="shared" si="1"/>
        <v>private String ts ;</v>
      </c>
      <c r="H19" t="str">
        <f t="shared" si="0"/>
        <v>ts char(19),</v>
      </c>
      <c r="I19" t="str">
        <f t="shared" si="2"/>
        <v>comment on column chn_know.ts is '时间戳';</v>
      </c>
      <c r="J19" s="4" t="str">
        <f t="shared" si="3"/>
        <v>{field: 'ts', title: '时间戳', width:80},</v>
      </c>
    </row>
    <row r="20" spans="1:10" x14ac:dyDescent="0.2">
      <c r="A20" t="s">
        <v>188</v>
      </c>
      <c r="B20" s="1" t="s">
        <v>12</v>
      </c>
      <c r="C20" s="1" t="s">
        <v>36</v>
      </c>
      <c r="D20" t="s">
        <v>33</v>
      </c>
      <c r="G20" t="str">
        <f t="shared" si="1"/>
        <v>private BooleanExt dr ;</v>
      </c>
      <c r="H20" t="str">
        <f t="shared" si="0"/>
        <v>dr char(1),</v>
      </c>
      <c r="I20" t="str">
        <f t="shared" si="2"/>
        <v>comment on column chn_know.dr is '删除标志';</v>
      </c>
      <c r="J20" s="4" t="str">
        <f t="shared" si="3"/>
        <v>{field: 'dr', title: '删除标志', width:80},</v>
      </c>
    </row>
    <row r="22" spans="1:10" x14ac:dyDescent="0.2">
      <c r="G22" s="2" t="s">
        <v>47</v>
      </c>
      <c r="H22" s="3" t="str">
        <f>IF(E3=1,"  constraint "&amp;B3&amp;" PRIMARY KEY ( "&amp;B3&amp;" ) ",",")</f>
        <v xml:space="preserve">  constraint pk_know PRIMARY KEY ( pk_know ) </v>
      </c>
    </row>
  </sheetData>
  <mergeCells count="1">
    <mergeCell ref="A1:I1"/>
  </mergeCells>
  <phoneticPr fontId="2" type="noConversion"/>
  <hyperlinks>
    <hyperlink ref="B7" r:id="rId1" display="http://www.baidu.com/link?url=xKpjUAC2IEcPp0C5HIPTEYUBYWYiLzDH1rc4IC7EQpdaQcFLwmROMcl3IU4mOYfy0B5e_gsekd38IR-Ml2VYIjzjkymmR59dtW_xrr0WlQG" xr:uid="{8F7C7760-88B0-47F5-9079-6783AE4D2254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1900-FF7F-4BA4-983F-88CF4BD14EB7}">
  <dimension ref="A1:J22"/>
  <sheetViews>
    <sheetView workbookViewId="0">
      <selection activeCell="C15" sqref="C15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116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139</v>
      </c>
      <c r="B3" s="1" t="s">
        <v>117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pk_china ;</v>
      </c>
      <c r="H3" t="str">
        <f t="shared" ref="H3:H20" si="0">B3&amp;" "&amp;IF(C3="key","char(20)",IF(C3="text","varchar2(100)",IF(C3="boolean","char(1)",IF(C3="time","char(19)",IF(C3="int","smallint",IF(C3="number","number(18,8)","varchar2(100)"))))))&amp;IF(F3=1,"  not null,",",")</f>
        <v>pk_china char(20)  not null,</v>
      </c>
      <c r="I3" t="str">
        <f>"comment on column"&amp;" "&amp;A3&amp;"."&amp;B3&amp;" is"&amp;" '"&amp;D3&amp;"';"</f>
        <v>comment on column chn_china.pk_china is '主键';</v>
      </c>
      <c r="J3" s="4" t="str">
        <f>"{field: '"&amp;B3&amp;"', title: '"&amp;D3&amp;"', width:80},"</f>
        <v>{field: 'pk_china', title: '主键', width:80},</v>
      </c>
    </row>
    <row r="4" spans="1:10" x14ac:dyDescent="0.2">
      <c r="A4" t="s">
        <v>139</v>
      </c>
      <c r="B4" s="1" t="s">
        <v>118</v>
      </c>
      <c r="C4" s="1" t="s">
        <v>35</v>
      </c>
      <c r="D4" t="s">
        <v>119</v>
      </c>
      <c r="F4">
        <v>1</v>
      </c>
      <c r="G4" t="str">
        <f t="shared" ref="G4:G20" si="1">"private "&amp;IF(OR(C4="key",C4="text",C4="time"),"String",IF(C4="number","BigDecimal",IF(C4="int","Integer",IF(C4="boolean","BooleanExt","String"))))&amp;" "&amp;B4&amp;" ;"</f>
        <v>private String title ;</v>
      </c>
      <c r="H4" t="str">
        <f t="shared" si="0"/>
        <v>title varchar2(100)  not null,</v>
      </c>
      <c r="I4" t="str">
        <f t="shared" ref="I4:I20" si="2">"comment on column"&amp;" "&amp;A4&amp;"."&amp;B4&amp;" is"&amp;" '"&amp;D4&amp;"';"</f>
        <v>comment on column chn_china.title is '标题';</v>
      </c>
      <c r="J4" s="4" t="str">
        <f t="shared" ref="J4:J20" si="3">"{field: '"&amp;B4&amp;"', title: '"&amp;D4&amp;"', width:80},"</f>
        <v>{field: 'title', title: '标题', width:80},</v>
      </c>
    </row>
    <row r="5" spans="1:10" x14ac:dyDescent="0.2">
      <c r="A5" t="s">
        <v>139</v>
      </c>
      <c r="B5" s="1" t="s">
        <v>120</v>
      </c>
      <c r="C5" s="1" t="s">
        <v>35</v>
      </c>
      <c r="D5" t="s">
        <v>121</v>
      </c>
      <c r="F5">
        <v>1</v>
      </c>
      <c r="G5" t="str">
        <f t="shared" si="1"/>
        <v>private String code ;</v>
      </c>
      <c r="H5" t="str">
        <f t="shared" si="0"/>
        <v>code varchar2(100)  not null,</v>
      </c>
      <c r="I5" t="str">
        <f t="shared" si="2"/>
        <v>comment on column chn_china.code is '编号';</v>
      </c>
      <c r="J5" s="4" t="str">
        <f t="shared" si="3"/>
        <v>{field: 'code', title: '编号', width:80},</v>
      </c>
    </row>
    <row r="6" spans="1:10" x14ac:dyDescent="0.2">
      <c r="A6" t="s">
        <v>139</v>
      </c>
      <c r="B6" s="1" t="s">
        <v>105</v>
      </c>
      <c r="C6" s="1" t="s">
        <v>34</v>
      </c>
      <c r="D6" t="s">
        <v>122</v>
      </c>
      <c r="G6" t="str">
        <f t="shared" si="1"/>
        <v>private String pk_author ;</v>
      </c>
      <c r="H6" t="str">
        <f t="shared" si="0"/>
        <v>pk_author char(20),</v>
      </c>
      <c r="I6" t="str">
        <f t="shared" si="2"/>
        <v>comment on column chn_china.pk_author is '作者';</v>
      </c>
      <c r="J6" s="4" t="str">
        <f t="shared" si="3"/>
        <v>{field: 'pk_author', title: '作者', width:80},</v>
      </c>
    </row>
    <row r="7" spans="1:10" x14ac:dyDescent="0.2">
      <c r="A7" t="s">
        <v>139</v>
      </c>
      <c r="B7" s="1" t="s">
        <v>123</v>
      </c>
      <c r="C7" s="1" t="s">
        <v>35</v>
      </c>
      <c r="D7" t="s">
        <v>124</v>
      </c>
      <c r="G7" t="str">
        <f t="shared" si="1"/>
        <v>private String kilneye ;</v>
      </c>
      <c r="H7" t="str">
        <f t="shared" si="0"/>
        <v>kilneye varchar2(100),</v>
      </c>
      <c r="I7" t="str">
        <f t="shared" si="2"/>
        <v>comment on column chn_china.kilneye is '窑口';</v>
      </c>
      <c r="J7" s="4" t="str">
        <f t="shared" si="3"/>
        <v>{field: 'kilneye', title: '窑口', width:80},</v>
      </c>
    </row>
    <row r="8" spans="1:10" x14ac:dyDescent="0.2">
      <c r="A8" t="s">
        <v>139</v>
      </c>
      <c r="B8" s="1" t="s">
        <v>125</v>
      </c>
      <c r="C8" s="1" t="s">
        <v>35</v>
      </c>
      <c r="D8" t="s">
        <v>126</v>
      </c>
      <c r="G8" t="str">
        <f t="shared" si="1"/>
        <v>private String times ;</v>
      </c>
      <c r="H8" t="str">
        <f t="shared" si="0"/>
        <v>times varchar2(100),</v>
      </c>
      <c r="I8" t="str">
        <f t="shared" si="2"/>
        <v>comment on column chn_china.times is '年代';</v>
      </c>
      <c r="J8" s="4" t="str">
        <f t="shared" si="3"/>
        <v>{field: 'times', title: '年代', width:80},</v>
      </c>
    </row>
    <row r="9" spans="1:10" x14ac:dyDescent="0.2">
      <c r="A9" t="s">
        <v>139</v>
      </c>
      <c r="B9" s="1" t="s">
        <v>127</v>
      </c>
      <c r="C9" s="1" t="s">
        <v>35</v>
      </c>
      <c r="D9" t="s">
        <v>128</v>
      </c>
      <c r="G9" t="str">
        <f t="shared" si="1"/>
        <v>private String model ;</v>
      </c>
      <c r="H9" t="str">
        <f t="shared" si="0"/>
        <v>model varchar2(100),</v>
      </c>
      <c r="I9" t="str">
        <f t="shared" si="2"/>
        <v>comment on column chn_china.model is '造型';</v>
      </c>
      <c r="J9" s="4" t="str">
        <f t="shared" si="3"/>
        <v>{field: 'model', title: '造型', width:80},</v>
      </c>
    </row>
    <row r="10" spans="1:10" x14ac:dyDescent="0.2">
      <c r="A10" t="s">
        <v>139</v>
      </c>
      <c r="B10" s="1" t="s">
        <v>129</v>
      </c>
      <c r="C10" s="1" t="s">
        <v>35</v>
      </c>
      <c r="D10" t="s">
        <v>130</v>
      </c>
      <c r="G10" t="str">
        <f t="shared" si="1"/>
        <v>private String num ;</v>
      </c>
      <c r="H10" t="str">
        <f t="shared" si="0"/>
        <v>num varchar2(100),</v>
      </c>
      <c r="I10" t="str">
        <f t="shared" si="2"/>
        <v>comment on column chn_china.num is '数量';</v>
      </c>
      <c r="J10" s="4" t="str">
        <f t="shared" si="3"/>
        <v>{field: 'num', title: '数量', width:80},</v>
      </c>
    </row>
    <row r="11" spans="1:10" x14ac:dyDescent="0.2">
      <c r="A11" t="s">
        <v>139</v>
      </c>
      <c r="B11" s="1" t="s">
        <v>54</v>
      </c>
      <c r="C11" s="1" t="s">
        <v>35</v>
      </c>
      <c r="D11" t="s">
        <v>131</v>
      </c>
      <c r="G11" t="str">
        <f t="shared" si="1"/>
        <v>private String memo ;</v>
      </c>
      <c r="H11" t="str">
        <f t="shared" si="0"/>
        <v>memo varchar2(100),</v>
      </c>
      <c r="I11" t="str">
        <f t="shared" si="2"/>
        <v>comment on column chn_china.memo is '简介';</v>
      </c>
      <c r="J11" s="4" t="str">
        <f t="shared" si="3"/>
        <v>{field: 'memo', title: '简介', width:80},</v>
      </c>
    </row>
    <row r="12" spans="1:10" x14ac:dyDescent="0.2">
      <c r="A12" t="s">
        <v>139</v>
      </c>
      <c r="B12" s="1" t="s">
        <v>133</v>
      </c>
      <c r="C12" s="1" t="s">
        <v>35</v>
      </c>
      <c r="D12" t="s">
        <v>132</v>
      </c>
      <c r="G12" t="str">
        <f t="shared" si="1"/>
        <v>private String keyword ;</v>
      </c>
      <c r="H12" t="str">
        <f t="shared" si="0"/>
        <v>keyword varchar2(100),</v>
      </c>
      <c r="I12" t="str">
        <f t="shared" si="2"/>
        <v>comment on column chn_china.keyword is '关键词';</v>
      </c>
      <c r="J12" s="4" t="str">
        <f t="shared" si="3"/>
        <v>{field: 'keyword', title: '关键词', width:80},</v>
      </c>
    </row>
    <row r="13" spans="1:10" x14ac:dyDescent="0.2">
      <c r="A13" t="s">
        <v>139</v>
      </c>
      <c r="B13" s="1" t="s">
        <v>134</v>
      </c>
      <c r="C13" s="1" t="s">
        <v>35</v>
      </c>
      <c r="D13" t="s">
        <v>135</v>
      </c>
      <c r="G13" t="str">
        <f t="shared" si="1"/>
        <v>private String syskeyword ;</v>
      </c>
      <c r="H13" t="str">
        <f t="shared" si="0"/>
        <v>syskeyword varchar2(100),</v>
      </c>
      <c r="I13" t="str">
        <f t="shared" si="2"/>
        <v>comment on column chn_china.syskeyword is '系统关键词';</v>
      </c>
      <c r="J13" s="4" t="str">
        <f t="shared" si="3"/>
        <v>{field: 'syskeyword', title: '系统关键词', width:80},</v>
      </c>
    </row>
    <row r="14" spans="1:10" x14ac:dyDescent="0.2">
      <c r="A14" t="s">
        <v>139</v>
      </c>
      <c r="B14" s="1" t="s">
        <v>136</v>
      </c>
      <c r="C14" s="1" t="s">
        <v>38</v>
      </c>
      <c r="D14" t="s">
        <v>137</v>
      </c>
      <c r="G14" t="str">
        <f t="shared" si="1"/>
        <v>private BigDecimal price ;</v>
      </c>
      <c r="H14" t="str">
        <f t="shared" si="0"/>
        <v>price number(18,8),</v>
      </c>
      <c r="I14" t="str">
        <f t="shared" si="2"/>
        <v>comment on column chn_china.price is '单价';</v>
      </c>
      <c r="J14" s="4" t="str">
        <f t="shared" si="3"/>
        <v>{field: 'price', title: '单价', width:80},</v>
      </c>
    </row>
    <row r="15" spans="1:10" x14ac:dyDescent="0.2">
      <c r="A15" t="s">
        <v>139</v>
      </c>
      <c r="B15" s="1" t="s">
        <v>24</v>
      </c>
      <c r="C15" s="1" t="s">
        <v>35</v>
      </c>
      <c r="D15" t="s">
        <v>28</v>
      </c>
      <c r="G15" t="str">
        <f t="shared" si="1"/>
        <v>private String creator ;</v>
      </c>
      <c r="H15" t="str">
        <f t="shared" si="0"/>
        <v>creator varchar2(100),</v>
      </c>
      <c r="I15" t="str">
        <f t="shared" si="2"/>
        <v>comment on column chn_china.creator is '创建人';</v>
      </c>
      <c r="J15" s="4" t="str">
        <f t="shared" si="3"/>
        <v>{field: 'creator', title: '创建人', width:80},</v>
      </c>
    </row>
    <row r="16" spans="1:10" x14ac:dyDescent="0.2">
      <c r="A16" t="s">
        <v>139</v>
      </c>
      <c r="B16" s="1" t="s">
        <v>25</v>
      </c>
      <c r="C16" s="1" t="s">
        <v>37</v>
      </c>
      <c r="D16" t="s">
        <v>29</v>
      </c>
      <c r="G16" t="str">
        <f t="shared" si="1"/>
        <v>private String creationTime ;</v>
      </c>
      <c r="H16" t="str">
        <f t="shared" si="0"/>
        <v>creationTime char(19),</v>
      </c>
      <c r="I16" t="str">
        <f t="shared" si="2"/>
        <v>comment on column chn_china.creationTime is '创建时间';</v>
      </c>
      <c r="J16" s="4" t="str">
        <f t="shared" si="3"/>
        <v>{field: 'creationTime', title: '创建时间', width:80},</v>
      </c>
    </row>
    <row r="17" spans="1:10" x14ac:dyDescent="0.2">
      <c r="A17" t="s">
        <v>139</v>
      </c>
      <c r="B17" s="1" t="s">
        <v>26</v>
      </c>
      <c r="C17" s="1" t="s">
        <v>35</v>
      </c>
      <c r="D17" t="s">
        <v>30</v>
      </c>
      <c r="G17" t="str">
        <f t="shared" si="1"/>
        <v>private String modifier ;</v>
      </c>
      <c r="H17" t="str">
        <f t="shared" si="0"/>
        <v>modifier varchar2(100),</v>
      </c>
      <c r="I17" t="str">
        <f t="shared" si="2"/>
        <v>comment on column chn_china.modifier is '修改人';</v>
      </c>
      <c r="J17" s="4" t="str">
        <f t="shared" si="3"/>
        <v>{field: 'modifier', title: '修改人', width:80},</v>
      </c>
    </row>
    <row r="18" spans="1:10" x14ac:dyDescent="0.2">
      <c r="A18" t="s">
        <v>139</v>
      </c>
      <c r="B18" s="1" t="s">
        <v>27</v>
      </c>
      <c r="C18" s="1" t="s">
        <v>37</v>
      </c>
      <c r="D18" t="s">
        <v>31</v>
      </c>
      <c r="G18" t="str">
        <f t="shared" si="1"/>
        <v>private String modifyTime ;</v>
      </c>
      <c r="H18" t="str">
        <f t="shared" si="0"/>
        <v>modifyTime char(19),</v>
      </c>
      <c r="I18" t="str">
        <f t="shared" si="2"/>
        <v>comment on column chn_china.modifyTime is '修改时间';</v>
      </c>
      <c r="J18" s="4" t="str">
        <f t="shared" si="3"/>
        <v>{field: 'modifyTime', title: '修改时间', width:80},</v>
      </c>
    </row>
    <row r="19" spans="1:10" x14ac:dyDescent="0.2">
      <c r="A19" t="s">
        <v>139</v>
      </c>
      <c r="B19" s="1" t="s">
        <v>11</v>
      </c>
      <c r="C19" s="1" t="s">
        <v>37</v>
      </c>
      <c r="D19" t="s">
        <v>32</v>
      </c>
      <c r="G19" t="str">
        <f t="shared" si="1"/>
        <v>private String ts ;</v>
      </c>
      <c r="H19" t="str">
        <f t="shared" si="0"/>
        <v>ts char(19),</v>
      </c>
      <c r="I19" t="str">
        <f t="shared" si="2"/>
        <v>comment on column chn_china.ts is '时间戳';</v>
      </c>
      <c r="J19" s="4" t="str">
        <f t="shared" si="3"/>
        <v>{field: 'ts', title: '时间戳', width:80},</v>
      </c>
    </row>
    <row r="20" spans="1:10" x14ac:dyDescent="0.2">
      <c r="A20" t="s">
        <v>139</v>
      </c>
      <c r="B20" s="1" t="s">
        <v>12</v>
      </c>
      <c r="C20" s="1" t="s">
        <v>36</v>
      </c>
      <c r="D20" t="s">
        <v>33</v>
      </c>
      <c r="G20" t="str">
        <f t="shared" si="1"/>
        <v>private BooleanExt dr ;</v>
      </c>
      <c r="H20" t="str">
        <f t="shared" si="0"/>
        <v>dr char(1),</v>
      </c>
      <c r="I20" t="str">
        <f t="shared" si="2"/>
        <v>comment on column chn_china.dr is '删除标志';</v>
      </c>
      <c r="J20" s="4" t="str">
        <f t="shared" si="3"/>
        <v>{field: 'dr', title: '删除标志', width:80},</v>
      </c>
    </row>
    <row r="22" spans="1:10" x14ac:dyDescent="0.2">
      <c r="G22" s="2" t="s">
        <v>47</v>
      </c>
      <c r="H22" s="3" t="str">
        <f>IF(E3=1,"  constraint "&amp;B3&amp;" PRIMARY KEY ( "&amp;B3&amp;" ) ",",")</f>
        <v xml:space="preserve">  constraint pk_china PRIMARY KEY ( pk_china ) </v>
      </c>
    </row>
  </sheetData>
  <mergeCells count="1">
    <mergeCell ref="A1:I1"/>
  </mergeCells>
  <phoneticPr fontId="2" type="noConversion"/>
  <hyperlinks>
    <hyperlink ref="B7" r:id="rId1" display="http://www.baidu.com/link?url=xKpjUAC2IEcPp0C5HIPTEYUBYWYiLzDH1rc4IC7EQpdaQcFLwmROMcl3IU4mOYfy0B5e_gsekd38IR-Ml2VYIjzjkymmR59dtW_xrr0WlQG" xr:uid="{35C0249C-2668-420F-BC97-8BCFE6FC62DD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D98-F65B-4311-8356-1E0216825023}">
  <dimension ref="A1:J17"/>
  <sheetViews>
    <sheetView workbookViewId="0">
      <selection activeCell="E10" sqref="E10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115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104</v>
      </c>
      <c r="B3" s="1" t="s">
        <v>105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pk_author ;</v>
      </c>
      <c r="H3" t="str">
        <f t="shared" ref="H3:H15" si="0">B3&amp;" "&amp;IF(C3="key","char(20)",IF(C3="text","varchar2(100)",IF(C3="boolean","char(1)",IF(C3="time","char(19)",IF(C3="int","smallint",IF(C3="number","number(18,8)","varchar2(100)"))))))&amp;IF(F3=1,"  not null,",",")</f>
        <v>pk_author char(20)  not null,</v>
      </c>
      <c r="I3" t="str">
        <f>"comment on column"&amp;" "&amp;A3&amp;"."&amp;B3&amp;" is"&amp;" '"&amp;D3&amp;"';"</f>
        <v>comment on column chn_author.pk_author is '主键';</v>
      </c>
      <c r="J3" s="4" t="str">
        <f>"{field: '"&amp;B3&amp;"', title: '"&amp;D3&amp;"', width:80},"</f>
        <v>{field: 'pk_author', title: '主键', width:80},</v>
      </c>
    </row>
    <row r="4" spans="1:10" x14ac:dyDescent="0.2">
      <c r="A4" t="s">
        <v>104</v>
      </c>
      <c r="B4" s="1" t="s">
        <v>106</v>
      </c>
      <c r="C4" s="1" t="s">
        <v>35</v>
      </c>
      <c r="D4" t="s">
        <v>108</v>
      </c>
      <c r="F4">
        <v>1</v>
      </c>
      <c r="G4" t="str">
        <f t="shared" ref="G4:G15" si="1">"private "&amp;IF(OR(C4="key",C4="text",C4="time"),"String",IF(C4="number","BigDecimal",IF(C4="int","Integer",IF(C4="boolean","BooleanExt","String"))))&amp;" "&amp;B4&amp;" ;"</f>
        <v>private String name ;</v>
      </c>
      <c r="H4" t="str">
        <f t="shared" si="0"/>
        <v>name varchar2(100)  not null,</v>
      </c>
      <c r="I4" t="str">
        <f t="shared" ref="I4:I15" si="2">"comment on column"&amp;" "&amp;A4&amp;"."&amp;B4&amp;" is"&amp;" '"&amp;D4&amp;"';"</f>
        <v>comment on column chn_author.name is '名称';</v>
      </c>
      <c r="J4" s="4" t="str">
        <f t="shared" ref="J4:J15" si="3">"{field: '"&amp;B4&amp;"', title: '"&amp;D4&amp;"', width:80},"</f>
        <v>{field: 'name', title: '名称', width:80},</v>
      </c>
    </row>
    <row r="5" spans="1:10" x14ac:dyDescent="0.2">
      <c r="A5" t="s">
        <v>104</v>
      </c>
      <c r="B5" s="1" t="s">
        <v>107</v>
      </c>
      <c r="C5" s="1" t="s">
        <v>35</v>
      </c>
      <c r="D5" t="s">
        <v>109</v>
      </c>
      <c r="F5">
        <v>1</v>
      </c>
      <c r="G5" t="str">
        <f t="shared" si="1"/>
        <v>private String record ;</v>
      </c>
      <c r="H5" t="str">
        <f t="shared" si="0"/>
        <v>record varchar2(100)  not null,</v>
      </c>
      <c r="I5" t="str">
        <f t="shared" si="2"/>
        <v>comment on column chn_author.record is '备案号';</v>
      </c>
      <c r="J5" s="4" t="str">
        <f t="shared" si="3"/>
        <v>{field: 'record', title: '备案号', width:80},</v>
      </c>
    </row>
    <row r="6" spans="1:10" x14ac:dyDescent="0.2">
      <c r="A6" t="s">
        <v>104</v>
      </c>
      <c r="B6" s="1" t="s">
        <v>110</v>
      </c>
      <c r="C6" s="1" t="s">
        <v>35</v>
      </c>
      <c r="D6" t="s">
        <v>71</v>
      </c>
      <c r="G6" t="str">
        <f t="shared" si="1"/>
        <v>private String address ;</v>
      </c>
      <c r="H6" t="str">
        <f t="shared" si="0"/>
        <v>address varchar2(100),</v>
      </c>
      <c r="I6" t="str">
        <f t="shared" si="2"/>
        <v>comment on column chn_author.address is '地址';</v>
      </c>
      <c r="J6" s="4" t="str">
        <f t="shared" si="3"/>
        <v>{field: 'address', title: '地址', width:80},</v>
      </c>
    </row>
    <row r="7" spans="1:10" x14ac:dyDescent="0.2">
      <c r="A7" t="s">
        <v>104</v>
      </c>
      <c r="B7" s="1" t="s">
        <v>111</v>
      </c>
      <c r="C7" s="1" t="s">
        <v>35</v>
      </c>
      <c r="D7" t="s">
        <v>112</v>
      </c>
      <c r="G7" t="str">
        <f t="shared" si="1"/>
        <v>private String cantact ;</v>
      </c>
      <c r="H7" t="str">
        <f t="shared" si="0"/>
        <v>cantact varchar2(100),</v>
      </c>
      <c r="I7" t="str">
        <f t="shared" si="2"/>
        <v>comment on column chn_author.cantact is '联系方式';</v>
      </c>
      <c r="J7" s="4" t="str">
        <f t="shared" si="3"/>
        <v>{field: 'cantact', title: '联系方式', width:80},</v>
      </c>
    </row>
    <row r="8" spans="1:10" x14ac:dyDescent="0.2">
      <c r="A8" t="s">
        <v>104</v>
      </c>
      <c r="B8" s="1" t="s">
        <v>67</v>
      </c>
      <c r="C8" s="1" t="s">
        <v>35</v>
      </c>
      <c r="D8" t="s">
        <v>113</v>
      </c>
      <c r="G8" t="str">
        <f t="shared" si="1"/>
        <v>private String url ;</v>
      </c>
      <c r="H8" t="str">
        <f t="shared" si="0"/>
        <v>url varchar2(100),</v>
      </c>
      <c r="I8" t="str">
        <f t="shared" si="2"/>
        <v>comment on column chn_author.url is '官网地址';</v>
      </c>
      <c r="J8" s="4" t="str">
        <f t="shared" si="3"/>
        <v>{field: 'url', title: '官网地址', width:80},</v>
      </c>
    </row>
    <row r="9" spans="1:10" x14ac:dyDescent="0.2">
      <c r="A9" t="s">
        <v>104</v>
      </c>
      <c r="B9" s="1" t="s">
        <v>114</v>
      </c>
      <c r="C9" s="1" t="s">
        <v>35</v>
      </c>
      <c r="D9" t="s">
        <v>19</v>
      </c>
      <c r="G9" t="str">
        <f t="shared" si="1"/>
        <v>private String email ;</v>
      </c>
      <c r="H9" t="str">
        <f t="shared" si="0"/>
        <v>email varchar2(100),</v>
      </c>
      <c r="I9" t="str">
        <f t="shared" si="2"/>
        <v>comment on column chn_author.email is '邮箱';</v>
      </c>
      <c r="J9" s="4" t="str">
        <f t="shared" si="3"/>
        <v>{field: 'email', title: '邮箱', width:80},</v>
      </c>
    </row>
    <row r="10" spans="1:10" x14ac:dyDescent="0.2">
      <c r="A10" t="s">
        <v>104</v>
      </c>
      <c r="B10" s="1" t="s">
        <v>24</v>
      </c>
      <c r="C10" s="1" t="s">
        <v>35</v>
      </c>
      <c r="D10" t="s">
        <v>28</v>
      </c>
      <c r="G10" t="str">
        <f t="shared" si="1"/>
        <v>private String creator ;</v>
      </c>
      <c r="H10" t="str">
        <f t="shared" si="0"/>
        <v>creator varchar2(100),</v>
      </c>
      <c r="I10" t="str">
        <f t="shared" si="2"/>
        <v>comment on column chn_author.creator is '创建人';</v>
      </c>
      <c r="J10" s="4" t="str">
        <f t="shared" si="3"/>
        <v>{field: 'creator', title: '创建人', width:80},</v>
      </c>
    </row>
    <row r="11" spans="1:10" x14ac:dyDescent="0.2">
      <c r="A11" t="s">
        <v>104</v>
      </c>
      <c r="B11" s="1" t="s">
        <v>25</v>
      </c>
      <c r="C11" s="1" t="s">
        <v>37</v>
      </c>
      <c r="D11" t="s">
        <v>29</v>
      </c>
      <c r="G11" t="str">
        <f t="shared" si="1"/>
        <v>private String creationTime ;</v>
      </c>
      <c r="H11" t="str">
        <f t="shared" si="0"/>
        <v>creationTime char(19),</v>
      </c>
      <c r="I11" t="str">
        <f t="shared" si="2"/>
        <v>comment on column chn_author.creationTime is '创建时间';</v>
      </c>
      <c r="J11" s="4" t="str">
        <f t="shared" si="3"/>
        <v>{field: 'creationTime', title: '创建时间', width:80},</v>
      </c>
    </row>
    <row r="12" spans="1:10" x14ac:dyDescent="0.2">
      <c r="A12" t="s">
        <v>104</v>
      </c>
      <c r="B12" s="1" t="s">
        <v>26</v>
      </c>
      <c r="C12" s="1" t="s">
        <v>35</v>
      </c>
      <c r="D12" t="s">
        <v>30</v>
      </c>
      <c r="G12" t="str">
        <f t="shared" si="1"/>
        <v>private String modifier ;</v>
      </c>
      <c r="H12" t="str">
        <f t="shared" si="0"/>
        <v>modifier varchar2(100),</v>
      </c>
      <c r="I12" t="str">
        <f t="shared" si="2"/>
        <v>comment on column chn_author.modifier is '修改人';</v>
      </c>
      <c r="J12" s="4" t="str">
        <f t="shared" si="3"/>
        <v>{field: 'modifier', title: '修改人', width:80},</v>
      </c>
    </row>
    <row r="13" spans="1:10" x14ac:dyDescent="0.2">
      <c r="A13" t="s">
        <v>104</v>
      </c>
      <c r="B13" s="1" t="s">
        <v>27</v>
      </c>
      <c r="C13" s="1" t="s">
        <v>37</v>
      </c>
      <c r="D13" t="s">
        <v>31</v>
      </c>
      <c r="G13" t="str">
        <f t="shared" si="1"/>
        <v>private String modifyTime ;</v>
      </c>
      <c r="H13" t="str">
        <f t="shared" si="0"/>
        <v>modifyTime char(19),</v>
      </c>
      <c r="I13" t="str">
        <f t="shared" si="2"/>
        <v>comment on column chn_author.modifyTime is '修改时间';</v>
      </c>
      <c r="J13" s="4" t="str">
        <f t="shared" si="3"/>
        <v>{field: 'modifyTime', title: '修改时间', width:80},</v>
      </c>
    </row>
    <row r="14" spans="1:10" x14ac:dyDescent="0.2">
      <c r="A14" t="s">
        <v>104</v>
      </c>
      <c r="B14" s="1" t="s">
        <v>11</v>
      </c>
      <c r="C14" s="1" t="s">
        <v>37</v>
      </c>
      <c r="D14" t="s">
        <v>32</v>
      </c>
      <c r="G14" t="str">
        <f t="shared" si="1"/>
        <v>private String ts ;</v>
      </c>
      <c r="H14" t="str">
        <f t="shared" si="0"/>
        <v>ts char(19),</v>
      </c>
      <c r="I14" t="str">
        <f t="shared" si="2"/>
        <v>comment on column chn_author.ts is '时间戳';</v>
      </c>
      <c r="J14" s="4" t="str">
        <f t="shared" si="3"/>
        <v>{field: 'ts', title: '时间戳', width:80},</v>
      </c>
    </row>
    <row r="15" spans="1:10" x14ac:dyDescent="0.2">
      <c r="A15" t="s">
        <v>104</v>
      </c>
      <c r="B15" s="1" t="s">
        <v>12</v>
      </c>
      <c r="C15" s="1" t="s">
        <v>36</v>
      </c>
      <c r="D15" t="s">
        <v>33</v>
      </c>
      <c r="G15" t="str">
        <f t="shared" si="1"/>
        <v>private BooleanExt dr ;</v>
      </c>
      <c r="H15" t="str">
        <f t="shared" si="0"/>
        <v>dr char(1),</v>
      </c>
      <c r="I15" t="str">
        <f t="shared" si="2"/>
        <v>comment on column chn_author.dr is '删除标志';</v>
      </c>
      <c r="J15" s="4" t="str">
        <f t="shared" si="3"/>
        <v>{field: 'dr', title: '删除标志', width:80},</v>
      </c>
    </row>
    <row r="17" spans="7:8" x14ac:dyDescent="0.2">
      <c r="G17" s="2" t="s">
        <v>47</v>
      </c>
      <c r="H17" s="3" t="str">
        <f>IF(E3=1,"  constraint "&amp;B3&amp;" PRIMARY KEY ( "&amp;B3&amp;" ) ",",")</f>
        <v xml:space="preserve">  constraint pk_author PRIMARY KEY ( pk_author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评论</vt:lpstr>
      <vt:lpstr>帖子</vt:lpstr>
      <vt:lpstr>订单明细</vt:lpstr>
      <vt:lpstr>订单</vt:lpstr>
      <vt:lpstr>用户购买的资源</vt:lpstr>
      <vt:lpstr>资源</vt:lpstr>
      <vt:lpstr>知识库</vt:lpstr>
      <vt:lpstr>陶瓷</vt:lpstr>
      <vt:lpstr>作者</vt:lpstr>
      <vt:lpstr>power</vt:lpstr>
      <vt:lpstr>role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2018-12-02T10:50:14Z</dcterms:modified>
</cp:coreProperties>
</file>