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13_ncr:1_{BD0ECC88-4959-A848-98F0-E958B20DA1F1}" xr6:coauthVersionLast="47" xr6:coauthVersionMax="47" xr10:uidLastSave="{00000000-0000-0000-0000-000000000000}"/>
  <bookViews>
    <workbookView xWindow="0" yWindow="760" windowWidth="34560" windowHeight="20060" xr2:uid="{EE764EDE-89F6-894D-8BBC-F8A0CB8BD80A}"/>
  </bookViews>
  <sheets>
    <sheet name="jobs (27)" sheetId="28" r:id="rId1"/>
    <sheet name="jobs (26)" sheetId="27" r:id="rId2"/>
    <sheet name="jobs (25)" sheetId="26" r:id="rId3"/>
    <sheet name="jobs (24)" sheetId="25" r:id="rId4"/>
    <sheet name="jobs (23)" sheetId="24" r:id="rId5"/>
    <sheet name="jobs (22)" sheetId="23" r:id="rId6"/>
    <sheet name="jobs (21)" sheetId="22" r:id="rId7"/>
    <sheet name="jobs (20)" sheetId="21" r:id="rId8"/>
    <sheet name="jobs (19)" sheetId="20" r:id="rId9"/>
    <sheet name="jobs (18)" sheetId="19" r:id="rId10"/>
    <sheet name="jobs (17)" sheetId="18" r:id="rId11"/>
    <sheet name="jobs (16)" sheetId="17" r:id="rId12"/>
    <sheet name="jobs (15)" sheetId="16" r:id="rId13"/>
    <sheet name="jobs (14)" sheetId="15" r:id="rId14"/>
    <sheet name="jobs (13)" sheetId="14" r:id="rId15"/>
    <sheet name="jobs (12)" sheetId="13" r:id="rId16"/>
    <sheet name="jobs (11)" sheetId="12" r:id="rId17"/>
    <sheet name="jobs (10)" sheetId="11" r:id="rId18"/>
    <sheet name="jobs (9)" sheetId="10" r:id="rId19"/>
    <sheet name="jobs (8)" sheetId="9" r:id="rId20"/>
    <sheet name="jobs (7)" sheetId="8" r:id="rId21"/>
    <sheet name="jobs (6)" sheetId="7" r:id="rId22"/>
    <sheet name="jobs (5)" sheetId="6" r:id="rId23"/>
    <sheet name="jobs (4)" sheetId="5" r:id="rId24"/>
    <sheet name="jobs (3)" sheetId="4" r:id="rId25"/>
    <sheet name="jobs (2)" sheetId="3" r:id="rId26"/>
    <sheet name="jobs" sheetId="2" r:id="rId27"/>
    <sheet name="Sheet1" sheetId="1" r:id="rId28"/>
  </sheets>
  <definedNames>
    <definedName name="ExternalData_1" localSheetId="26" hidden="1">jobs!$A$1:$H$58</definedName>
    <definedName name="ExternalData_10" localSheetId="17" hidden="1">'jobs (10)'!$A$1:$K$5</definedName>
    <definedName name="ExternalData_11" localSheetId="16" hidden="1">'jobs (11)'!$A$1:$K$6</definedName>
    <definedName name="ExternalData_12" localSheetId="15" hidden="1">'jobs (12)'!$A$1:$K$5</definedName>
    <definedName name="ExternalData_13" localSheetId="14" hidden="1">'jobs (13)'!$A$1:$K$41</definedName>
    <definedName name="ExternalData_14" localSheetId="13" hidden="1">'jobs (14)'!$A$1:$K$42</definedName>
    <definedName name="ExternalData_15" localSheetId="12" hidden="1">'jobs (15)'!$A$1:$K$23</definedName>
    <definedName name="ExternalData_16" localSheetId="11" hidden="1">'jobs (16)'!$A$1:$K$10</definedName>
    <definedName name="ExternalData_17" localSheetId="10" hidden="1">'jobs (17)'!$A$1:$K$21</definedName>
    <definedName name="ExternalData_18" localSheetId="9" hidden="1">'jobs (18)'!$A$1:$K$9</definedName>
    <definedName name="ExternalData_19" localSheetId="8" hidden="1">'jobs (19)'!$A$1:$K$19</definedName>
    <definedName name="ExternalData_2" localSheetId="25" hidden="1">'jobs (2)'!$A$1:$J$8</definedName>
    <definedName name="ExternalData_20" localSheetId="7" hidden="1">'jobs (20)'!$A$1:$K$12</definedName>
    <definedName name="ExternalData_21" localSheetId="6" hidden="1">'jobs (21)'!$A$1:$K$12</definedName>
    <definedName name="ExternalData_22" localSheetId="5" hidden="1">'jobs (22)'!$A$1:$K$7</definedName>
    <definedName name="ExternalData_23" localSheetId="4" hidden="1">'jobs (23)'!$A$1:$K$2</definedName>
    <definedName name="ExternalData_24" localSheetId="3" hidden="1">'jobs (24)'!$A$1:$L$8</definedName>
    <definedName name="ExternalData_25" localSheetId="2" hidden="1">'jobs (25)'!$A$1:$L$3</definedName>
    <definedName name="ExternalData_26" localSheetId="1" hidden="1">'jobs (26)'!$A$1:$L$3</definedName>
    <definedName name="ExternalData_27" localSheetId="0" hidden="1">'jobs (27)'!$A$1:$L$5</definedName>
    <definedName name="ExternalData_3" localSheetId="24" hidden="1">'jobs (3)'!$A$1:$J$8</definedName>
    <definedName name="ExternalData_4" localSheetId="23" hidden="1">'jobs (4)'!$A$1:$K$5</definedName>
    <definedName name="ExternalData_5" localSheetId="22" hidden="1">'jobs (5)'!$A$1:$K$5</definedName>
    <definedName name="ExternalData_6" localSheetId="21" hidden="1">'jobs (6)'!$A$1:$K$5</definedName>
    <definedName name="ExternalData_7" localSheetId="20" hidden="1">'jobs (7)'!$A$1:$K$5</definedName>
    <definedName name="ExternalData_8" localSheetId="19" hidden="1">'jobs (8)'!$A$1:$K$5</definedName>
    <definedName name="ExternalData_9" localSheetId="18" hidden="1">'jobs (9)'!$A$1:$K$5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8" l="1"/>
  <c r="M3" i="28"/>
  <c r="M4" i="28"/>
  <c r="M5" i="28"/>
  <c r="L7" i="18"/>
  <c r="L2" i="18"/>
  <c r="L3" i="18"/>
  <c r="L4" i="18"/>
  <c r="L5" i="18"/>
  <c r="L6" i="18"/>
  <c r="L8" i="18"/>
  <c r="L9" i="18"/>
  <c r="L10" i="18"/>
  <c r="L11" i="18"/>
  <c r="L12" i="18"/>
  <c r="L13" i="18"/>
  <c r="L14" i="18"/>
  <c r="L15" i="18"/>
  <c r="L16" i="18"/>
  <c r="L17" i="18"/>
  <c r="L18" i="18"/>
  <c r="L19" i="18"/>
  <c r="L20" i="18"/>
  <c r="L21" i="18"/>
  <c r="L3" i="17"/>
  <c r="L2" i="17"/>
  <c r="L4" i="17"/>
  <c r="L5" i="17"/>
  <c r="L6" i="17"/>
  <c r="L7" i="17"/>
  <c r="L8" i="17"/>
  <c r="L9" i="17"/>
  <c r="L10" i="17"/>
  <c r="L2" i="15"/>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2" i="14"/>
  <c r="L3" i="14"/>
  <c r="L4" i="14"/>
  <c r="L5" i="14"/>
  <c r="L6" i="14"/>
  <c r="L7" i="14"/>
  <c r="L8" i="14"/>
  <c r="L9" i="14"/>
  <c r="L10" i="14"/>
  <c r="L11" i="14"/>
  <c r="L12" i="14"/>
  <c r="L13" i="14"/>
  <c r="L14" i="14"/>
  <c r="L15" i="14"/>
  <c r="L16" i="14"/>
  <c r="L17" i="14"/>
  <c r="L18" i="14"/>
  <c r="L19" i="14"/>
  <c r="L20" i="14"/>
  <c r="L21" i="14"/>
  <c r="L22" i="14"/>
  <c r="L23" i="14"/>
  <c r="L24" i="14"/>
  <c r="L25" i="14"/>
  <c r="L26" i="14"/>
  <c r="L27" i="14"/>
  <c r="L28" i="14"/>
  <c r="L29" i="14"/>
  <c r="L30" i="14"/>
  <c r="L31" i="14"/>
  <c r="L32" i="14"/>
  <c r="L33" i="14"/>
  <c r="L34" i="14"/>
  <c r="L35" i="14"/>
  <c r="L36" i="14"/>
  <c r="L37" i="14"/>
  <c r="L38" i="14"/>
  <c r="L39" i="14"/>
  <c r="L40" i="14"/>
  <c r="L41" i="14"/>
  <c r="L5" i="5" a="1"/>
  <c r="L5" i="5" s="1"/>
  <c r="L4" i="5" a="1"/>
  <c r="L4" i="5" s="1"/>
  <c r="L3" i="5" a="1"/>
  <c r="L3" i="5" s="1"/>
  <c r="L2" i="5" a="1"/>
  <c r="L2" i="5" s="1"/>
  <c r="L5" i="8"/>
  <c r="L4" i="8"/>
  <c r="L3" i="8"/>
  <c r="L2" i="8"/>
  <c r="K8" i="4"/>
  <c r="K7" i="4"/>
  <c r="K6" i="4"/>
  <c r="K5" i="4"/>
  <c r="K4" i="4"/>
  <c r="K3" i="4"/>
  <c r="K2" i="4"/>
  <c r="I5" i="2"/>
  <c r="I4" i="2"/>
  <c r="I8" i="2"/>
  <c r="I10" i="2"/>
  <c r="I11" i="2"/>
  <c r="I12" i="2"/>
  <c r="I14" i="2"/>
  <c r="I15" i="2"/>
  <c r="I16" i="2"/>
  <c r="I17" i="2"/>
  <c r="I18" i="2"/>
  <c r="I19" i="2"/>
  <c r="I20" i="2"/>
  <c r="I21" i="2"/>
  <c r="I22" i="2"/>
  <c r="I23" i="2"/>
  <c r="I24" i="2"/>
  <c r="I25" i="2"/>
  <c r="I27" i="2"/>
  <c r="I28" i="2"/>
  <c r="I33" i="2"/>
  <c r="I34" i="2"/>
  <c r="I35" i="2"/>
  <c r="I36" i="2"/>
  <c r="I37" i="2"/>
  <c r="I38" i="2"/>
  <c r="I39" i="2"/>
  <c r="I41" i="2"/>
  <c r="I42" i="2"/>
  <c r="I43" i="2"/>
  <c r="I44" i="2"/>
  <c r="I45" i="2"/>
  <c r="I46" i="2"/>
  <c r="I47" i="2"/>
  <c r="I49" i="2"/>
  <c r="I50" i="2"/>
  <c r="I51" i="2"/>
  <c r="I52" i="2"/>
  <c r="I53" i="2"/>
  <c r="I54" i="2"/>
  <c r="I55" i="2"/>
  <c r="I56" i="2"/>
  <c r="I57" i="2"/>
  <c r="I2" i="2"/>
  <c r="I3" i="2"/>
  <c r="I6" i="2"/>
  <c r="I7" i="2"/>
  <c r="I9" i="2"/>
  <c r="I13" i="2"/>
  <c r="I26" i="2"/>
  <c r="I29" i="2"/>
  <c r="I30" i="2"/>
  <c r="I31" i="2"/>
  <c r="I32" i="2"/>
  <c r="I40" i="2"/>
  <c r="I48" i="2"/>
  <c r="I5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A102A-6C5A-4A43-B348-611AAC94B2C7}" keepAlive="1" name="Query - jobs" description="Connection to the 'jobs' query in the workbook." type="5" refreshedVersion="8" background="1" saveData="1">
    <dbPr connection="Provider=Microsoft.Mashup.OleDb.1;Data Source=$Workbook$;Location=jobs;Extended Properties=&quot;&quot;" command="SELECT * FROM [jobs]"/>
  </connection>
  <connection id="2" xr16:uid="{D39902D1-8495-154C-BD75-613A3D6F8645}" keepAlive="1" name="Query - jobs (10)" description="Connection to the 'jobs (10)' query in the workbook." type="5" refreshedVersion="8" background="1" saveData="1">
    <dbPr connection="Provider=Microsoft.Mashup.OleDb.1;Data Source=$Workbook$;Location=&quot;jobs (10)&quot;;Extended Properties=&quot;&quot;" command="SELECT * FROM [jobs (10)]"/>
  </connection>
  <connection id="3" xr16:uid="{D8312CE5-1713-A348-9053-45F04070905A}" keepAlive="1" name="Query - jobs (11)" description="Connection to the 'jobs (11)' query in the workbook." type="5" refreshedVersion="8" background="1" saveData="1">
    <dbPr connection="Provider=Microsoft.Mashup.OleDb.1;Data Source=$Workbook$;Location=&quot;jobs (11)&quot;;Extended Properties=&quot;&quot;" command="SELECT * FROM [jobs (11)]"/>
  </connection>
  <connection id="4" xr16:uid="{28FD637D-E1BE-644A-AF56-2C38A292C667}" keepAlive="1" name="Query - jobs (12)" description="Connection to the 'jobs (12)' query in the workbook." type="5" refreshedVersion="8" background="1" saveData="1">
    <dbPr connection="Provider=Microsoft.Mashup.OleDb.1;Data Source=$Workbook$;Location=&quot;jobs (12)&quot;;Extended Properties=&quot;&quot;" command="SELECT * FROM [jobs (12)]"/>
  </connection>
  <connection id="5" xr16:uid="{A9F16F52-8E65-704D-A766-8BFAE1B647CE}" keepAlive="1" name="Query - jobs (13)" description="Connection to the 'jobs (13)' query in the workbook." type="5" refreshedVersion="8" background="1" saveData="1">
    <dbPr connection="Provider=Microsoft.Mashup.OleDb.1;Data Source=$Workbook$;Location=&quot;jobs (13)&quot;;Extended Properties=&quot;&quot;" command="SELECT * FROM [jobs (13)]"/>
  </connection>
  <connection id="6" xr16:uid="{8C6E38D5-5220-894D-8AED-62F98D5309B0}" keepAlive="1" name="Query - jobs (14)" description="Connection to the 'jobs (14)' query in the workbook." type="5" refreshedVersion="8" background="1" saveData="1">
    <dbPr connection="Provider=Microsoft.Mashup.OleDb.1;Data Source=$Workbook$;Location=&quot;jobs (14)&quot;;Extended Properties=&quot;&quot;" command="SELECT * FROM [jobs (14)]"/>
  </connection>
  <connection id="7" xr16:uid="{F12DF31F-83F8-A844-B56C-352F2CEB4178}" keepAlive="1" name="Query - jobs (15)" description="Connection to the 'jobs (15)' query in the workbook." type="5" refreshedVersion="8" background="1" saveData="1">
    <dbPr connection="Provider=Microsoft.Mashup.OleDb.1;Data Source=$Workbook$;Location=&quot;jobs (15)&quot;;Extended Properties=&quot;&quot;" command="SELECT * FROM [jobs (15)]"/>
  </connection>
  <connection id="8" xr16:uid="{E719E8E6-8A04-0046-960F-01C084C001D2}" keepAlive="1" name="Query - jobs (16)" description="Connection to the 'jobs (16)' query in the workbook." type="5" refreshedVersion="8" background="1" saveData="1">
    <dbPr connection="Provider=Microsoft.Mashup.OleDb.1;Data Source=$Workbook$;Location=&quot;jobs (16)&quot;;Extended Properties=&quot;&quot;" command="SELECT * FROM [jobs (16)]"/>
  </connection>
  <connection id="9" xr16:uid="{ACB57A6F-0363-1A4B-BEAA-6E35E58CC671}" keepAlive="1" name="Query - jobs (17)" description="Connection to the 'jobs (17)' query in the workbook." type="5" refreshedVersion="8" background="1" saveData="1">
    <dbPr connection="Provider=Microsoft.Mashup.OleDb.1;Data Source=$Workbook$;Location=&quot;jobs (17)&quot;;Extended Properties=&quot;&quot;" command="SELECT * FROM [jobs (17)]"/>
  </connection>
  <connection id="10" xr16:uid="{218296EE-2715-DC41-B519-752607BCE306}" keepAlive="1" name="Query - jobs (18)" description="Connection to the 'jobs (18)' query in the workbook." type="5" refreshedVersion="8" background="1" saveData="1">
    <dbPr connection="Provider=Microsoft.Mashup.OleDb.1;Data Source=$Workbook$;Location=&quot;jobs (18)&quot;;Extended Properties=&quot;&quot;" command="SELECT * FROM [jobs (18)]"/>
  </connection>
  <connection id="11" xr16:uid="{A3E68705-857F-C049-8418-86F76B9BF269}" keepAlive="1" name="Query - jobs (19)" description="Connection to the 'jobs (19)' query in the workbook." type="5" refreshedVersion="8" background="1" saveData="1">
    <dbPr connection="Provider=Microsoft.Mashup.OleDb.1;Data Source=$Workbook$;Location=&quot;jobs (19)&quot;;Extended Properties=&quot;&quot;" command="SELECT * FROM [jobs (19)]"/>
  </connection>
  <connection id="12" xr16:uid="{9F61CEFB-478E-5944-A5D1-9509FEEC7CE8}" keepAlive="1" name="Query - jobs (2)" description="Connection to the 'jobs (2)' query in the workbook." type="5" refreshedVersion="8" background="1" saveData="1">
    <dbPr connection="Provider=Microsoft.Mashup.OleDb.1;Data Source=$Workbook$;Location=&quot;jobs (2)&quot;;Extended Properties=&quot;&quot;" command="SELECT * FROM [jobs (2)]"/>
  </connection>
  <connection id="13" xr16:uid="{939F9867-B88C-3847-9F2E-DA05BD61EBFE}" keepAlive="1" name="Query - jobs (20)" description="Connection to the 'jobs (20)' query in the workbook." type="5" refreshedVersion="8" background="1" saveData="1">
    <dbPr connection="Provider=Microsoft.Mashup.OleDb.1;Data Source=$Workbook$;Location=&quot;jobs (20)&quot;;Extended Properties=&quot;&quot;" command="SELECT * FROM [jobs (20)]"/>
  </connection>
  <connection id="14" xr16:uid="{70E8A498-D022-6048-9C49-8286ED3A5109}" keepAlive="1" name="Query - jobs (21)" description="Connection to the 'jobs (21)' query in the workbook." type="5" refreshedVersion="8" background="1" saveData="1">
    <dbPr connection="Provider=Microsoft.Mashup.OleDb.1;Data Source=$Workbook$;Location=&quot;jobs (21)&quot;;Extended Properties=&quot;&quot;" command="SELECT * FROM [jobs (21)]"/>
  </connection>
  <connection id="15" xr16:uid="{6E5BE3A3-8759-8C4B-8636-70196851C913}" keepAlive="1" name="Query - jobs (22)" description="Connection to the 'jobs (22)' query in the workbook." type="5" refreshedVersion="8" background="1" saveData="1">
    <dbPr connection="Provider=Microsoft.Mashup.OleDb.1;Data Source=$Workbook$;Location=&quot;jobs (22)&quot;;Extended Properties=&quot;&quot;" command="SELECT * FROM [jobs (22)]"/>
  </connection>
  <connection id="16" xr16:uid="{4AA4A82F-B1AD-C540-AB61-074447BD08C0}" keepAlive="1" name="Query - jobs (23)" description="Connection to the 'jobs (23)' query in the workbook." type="5" refreshedVersion="8" background="1" saveData="1">
    <dbPr connection="Provider=Microsoft.Mashup.OleDb.1;Data Source=$Workbook$;Location=&quot;jobs (23)&quot;;Extended Properties=&quot;&quot;" command="SELECT * FROM [jobs (23)]"/>
  </connection>
  <connection id="17" xr16:uid="{7EF17075-47CC-A044-9827-A3C7C0997E68}" keepAlive="1" name="Query - jobs (24)" description="Connection to the 'jobs (24)' query in the workbook." type="5" refreshedVersion="8" background="1" saveData="1">
    <dbPr connection="Provider=Microsoft.Mashup.OleDb.1;Data Source=$Workbook$;Location=&quot;jobs (24)&quot;;Extended Properties=&quot;&quot;" command="SELECT * FROM [jobs (24)]"/>
  </connection>
  <connection id="18" xr16:uid="{9E7A10DB-DCE3-194D-800B-0F73D5865E57}" keepAlive="1" name="Query - jobs (25)" description="Connection to the 'jobs (25)' query in the workbook." type="5" refreshedVersion="8" background="1" saveData="1">
    <dbPr connection="Provider=Microsoft.Mashup.OleDb.1;Data Source=$Workbook$;Location=&quot;jobs (25)&quot;;Extended Properties=&quot;&quot;" command="SELECT * FROM [jobs (25)]"/>
  </connection>
  <connection id="19" xr16:uid="{89D5ABE0-0AB6-694D-81C5-26FC62F0A9D5}" keepAlive="1" name="Query - jobs (26)" description="Connection to the 'jobs (26)' query in the workbook." type="5" refreshedVersion="8" background="1" saveData="1">
    <dbPr connection="Provider=Microsoft.Mashup.OleDb.1;Data Source=$Workbook$;Location=&quot;jobs (26)&quot;;Extended Properties=&quot;&quot;" command="SELECT * FROM [jobs (26)]"/>
  </connection>
  <connection id="20" xr16:uid="{B9EC1E83-3FFB-0443-9D6C-C44F95B9B40F}" keepAlive="1" name="Query - jobs (27)" description="Connection to the 'jobs (27)' query in the workbook." type="5" refreshedVersion="8" background="1" saveData="1">
    <dbPr connection="Provider=Microsoft.Mashup.OleDb.1;Data Source=$Workbook$;Location=&quot;jobs (27)&quot;;Extended Properties=&quot;&quot;" command="SELECT * FROM [jobs (27)]"/>
  </connection>
  <connection id="21" xr16:uid="{A4980E9E-CF57-FB4E-B67B-DF015FC0547D}" keepAlive="1" name="Query - jobs (3)" description="Connection to the 'jobs (3)' query in the workbook." type="5" refreshedVersion="8" background="1" saveData="1">
    <dbPr connection="Provider=Microsoft.Mashup.OleDb.1;Data Source=$Workbook$;Location=&quot;jobs (3)&quot;;Extended Properties=&quot;&quot;" command="SELECT * FROM [jobs (3)]"/>
  </connection>
  <connection id="22" xr16:uid="{EC8E9F2D-A567-3F4B-8C3C-E3043D896147}" keepAlive="1" name="Query - jobs (4)" description="Connection to the 'jobs (4)' query in the workbook." type="5" refreshedVersion="8" background="1" saveData="1">
    <dbPr connection="Provider=Microsoft.Mashup.OleDb.1;Data Source=$Workbook$;Location=&quot;jobs (4)&quot;;Extended Properties=&quot;&quot;" command="SELECT * FROM [jobs (4)]"/>
  </connection>
  <connection id="23" xr16:uid="{9EBA5DA2-552C-174B-9EFC-DD82095F5325}" keepAlive="1" name="Query - jobs (5)" description="Connection to the 'jobs (5)' query in the workbook." type="5" refreshedVersion="8" background="1" saveData="1">
    <dbPr connection="Provider=Microsoft.Mashup.OleDb.1;Data Source=$Workbook$;Location=&quot;jobs (5)&quot;;Extended Properties=&quot;&quot;" command="SELECT * FROM [jobs (5)]"/>
  </connection>
  <connection id="24" xr16:uid="{F2FC0A7D-484D-6646-B4F1-516842015F7F}" keepAlive="1" name="Query - jobs (6)" description="Connection to the 'jobs (6)' query in the workbook." type="5" refreshedVersion="8" background="1" saveData="1">
    <dbPr connection="Provider=Microsoft.Mashup.OleDb.1;Data Source=$Workbook$;Location=&quot;jobs (6)&quot;;Extended Properties=&quot;&quot;" command="SELECT * FROM [jobs (6)]"/>
  </connection>
  <connection id="25" xr16:uid="{AF1AD75A-64F9-A743-A0F9-CEFDEBE81C33}" keepAlive="1" name="Query - jobs (7)" description="Connection to the 'jobs (7)' query in the workbook." type="5" refreshedVersion="8" background="1" saveData="1">
    <dbPr connection="Provider=Microsoft.Mashup.OleDb.1;Data Source=$Workbook$;Location=&quot;jobs (7)&quot;;Extended Properties=&quot;&quot;" command="SELECT * FROM [jobs (7)]"/>
  </connection>
  <connection id="26" xr16:uid="{69CF75F0-9603-244D-A8B8-77DEAB0F3CAA}" keepAlive="1" name="Query - jobs (8)" description="Connection to the 'jobs (8)' query in the workbook." type="5" refreshedVersion="8" background="1" saveData="1">
    <dbPr connection="Provider=Microsoft.Mashup.OleDb.1;Data Source=$Workbook$;Location=&quot;jobs (8)&quot;;Extended Properties=&quot;&quot;" command="SELECT * FROM [jobs (8)]"/>
  </connection>
  <connection id="27" xr16:uid="{5D587886-8B86-C749-8E84-AFED0B2795FD}" keepAlive="1" name="Query - jobs (9)" description="Connection to the 'jobs (9)' query in the workbook." type="5" refreshedVersion="8" background="1" saveData="1">
    <dbPr connection="Provider=Microsoft.Mashup.OleDb.1;Data Source=$Workbook$;Location=&quot;jobs (9)&quot;;Extended Properties=&quot;&quot;" command="SELECT * FROM [jobs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<sst xmlns="http://schemas.openxmlformats.org/spreadsheetml/2006/main" count="2503" uniqueCount="1206">
  <si>
    <t>Title</t>
  </si>
  <si>
    <t>Company</t>
  </si>
  <si>
    <t>Location</t>
  </si>
  <si>
    <t>Date</t>
  </si>
  <si>
    <t>Salary</t>
  </si>
  <si>
    <t>URL</t>
  </si>
  <si>
    <t>Summary</t>
  </si>
  <si>
    <t>Description</t>
  </si>
  <si>
    <t>Communications Manager</t>
  </si>
  <si>
    <t>Sellen Construction</t>
  </si>
  <si>
    <t>Seattle, WA</t>
  </si>
  <si>
    <t>$115,000 - $145,000</t>
  </si>
  <si>
    <t>https://www.linkedin.com/jobs/view/communications-manager-at-sellen-construction-4167169438</t>
  </si>
  <si>
    <t>A communications management role at Sellen Construction.</t>
  </si>
  <si>
    <t>Join Sellen’s Team. Come Build with Us. The Communications Manager will be responsible for positioning Sellen as the builder of choice through strategic communications, serving as our primary writer and content creator for communications supporting business development and growth strategies, subject matter expert thought leadership, and executive team needs. The Communications Manager will be asked to keep their finger on the pulse of the company, touring projects, talking with a variety of people and roles, and identifying relevant storytelling themes for internal and external use. The position is located in South Lake Union full-time with occasional hybrid work flexibility.</t>
  </si>
  <si>
    <t>Tacoma, WA</t>
  </si>
  <si>
    <t>Everett, WA</t>
  </si>
  <si>
    <t>Buyer II</t>
  </si>
  <si>
    <t>Column1</t>
  </si>
  <si>
    <t>General Manager</t>
  </si>
  <si>
    <t>Blue Signal Search</t>
  </si>
  <si>
    <t>$190,000</t>
  </si>
  <si>
    <t>https://www.linkedin.com/jobs/view/general-manager-at-blue-signal-search-4176307784</t>
  </si>
  <si>
    <t>Lead a high-growth company with an engaged, mission-driven team, expand your leadership impact across multiple business functions, and shape strategy, operations, and growth initiatives.</t>
  </si>
  <si>
    <t>Our client is a fast-growing, mission-driven company specializing in environmental compliance and infrastructure maintenance. They deliver cutting-edge stormwater management solutions, enabling commercial property owners to maintain compliance while contributing to environmental sustainability. As they continue their expansion—including potential acquisitions and new service offerings—they are seeking a strategic and hands-on General Manager to drive day-to-day operations, foster team development, and ensure continued growth.</t>
  </si>
  <si>
    <t>Chief Administrative Officer</t>
  </si>
  <si>
    <t>City of Auburn (Washington)</t>
  </si>
  <si>
    <t>Greater Seattle Area</t>
  </si>
  <si>
    <t>$258,444/year</t>
  </si>
  <si>
    <t>https://www.linkedin.com/jobs/view/chief-administrative-officer-at-city-of-auburn-washington-4175331459</t>
  </si>
  <si>
    <t>The City of Auburn is looking for a Chief Administrative Officer to lead city operations and enhance municipal services.</t>
  </si>
  <si>
    <t>A Transformational Leadership Opportunity. The City of Auburn is seeking an experienced and strategic leader to serve as its first-ever Chief Administrative Officer. This newly created position will play a key role in defining and shaping Auburn's administrative operations within its strong mayor form of government. Under the direction of the Mayor, the Chief Administrative Officer will be responsible for leading City operations, ensuring the effective implementation of policies, and fostering collaboration across departments. This position presents an exciting opportunity to drive strategic initiatives, enhance municipal services, and support Auburn's continued growth and success.</t>
  </si>
  <si>
    <t>Chief Executive Officer</t>
  </si>
  <si>
    <t>Pacific Catapult</t>
  </si>
  <si>
    <t>Auburn, WA</t>
  </si>
  <si>
    <t>$450,000 - $550,000</t>
  </si>
  <si>
    <t>https://www.linkedin.com/jobs/view/chief-executive-officer-at-pacific-catapult-4195275721</t>
  </si>
  <si>
    <t>Peterson is seeking an exceptional Chief Executive Officer to drive our strategic vision, accelerate revenue growth, and uphold our legacy of quality and service.</t>
  </si>
  <si>
    <t>Peterson, a third-generation family-owned company headquartered in Auburn, Washington, has been a trusted leader in the specialty food distribution industry since 1947. With distribution centers in Washington and New Jersey, we proudly serve as a premier provider of imported and domestic specialty cheeses, charcuterie, and gourmet accompaniments to retail and upscale food service partners throughout the United States. Our partnerships with world-class producers in countries like France, Italy, Spain, and England, combined with our deep expertise in perishables and distribution, enable us to deliver exceptional quality and service locally, regionally and nationally. At Peterson, we’re more than a distributor—we’re a team of passionate food enthusiasts committed to excellence, innovation, and building lasting relationships with our customers, suppliers, and employees. Our 200+ dedicated team members thrive in a collaborative, family-oriented culture that values respect, adaptability, and a customer-centric focus. As we look to the future, we’re seeking a visionary CEO to lead us through our next chapter of growth, leveraging our strong foundation to explore new opportunities and elevate our position in the competitive food distribution landscape.</t>
  </si>
  <si>
    <t>Senior Customer Success Manager, Amazon Vendor Services - Consumables</t>
  </si>
  <si>
    <t>Amazon</t>
  </si>
  <si>
    <t>$72,000 - $154,000</t>
  </si>
  <si>
    <t>https://www.linkedin.com/jobs/view/senior-customer-success-manager-amazon-vendor-services-consumables-at-amazon-3972713669</t>
  </si>
  <si>
    <t>A senior customer success management role at Amazon focusing on driving business growth and ensuring seller satisfaction.</t>
  </si>
  <si>
    <t>The Amazon Vendor Services organization is seeking a Senior Customer Success Manager to shape the future of the program. The Senior Customer Success Manager drives business growth for some of the most influential Sellers on the Amazon Store, ensuring Seller satisfaction by delivering an optimal level of service through strategic insights and relentlessly high operational standards. In this role, you will own building and executing strategic joint business plans with your Sellers; collaborating with them to explore innovative ways to identify and execute new selection, merchandising, traffic and conversion drivers, and operational improvement opportunities.</t>
  </si>
  <si>
    <t>Business Development Manager</t>
  </si>
  <si>
    <t>Jobot</t>
  </si>
  <si>
    <t>Bellevue, WA</t>
  </si>
  <si>
    <t>$105,000 - $185,000</t>
  </si>
  <si>
    <t>https://www.linkedin.com/jobs/view/business-development-manager-at-jobot-4197581509</t>
  </si>
  <si>
    <t>A business development role at Jobot, focusing on commercial landscaping and facility services.</t>
  </si>
  <si>
    <t>Drive new business and maintain a pipeline clientele through cold calling, networking, leads, and referrals to meet or exceed a 1.2-1.5M annual sales target. Develop and maintain strong relationships with new and existing clients to drive B2B sales and long-term partnerships. Actively participate in industry organizations to expand networks and identify new sales opportunities.</t>
  </si>
  <si>
    <t>Human Resources Manager</t>
  </si>
  <si>
    <t>Republic Services</t>
  </si>
  <si>
    <t>$119,840 - $179,760</t>
  </si>
  <si>
    <t>https://www.linkedin.com/jobs/view/human-resources-manager-at-republic-services-4178598567</t>
  </si>
  <si>
    <t>A human resources management role at Republic Services.</t>
  </si>
  <si>
    <t>With limited and general direction from an Area Director, Human Resources, the Human Resources Manager acts as a business partner with the local management team to effectively manage the human resources function for assigned division(s) while maintaining compliance with industry regulatory agencies and company programs. This role is actively engaged with the implementation of strategic Human Resources initiatives.</t>
  </si>
  <si>
    <t>Senior Client Executive</t>
  </si>
  <si>
    <t>$185,000 - $200,000</t>
  </si>
  <si>
    <t>https://www.linkedin.com/jobs/view/senior-client-executive-at-jobot-4196592887</t>
  </si>
  <si>
    <t>A senior client executive role at Jobot focused on driving new business acquisition and digital transformation consulting.</t>
  </si>
  <si>
    <t>Are you an experienced IT solutions sales professional with a proven track record of generating new business opportunities? Do you thrive in a fast-paced, dynamic environment where you can drive growth and lead strategic initiatives? If so, we have an exciting opportunity for you! We are currently seeking a highly motivated and experienced Senior Client Executive to join our team and spearhead our new business acquisition efforts for our digital transformation consulting firm. Responsibilities include identifying and engaging with key decision-makers, conducting research, leveraging your network, leading the sales process, collaborating with internal teams, and exceeding revenue targets.</t>
  </si>
  <si>
    <t>Kindering</t>
  </si>
  <si>
    <t>$250,000 - $300,000</t>
  </si>
  <si>
    <t>https://www.linkedin.com/jobs/view/chief-executive-officer-at-kindering-4195261970</t>
  </si>
  <si>
    <t>A leadership role at Kindering focused on advancing inclusion, accessibility, and equity.</t>
  </si>
  <si>
    <t>Kindering, the largest and most comprehensive neurodevelopment center in the Northwest, is seeking a visionary leader to serve as its next Chief Executive Officer. This is a rare opportunity to make a profound impact on the lives of children with diverse abilities and their families while leading a respected organization through its next phase of growth and innovation.</t>
  </si>
  <si>
    <t>Asset Manager</t>
  </si>
  <si>
    <t>Bellwether Housing</t>
  </si>
  <si>
    <t>$103,145 - $126,066</t>
  </si>
  <si>
    <t>https://www.linkedin.com/jobs/view/asset-manager-at-bellwether-housing-4199243240</t>
  </si>
  <si>
    <t>A rewarding role at Bellwether Housing focused on asset management in affordable housing.</t>
  </si>
  <si>
    <t>Start your career at Bellwether Housing as an Asset Manager in the vibrant city of Seattle, WA. The Asset Manager is responsible for assuring the long-term achievement of financial, physical, and regulatory compliance benchmarks established for a portfolio of multifamily affordable housing rental properties at Bellwether. This role requires successful and transparent communication with internal and third-party property managers, fiscal oversight including income maximization and expense control, and preparing budgets and monthly financial analysis.</t>
  </si>
  <si>
    <t>Recruiting Coordinator</t>
  </si>
  <si>
    <t>ABC Legal Services</t>
  </si>
  <si>
    <t>$20.00 - $25.00 per hour</t>
  </si>
  <si>
    <t>https://www.linkedin.com/jobs/view/recruiting-coordinator-at-abc-legal-services-4198272885</t>
  </si>
  <si>
    <t>A recruiting coordinator role at ABC Legal Services.</t>
  </si>
  <si>
    <t>About ABC Legal: ABC Legal Services is a company of over 400 employees and thousands of independent contractors, headquartered in Seattle with a nationwide footprint. We file and serve legal documents for law firms--and are the technology leaders in our industry. Our Recruiting team offers a unique, fun, and challenging opportunity for a recruiting/HR professional to gain experience in a fast paced and collaborative environment. About the Opportunity: Joining the ABC team as a Recruiting Coordinator offers a unique, fun, and challenging opportunity. This role is responsible for supporting the recruiting process by coordinating recruitment efforts, ensuring a positive candidate experience, and maintaining efficient hiring workflows. This role will involve close collaboration with HR, hiring managers, and candidates to facilitate smooth and effective recruitment activities. Key Responsibilities: Schedule interviews (phone, virtual) with candidates. Communicate interview details to candidates, including logistics, directions, and expectations. Maintain accurate records in Applicant Tracking Systems (ATS) or other recruitment databases. Assist in drafting and posting job descriptions to job boards and internal platforms. Prepare offer letters and employment agreements as directed by recruiters or hiring managers. Serve as the primary point of contact for candidates during the recruitment process. Ensure timely communication and updates to candidates regarding their application status. Partner with recruiters and hiring managers to understand role requirements and timelines. Assist with background checks, employment verifications, and other pre-employment screenings. Generate recruitment metrics and reports as needed for leadership reviews.</t>
  </si>
  <si>
    <t>Assistant Store Manager</t>
  </si>
  <si>
    <t>Comcast</t>
  </si>
  <si>
    <t>$21.20 - $35.34</t>
  </si>
  <si>
    <t>https://www.linkedin.com/jobs/view/assistant-store-manager-at-comcast-4133236724</t>
  </si>
  <si>
    <t>Responsible for the daily operations of a location and delivering a best in class experience for the store team and for customers. Provide leadership, guidance, coaching and motivation to the retail sales team in order to deliver a superior customer experience and achieve desired sales results.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</si>
  <si>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t>
  </si>
  <si>
    <t>Customer Success Manager</t>
  </si>
  <si>
    <t>Renaissance Learning</t>
  </si>
  <si>
    <t>$68,000 - $70,000 base salary + $15,000 incentive target</t>
  </si>
  <si>
    <t>https://www.linkedin.com/jobs/view/customer-success-manager-at-renaissance-learning-4178565525</t>
  </si>
  <si>
    <t>A Customer Success Manager role at Renaissance Learning.</t>
  </si>
  <si>
    <t>We believe that Customer Success is all about understanding your customers’ desired outcomes and working with them to ensure they experience the most value possible along the way. As a Customer Success Manager (CSM) at Renaissance, you are a part of the teacher and administrator journey through onboarding, nurturing, and renewal. The goal is to not only retain your customers, but to ensure that they have an exceptional experience with our platform(s) that drives successful student learning outcomes. This role manages District and School level accounts, and we are looking for you to drive successful implementations at scale while also achieving Renaissance’s business outcomes.</t>
  </si>
  <si>
    <t>Senior Office Manager</t>
  </si>
  <si>
    <t>Trident Consulting</t>
  </si>
  <si>
    <t>Not specified</t>
  </si>
  <si>
    <t>https://www.linkedin.com/jobs/view/senior-office-manager-at-trident-consulting-4199580933</t>
  </si>
  <si>
    <t>A senior office management role at Trident Consulting, overseeing various administrative and operational tasks.</t>
  </si>
  <si>
    <t>Trident Consulting is seeking a "Senior Office Manager" for one of our clients in Seattle, WA – Onsite. A global leader in business and technology services. Manage day to day office operations including building access, visitors, supplies inventory, mail and delivery coordination, and other business services related needs. Manage contract negotiations with vendors, and office lease. Order and arrange daily lunch catering and micro-kitchens for the team. Manage office vendor relations for Catering, Janitorial, Property Management, Security, etc. Manage and resolve building maintenance needs as they arise. Manage office event planning and coordination for both on-site and off-site office wide events. Assist with onboarding of new hires (seating arrangements, badges, pictures, I-9, office tours, and a weekly on-boarding breakfast). Partner with Physical Security, EHS, Finance and HR on office policies and procedures. Coordinate with the Finance team on office spending, invoices, and contracts. Point person for employee queries regarding office management issues (stationery, hardware, and travel arrangements). Supervise the office Administrative Assistant.</t>
  </si>
  <si>
    <t>Office Manager</t>
  </si>
  <si>
    <t>TEKsystems</t>
  </si>
  <si>
    <t>$20.00 - $25.00/hr</t>
  </si>
  <si>
    <t>https://www.linkedin.com/jobs/view/office-manager-at-teksystems-4199224388</t>
  </si>
  <si>
    <t>A reliable office manager role at TEKsystems.</t>
  </si>
  <si>
    <t>We are looking for a reliable office manager to join our team! Great Candidates Should have at least 1 year of experience in an administrative, hospitality, or office management role, have a strong knowledge of customer service and administrative support best practices, have an excellent work ethic, organizational skills, and attention to detail, have experience in solving complex problems and the ability to communicate effectively with stakeholders, have the ability to show discretion and maintain confidentiality. Responsible for supporting the operations of the office and mailroom, provide reception and greet guests, customers, and vendors from around the country, work with building management, vendors, and local service providers (plant maintenance, appliance repair, etc.), assist with ordering snacks and office supplies for the office and with catered lunch set up and clean up, ensure that the office is clean and tidy and supplies are well-stocked at all times, assist with planning events, such as executive meetings and team onsite events.</t>
  </si>
  <si>
    <t>Guest Experience Leader</t>
  </si>
  <si>
    <t>McDonald's</t>
  </si>
  <si>
    <t>North Bend, WA</t>
  </si>
  <si>
    <t>$18.25 - $23.23</t>
  </si>
  <si>
    <t>https://www.linkedin.com/jobs/view/guest-experience-leader-at-mcdonald-s-3756725626</t>
  </si>
  <si>
    <t>A guest experience leadership role at McDonald's.</t>
  </si>
  <si>
    <t>Flexible scheduling with a side of always feeling valued. A job at McDonald’s offers a job combo that fits YOU. Perks &amp; Benefits include competitive pay, employee discounts, paid sick leave, tuition reimbursement, training opportunities, and more. This role is vital to the guest experience because you'll lead the experience, handle guest concerns, work with your team, and offer expert insight into promotions.</t>
  </si>
  <si>
    <t>Business Analyst 2</t>
  </si>
  <si>
    <t>Aditi Consulting</t>
  </si>
  <si>
    <t>$32.00 - $39.80 per hour</t>
  </si>
  <si>
    <t>https://www.linkedin.com/jobs/view/business-analyst-2-at-aditi-consulting-4198259946</t>
  </si>
  <si>
    <t>A business analyst role at Aditi Consulting.</t>
  </si>
  <si>
    <t>Support and own management of term sheets, POP/invoicing, promo budget tracking. Manage key product sell-in and go-to-market initiatives including management of RFP documents, coordination of product SKU set-up, and pricing analysis. Maintain and publish performance tracking dashboards. Monitor key performance indicators and flag exception cases for early warning to the team to proactively drive corrective actions and improvements. Manage post promotion analysis in partnership with internal teams. Coordinate demo samples for key product launches. Support Collaborative Planning, Forecasting, and Replenishment (CPFR) supply chain process by participating in customer calls, purchase order coordination, and partnering with internal teams to drive optimal inventory in respective channel. Respond to ad-hoc reporting requests from internal and external customers in a time sensitive manner.</t>
  </si>
  <si>
    <t>Client Experience Manager</t>
  </si>
  <si>
    <t>ECAMSECURE</t>
  </si>
  <si>
    <t>$78,000</t>
  </si>
  <si>
    <t>https://www.linkedin.com/jobs/view/client-experience-manager-at-ecamsecure-4199206878</t>
  </si>
  <si>
    <t>A client experience management role at ECAMSECURE.</t>
  </si>
  <si>
    <t>Client-Focused. Field-Savvy. Results-Driven. We’re Hiring a CXM!! Are you passionate about delivering top-tier service and building lasting client relationships? Join ECAMSECURE, an industry leader in cutting-edge security solutions, as our next Client Experience Manager (CXM)! In this dynamic role, you'll be at the heart of our operations—serving as the primary liaison between our valued clients and internal teams. You'll lead the charge in ensuring seamless project execution, conducting field-based assessments, and driving strategic support across both sales and service functions. Your work will have a direct impact on client satisfaction, operational excellence, and company growth.</t>
  </si>
  <si>
    <t>Retail Sales Supervisor</t>
  </si>
  <si>
    <t>Nestlé Nespresso SA</t>
  </si>
  <si>
    <t>$25.00/hour</t>
  </si>
  <si>
    <t>https://www.linkedin.com/jobs/view/retail-sales-supervisor-at-nestl%C3%A9-nespresso-sa-4103578359</t>
  </si>
  <si>
    <t>A leadership opportunity with a purpose-driven brand at Nespresso.</t>
  </si>
  <si>
    <t>At Nespresso, we place people and specialty coffee at the heart of what we do. As part of our team, you'll be empowered to inspire, care, act, and innovate to reach your full potential and reimagine what coffee can be. As a certified B Corporation, we're committed to driving our triple bottom line – People, Profit, and Planet – by delivering an exceptional coffee experience that elevates our community, suppliers, farmers, and each other. Your primary focus is delivering excellence in people leadership, sales, service, and operations. You will coach our sales associates to become customer experience and product knowledge experts.</t>
  </si>
  <si>
    <t>Assistant Manager</t>
  </si>
  <si>
    <t>Meineke Car Care Centers, Inc.</t>
  </si>
  <si>
    <t>Bremerton, WA</t>
  </si>
  <si>
    <t>https://www.linkedin.com/jobs/view/assistant-manager-at-meineke-car-care-centers-inc-4198967880</t>
  </si>
  <si>
    <t>We are looking for a Service Advisor to join our team. The ideal candidate will have excellent communication and customer relationship skills, strong service writer capabilities, and previous management experience.</t>
  </si>
  <si>
    <t>Manage a team of automotive service professionals to ensure a high level of employee morale and customer satisfaction while maintaining profitability. Ensure repairs and maintenance tasks are completed in a timely manner. Mentor employees on best practices for improving sales and customer service techniques. Oversee day-to-day operations of the service department. Manage the flow of service department paperwork, including manuals, invoices, repair orders, and maintenance records.</t>
  </si>
  <si>
    <t>Business Analyst, Amazon Fresh Private Brands</t>
  </si>
  <si>
    <t>Lensa</t>
  </si>
  <si>
    <t>$66,900 - $143,100</t>
  </si>
  <si>
    <t>https://www.linkedin.com/jobs/view/business-analyst-amazon-fresh-private-brands-at-lensa-4197928619</t>
  </si>
  <si>
    <t>A business analyst role at Lensa focusing on Amazon Fresh Private Brands.</t>
  </si>
  <si>
    <t>Lensa is the leading career site for job seekers at every stage of their career. Our client, Amazon, is seeking professionals in Seattle, WA. Apply via Lensa today! The Strategy, Scaling, and Innovation (SSI) team is seeking an experienced and innovative Business Analyst to help shape the future of Amazon Fresh Private Brands. You will support the rapid growth of this initiative by developing business metrics, mining data to uncover consumer insights and business opportunity, establishing new reporting and partnering with internal stakeholders to drive the business. The ideal candidate will be highly analytical with proven experience delivering results. Specific responsibilities include identifying the necessary metrics and creating reports to increase understanding of the business, proactively identifying pain points or opportunities through systemic measurement. The Business Analyst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improving the customer experience and growing the business. The successful candidate will communicate effectively across teams and levels, while balancing the needs and requirements of internal and external customers. They will be relentlessly focused on improving the customer experience. Flexibility and the ability to prioritize in a changing business environment will also be key. Our team culture is goal-oriented, collaborative and driven to achieve results. We seek an individual who is motivated by a fast-paced and highly entrepreneurial environment.</t>
  </si>
  <si>
    <t>Sourcing Manager (Starlink)</t>
  </si>
  <si>
    <t>SpaceX</t>
  </si>
  <si>
    <t>Woodinville, WA</t>
  </si>
  <si>
    <t>$110,000 - $145,000</t>
  </si>
  <si>
    <t>https://www.linkedin.com/jobs/view/sourcing-manager-starlink-at-spacex-4199583567</t>
  </si>
  <si>
    <t>A sourcing management role at SpaceX focused on supply chain and procurement.</t>
  </si>
  <si>
    <t>SpaceX is on a fast track to become the market leader in various product categories like US based human spaceflight, rapid vehicle reusability, internet services through the Starlink constellation and other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t>
  </si>
  <si>
    <t>Senior Vendor Manager, Amazon Customer Service</t>
  </si>
  <si>
    <t>$144,200 - $238,500</t>
  </si>
  <si>
    <t>https://www.linkedin.com/jobs/view/senior-vendor-manager-amazon-customer-service-at-lensa-4197929499</t>
  </si>
  <si>
    <t>A senior vendor management role at Lensa.</t>
  </si>
  <si>
    <t>Amazon is seeking a senior-level leader to join its Global Outsourcing (GO) team within the Amazon Customer Service (CS) organization. As a Senior Vendor Manager for the Americas, you will be responsible for delivering excellent customer experiences by managing outsourced partner relationships and driving operational excellence and compliance. You will work with external partners and implement new programs while collaborating with internal Amazon teams to positively impact the customer experience. This is a high-impact, high-visibility position that requires strong leadership skills to manage complex global operations, ability to multitask, make data-driven decisions, and anticipate needs in a fast-paced, high-stakes environment. You have strong commercial judgement and ability to build relationships, drive improvement, and influence without authority. You will act as an Amazon culture ambassador, be flexible to take on additional responsibilities, and help ensure effective relationships across Amazon teams and partners. This role will require significant international travel (up to 30%).</t>
  </si>
  <si>
    <t>Community Manager</t>
  </si>
  <si>
    <t>Greystar</t>
  </si>
  <si>
    <t>$83,800 - $92,000</t>
  </si>
  <si>
    <t>https://www.linkedin.com/jobs/view/community-manager-at-greystar-4197205188</t>
  </si>
  <si>
    <t>A community management role at Greystar.</t>
  </si>
  <si>
    <t>Manages the day-to-day operations of an assigned property including managing the team members, daily activities, and resources of the property to achieve established budgeted financial and operational goals.</t>
  </si>
  <si>
    <t>Branch Manager</t>
  </si>
  <si>
    <t>$72,000 - $95,000</t>
  </si>
  <si>
    <t>https://www.linkedin.com/jobs/view/branch-manager-at-lensa-4197929693</t>
  </si>
  <si>
    <t>A managerial role focused on client service and team leadership at Lensa.</t>
  </si>
  <si>
    <t>Lensa is the leading career site for job seekers at every stage of their career. Our client, Key Bank, is seeking professionals in Tacoma, WA. Apply via Lensa today! 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 At KeyBank, we believe it's our opportunity and our privilege to help our clients move forward in their financial journey. We take pride in serving our clients and making them feel that no bank will fight harder for them.</t>
  </si>
  <si>
    <t>Senior Manager, Retail Search- Amazon experience required</t>
  </si>
  <si>
    <t>Mars United Commerce</t>
  </si>
  <si>
    <t>$101,000 - $131,300</t>
  </si>
  <si>
    <t>https://www.linkedin.com/jobs/view/senior-manager-retail-search-amazon-experience-required-at-mars-united-commerce-4178703285</t>
  </si>
  <si>
    <t>A senior management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</si>
  <si>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We’re looking for a Senior Manager, Retail Search to work in a hybrid remote capacity from one of the Mars United Commerce hub locations. Amazon Ads experience is required.</t>
  </si>
  <si>
    <t>Spanaway, WA</t>
  </si>
  <si>
    <t>$16.50 - $21.00/hr</t>
  </si>
  <si>
    <t>https://www.linkedin.com/jobs/view/guest-experience-leader-at-mcdonald-s-3756720991</t>
  </si>
  <si>
    <t>Flexible scheduling with a side of always feeling valued. A job at McDonald’s offers a job combo that fits YOU. Perks &amp; Benefits: Competitive pay from $17.00 - $21.64 / hour plus cash incentives, Employee discounts and free meals, Paid sick leave and/or paid time off, Tuition reimbursement and/or educational assistance, Training and advancement opportunities, Weekly direct deposit, 401k plan*, Medical, dental, and vision benefits*. This role is vital to the guest experience because you'll: Lead the experience: Check in with guests and make sure they are enjoying themselves, Be the solution: Handle guest concerns and provide resolve to their satisfaction, Understand that teamwork is key: Work hand in hand with your team to maintain a welcoming, friendly, and clean restaurant environment, Be in the know: Offer expert insight into promotions and benefits of utilizing the McDonald’s App, Mobile Order &amp; Pay features. To Be Successful In This Position, You’ll Need: A humble and hospitable demeanor; Passion for helping and serving others (customers and fellow team members); A desire to learn and grow; and The ability to communicate effectively and anticipate customer needs.</t>
  </si>
  <si>
    <t>Senior Operations Manager</t>
  </si>
  <si>
    <t>Fife, WA</t>
  </si>
  <si>
    <t>$121,500 - $200,900</t>
  </si>
  <si>
    <t>https://www.linkedin.com/jobs/view/senior-operations-manager-at-amazon-4063364894</t>
  </si>
  <si>
    <t>A senior leadership role at Amazon focused on operational excellence and team development.</t>
  </si>
  <si>
    <t>Our Senior Operations Managers play a crucial role in exceeding expectations and providing a superb customer experience; critical to Amazon’s success which is built on a foundation of customer obsession, and innovation. This position is a multi-faceted role requiring the ability to balance strategy and execution. The Senior Operations Manager is responsible for all aspects of the operations of a functional area for one of our Fulfillment Centers including, people management and development, process, and meeting or exceeding the expectations and promise made to our customers. You will lead a dynamic team of Operations and Area Managers to achieve operational excellence through coaching and mentoring the team; driving employee engagement, and building leadership bench strength within the Fulfillment Center. As a senior leader you will oversee upwards of 1,000+ salaried and hourly employees, in a fast-paced, complex operations facility up to a million square feet. Our Senior Operations Managers serve as the face of the organization to potentially thousands of employees and the community where the center is located. This position offers unlimited career potential as we continue to grow our global footprint.</t>
  </si>
  <si>
    <t>Senior Manager Enabling Technologies</t>
  </si>
  <si>
    <t>Johnson &amp; Johnson</t>
  </si>
  <si>
    <t>$132,000 - $211,600</t>
  </si>
  <si>
    <t>https://www.linkedin.com/jobs/view/senior-manager-enabling-technologies-at-johnson-johnson-4198058730</t>
  </si>
  <si>
    <t>The Senior Manager, Enabling Technologies is accountable to oversee the digital surgery business within their assigned territory including robotics, hip navigation and surgical automation.</t>
  </si>
  <si>
    <t>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t>
  </si>
  <si>
    <t>Sr Director, Chief of Staff &amp; Executive Planning</t>
  </si>
  <si>
    <t>T-Mobile</t>
  </si>
  <si>
    <t>$241,400 - $326,600</t>
  </si>
  <si>
    <t>https://www.linkedin.com/jobs/view/sr-director-chief-of-staff-executive-planning-at-t-mobile-4199204285</t>
  </si>
  <si>
    <t>A leadership role at T-Mobile focused on strategic initiatives and team management.</t>
  </si>
  <si>
    <t>T-Mobile is in pursuit of exceptional talent to join our executive team. We’re committed to excellence and innovation, and we are on the lookout for a leader who can steer our company towards new heights of success. In this pivotal role, you will be responsible for driving strategic initiatives and leading a talented team of professionals. The ideal candidate will possess a proven track record of success, demonstrating a keen ability to navigate complex challenges and capitalize on emerging opportunities. As a key member of our executive team, you will play a crucial role in shaping and executing our organizational strategy and contributing to our continued growth and market leadership. Join us in our commitment to driving innovation, inspiring collaboration, fostering a positive company culture, and achieving unparalleled success.</t>
  </si>
  <si>
    <t>Finance and Administrative Services Manager-Controller</t>
  </si>
  <si>
    <t>King County Sheriff's Office</t>
  </si>
  <si>
    <t>$133,941.39 - $169,779.17</t>
  </si>
  <si>
    <t>https://www.linkedin.com/jobs/view/finance-and-administrative-services-manager-controller-at-king-county-sheriff-s-office-4199096008</t>
  </si>
  <si>
    <t>A finance leadership role focused on ensuring effective operations and compliance within King County's Public Health department.</t>
  </si>
  <si>
    <t>The Finance and Administrative Services Manager (Controller) role is an extraordinary opportunity for a seasoned finance leader with deep experience in finance, accounting, and auditing. The ideal candidate has experience in a large public organization with multiple lines of business and models the qualities of integrity, credibility, and commitment to Public Health’s mission. We are looking for a strategic thinker and operations manager who, with the Chief Financial Officer (CFO) and finance team, ensures effective and efficient operations and compliance. The position reports to the CFO and supervises the accounting services of receivables, payables, general ledger, and payroll functions for a department with a biennium budget of over $1.2 Billion and full-time employees of over 1,700.</t>
  </si>
  <si>
    <t>Director of Partner Operations</t>
  </si>
  <si>
    <t>BDO USA</t>
  </si>
  <si>
    <t>$125,000 - $150,000</t>
  </si>
  <si>
    <t>https://www.linkedin.com/jobs/view/director-of-partner-operations-at-bdo-usa-4178535689</t>
  </si>
  <si>
    <t>A leadership role focused on strategic partnerships and operational excellence at BDO USA.</t>
  </si>
  <si>
    <t>The Director of Partner Operations plays a pivotal role in shaping and driving the success of our strategic partnerships with industry-leading vendors such as Microsoft, Adobe, and NetSuite. This position is responsible for overseeing the operational framework that supports these partnerships, ensuring alignment with our business objectives and maximizing the value derived from these relationships. The Director of Partner Operations works closely with the US Partner Leader and various business stakeholders to craft a comprehensive strategic plan that outlines our partnership goals and objectives. This position is instrumental in translating this strategic vision into actionable plans, driving implementation, and ensuring successful execution across all operational facets. The Director of Partner Operations focuses on the development, implementation, and ownership of processes that enhance partner engagement and operational efficiency. This includes managing partner funding programs, supporting co-sell strategies, and maintaining proactive involvement in partner ecosystems to stay abreast of industry changes and updates. Leading a dedicated team, the Director of Partner Operations fosters a collaborative environment that encourages innovation and excellence. This position also coordinates with offshore resources and third-party vendors to ensure seamless day-to-day operations, thereby enabling our organization to achieve its strategic partnership goals. This role requires a strategic thinker with strong leadership capabilities, exceptional organizational skills, and the ability to build and maintain robust relationships with key partners. If you are passionate about driving operational excellence and have a proven track record in partner operations, we invite you to join our team and contribute to our continued success.</t>
  </si>
  <si>
    <t>Quality Control Specialist (Acquisitions)</t>
  </si>
  <si>
    <t>American Property Management</t>
  </si>
  <si>
    <t>$90,000 - $90,000</t>
  </si>
  <si>
    <t>https://www.linkedin.com/jobs/view/quality-control-specialist-acquisitions-at-american-property-management-4182363087</t>
  </si>
  <si>
    <t>A Quality Control Specialist role at American Property Management focused on property inspections and ensuring quality standards.</t>
  </si>
  <si>
    <t>Conduct thorough inspections of prospective acquisition properties, evaluating their overall condition, safety, and functionality. Identify and document any maintenance issues, safety hazards, and areas needing repair or improvement. Prepare detailed inspection reports with findings, recommendations, and estimated costs for necessary repairs or maintenance.</t>
  </si>
  <si>
    <t>Technical Operations Manager</t>
  </si>
  <si>
    <t>DigitalOcean</t>
  </si>
  <si>
    <t>$125,000 - $165,000</t>
  </si>
  <si>
    <t>https://www.linkedin.com/jobs/view/technical-operations-manager-at-digitalocean-4182419129</t>
  </si>
  <si>
    <t>A technical operations management role at DigitalOcean.</t>
  </si>
  <si>
    <t>We want people passionate about driving growth through strategy and cross-functional alignment. DO has experienced a strong period of growth as a direct result of acquisitions, increased efficiency, and productivity. To continue this trajectory, we’re searching for a highly qualified individual to work closely with our executive team for our technical org. This person will have an immediate impact on our productivity by streamlining strategic initiatives, supporting the CPTO Office of the Chief of Staff’s process adoption, and communicating objectives to the assigned department(s). We are seeking a Technical Operations Manager for the SVP of IaaS / Data Center. In this role, you will be a key leader, reporting to the CPTO Chief of Staff and working directly with the SVP of IaaS / Data Center to drive strategic initiatives, streamline operations, and ensure the efficient execution of our technical projects. You will serve as a trusted advisor and partner, enabling the SVP of IaaS / Data Center and leadership team to focus on high-priority tasks and contribute to the organization's long-range planning and vision. This role requires a strong technical background, exceptional leadership skills, and the ability to thrive in a fast-paced, innovative environment.</t>
  </si>
  <si>
    <t>Full Time Customer Service &amp; E-Commerce Supervisor</t>
  </si>
  <si>
    <t>Whole Foods Market</t>
  </si>
  <si>
    <t>$19.50 - $30.20 Hourly</t>
  </si>
  <si>
    <t>https://www.linkedin.com/jobs/view/full-time-customer-service-e-commerce-supervisor-at-whole-foods-market-4199554372</t>
  </si>
  <si>
    <t>A supervisory role focused on customer service and e-commerce operations.</t>
  </si>
  <si>
    <t>At Whole Foods Market, we are working to nourish people and the planet. In this role, you will support the Customer Service &amp; E-Commerce programs; this means you lead processes supporting the checkout experience and grocery delivery &amp; pickup at your assigned store. You will focus on driving safety, quality of outbound online orders, excellent pickup experience, team productivity, and program execution. You will monitor key performance indicator metrics and visual cues in-store to assess the Team’s performance in these areas. You are responsible for daily operations including managing capacity, labor utilization, adherence to pick processes, and drop of task execution (for E-Commerce); and, cash management, customer demand management, labor utilization, and execution of store processes (for Customer Service). As the Supervisor, you support the Team Leader in leading and developing Team Members. You must strive to support WFM core values, Leadership Principles, and goals, promote national, geographic-specific, store programs and initiatives, and ensure adherence to all applicable health and safety regulations.</t>
  </si>
  <si>
    <t>Assistant Manager - University Village</t>
  </si>
  <si>
    <t>Athleta</t>
  </si>
  <si>
    <t>$22.90 - $31.40</t>
  </si>
  <si>
    <t>https://www.linkedin.com/jobs/view/assistant-manager-university-village-at-athleta-4194038281</t>
  </si>
  <si>
    <t>A management role at Athleta focused on empowering women and girls through retail.</t>
  </si>
  <si>
    <t>As an Assistant Manager, you set the tone for the store and the team and help bring our brand to life for our customers. You’re responsible for driving profitable sales growth through all aspects of the store including; customer and product operations, merchandising, and talent development. You are responsible for supporting the execution of the store strategy to achieve performance goals. Through collaboration with your General Manager and/or Assistant General Manager, you will teach and coach behaviors to Leads, Experts and Brand Associates to cultivate a high performing team to deliver a best-in-class experience to our customers.</t>
  </si>
  <si>
    <t>Maintenance Manager</t>
  </si>
  <si>
    <t>CPS, Inc.</t>
  </si>
  <si>
    <t>$125,000 - $135,000</t>
  </si>
  <si>
    <t>https://www.linkedin.com/jobs/view/maintenance-manager-at-cps-inc-4196429672</t>
  </si>
  <si>
    <t>A maintenance management role at CPS, Inc.</t>
  </si>
  <si>
    <t>In this role you will work closely with the COO and the plant manager to develop the annual budget, capital planning, and implement continuous improvement solutions that are cost-effective and support maintenance and operational goals. Seeking a maintenance leader that is passionate about leading maintenance as it regards safety, quality, troubleshooting, training, and mentoring. Essential Functions and Responsibilities: Schedules repair, maintenance, and installation of production machines, tools, and equipment to ensure continuous operations efficiency. Reviews job orders to determine work priorities. Directs maintenance activities on utility systems to provide continuous supply of various power, gas, or air required for operations. Directs workers and contractors engaged in buildings and grounds maintenance activities. Develops preventive maintenance program in conjunction with maintenance staff and works closely with cross-functional facility leadership. Reviews production, quality control, and maintenance reports and statistics to plan and modify maintenance activities. Inspect operating machines for conformance with operational standards. Plans, develop, and implement new methods and procedures designed to improve operations, minimize operating costs, and effect greater utilization of labor and materials.</t>
  </si>
  <si>
    <t>Maintenance Supervisor</t>
  </si>
  <si>
    <t>$34.00 - $38.00</t>
  </si>
  <si>
    <t>https://www.linkedin.com/jobs/view/maintenance-supervisor-at-greystar-4196999860</t>
  </si>
  <si>
    <t>A maintenance supervisor role at Greystar.</t>
  </si>
  <si>
    <t>Oversees and performs technical and mechanical work that ensures the inside and external buildings, grounds, amenities, and common areas of the community meet the Company’s standards for cleanliness, appearance, safety, and overall functionality.</t>
  </si>
  <si>
    <t>Private Investigator</t>
  </si>
  <si>
    <t>Lemieux &amp; Associates</t>
  </si>
  <si>
    <t>Competitive starting pay</t>
  </si>
  <si>
    <t>https://www.linkedin.com/jobs/view/private-investigator-at-lemieux-associates-4198279696</t>
  </si>
  <si>
    <t>A private investigator role at Lemieux &amp; Associates.</t>
  </si>
  <si>
    <t>Come grow with us! Lemieux &amp; Associates, a national leader in the investigative industry, is seeking experienced SIU/Claims Investigators in the Tacoma or surrounding area. This is a part-time position to start with the ability to turn into a full-time position for the right individual. The owners are entrepreneurial, experienced, field investigators, each with over 25 years of experience. We understand the job and never forgot our roots in the field. We are dedicated professionals with a motivational management style with proven ability to recruit, develop and direct highly successful teams that consistently excel. Requirements: You must be licensed by the State of Washington as a Private Investigator, reside in the Tacoma or surrounding area and have complex SIU/Claims investigation experience. If you are not licensed and do not have SIU/Claims experience, please do not apply because we can't hire you. Responsibilities: Provide detailed accurate reports, Obtain written and recorded statements, Perform scene investigations, Investigate property theft, vehicle theft, garaging issues and permissible use claims, Ability to accurately photograph evidence i.e., accident scenes, vehicle damage, etc.</t>
  </si>
  <si>
    <t>Puyallup, WA</t>
  </si>
  <si>
    <t>$16.50 - $21.00</t>
  </si>
  <si>
    <t>https://www.linkedin.com/jobs/view/guest-experience-leader-at-mcdonald-s-3756725653</t>
  </si>
  <si>
    <t>A customer service role at McDonald's focused on enhancing guest experiences.</t>
  </si>
  <si>
    <t>Flexible scheduling with a side of always feeling valued. A job at McDonald’s offers a job combo that fits YOU. Perks &amp; Benefits include competitive pay, employee discounts, paid sick leave, tuition reimbursement, training opportunities, and much more. This role is vital to the guest experience because you'll lead the experience, handle guest concerns, work as a team, and offer expert insight into promotions.</t>
  </si>
  <si>
    <t>KeyBank</t>
  </si>
  <si>
    <t>https://www.linkedin.com/jobs/view/branch-manager-at-keybank-4195241016</t>
  </si>
  <si>
    <t>A management role at KeyBank focused on client service and team leadership.</t>
  </si>
  <si>
    <t>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t>
  </si>
  <si>
    <t>Sr. Technical Business Developer, Amazon Business Services</t>
  </si>
  <si>
    <t>$133,200 - $220,200</t>
  </si>
  <si>
    <t>https://www.linkedin.com/jobs/view/sr-technical-business-developer-amazon-business-services-at-amazon-4198460224</t>
  </si>
  <si>
    <t>This role can be based in Seattle, Austin, Boston or New York City. Key responsibilities include contributing to the build-out of Amazon Business Services hardware and software offerings, partnering with cross-functional teams, and driving consensus across multiple stakeholders.</t>
  </si>
  <si>
    <t>Come be a part of a rapidly expanding $35 billion dollar global business! At Amazon Business (AB), we stand at the intersection of tech &amp; retail in the B2B space, developing innovative purchasing and procurement solutions to help businesses and organizations thrive. As a Sr. Technical Business Development Manager on the Amazon Business Services team, you will work across Sales, Operations, Product and Business teams to develop a GTM approach and source, vet, and secure software integration opportunities for our supply chain and service offerings.</t>
  </si>
  <si>
    <t>Sares Regis Group</t>
  </si>
  <si>
    <t>Kirkland, WA</t>
  </si>
  <si>
    <t>$26.00 - $27.00/hour</t>
  </si>
  <si>
    <t>https://www.linkedin.com/jobs/view/assistant-manager-at-sares-regis-group-4199834606</t>
  </si>
  <si>
    <t>An exciting opportunity for an Assistant Manager at Sares Regis Group, focusing on property management in Kirkland, WA.</t>
  </si>
  <si>
    <t>Rental Discount Available! Sares Regis Group is seeking an experienced property management professional to work at our beautiful 288-unit community, Woodlake Apartments! This is a great career opportunity in an ideal location!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t>
  </si>
  <si>
    <t>Sr Partner Development Specialist, WW Startup Partners, Startup Partners Center of Excellence</t>
  </si>
  <si>
    <t>Amazon Web Services (AWS)</t>
  </si>
  <si>
    <t>https://www.linkedin.com/jobs/view/sr-partner-development-specialist-ww-startup-partners-startup-partners-center-of-excellence-at-amazon-web-services-aws-4198462211</t>
  </si>
  <si>
    <t>A role focused on driving growth and collaboration with startup partners at AWS.</t>
  </si>
  <si>
    <t>Would you like to build strategy and establish new GTM programs that help startup tech partners to grow their business with AWS? As Startup Partner Development Specialist, you will have the opportunity to work with the most innovative startup tech partners on the planet. This role will be a segment leader for the startup partners business, establishing and executing a plan to scale up our partners business with VC backed startups. The role will own piloting, incubating, and launching new go-to-market programs to startup partners, helping startups to build their business on AWS Marketplace, teaming with AWS field sales, partner development, and product teams to support startup GTM efforts, speaking publicly at conferences and workshops, and reporting progress on the business to AWS leadership.</t>
  </si>
  <si>
    <t>Lead, AI Strategy &amp; Transformation</t>
  </si>
  <si>
    <t>Circle</t>
  </si>
  <si>
    <t>$145,000 - $192,500</t>
  </si>
  <si>
    <t>https://www.linkedin.com/jobs/view/lead-ai-strategy-transformation-at-circle-4178585426</t>
  </si>
  <si>
    <t>A leadership role focused on AI strategy and transformation at Circle.</t>
  </si>
  <si>
    <t>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 As a key partner to the Chief AI Officer (CAO), you will champion AI-driven transformation across Circle. You will drive awareness, education, and adoption of AI tools, ensuring alignment with the CAO’s strategic vision. Through cross-functional collaboration, you will help integrate AI into existing workflows, champion cultural change, and remove barriers to adoption.</t>
  </si>
  <si>
    <t>Painter Crew Chief</t>
  </si>
  <si>
    <t>Seattle Parks and Recreation</t>
  </si>
  <si>
    <t>$50.86 - $55.09 hourly</t>
  </si>
  <si>
    <t>https://www.linkedin.com/jobs/view/painter-crew-chief-at-seattle-parks-and-recreation-4196920883</t>
  </si>
  <si>
    <t>A supervisory role responsible for leading a team of painters at Seattle Parks and Recreation.</t>
  </si>
  <si>
    <t>Seattle Parks &amp; Recreation Facilities Division is seeking a Painter Crew Chief to join our team. This is a working supervisor position leading a team that helps maintain Seattle Parks &amp; Recreation Facilities and works in conjunction with the One Seattle Interdepartmental Team on Graffiti Abatement. The Painter Crew Chief performs a wide variety of job duties which include supervising, planning, organizing, scheduling, assigning, and evaluating the work of painters involved in painting various facilities, structures, and equipment.</t>
  </si>
  <si>
    <t>GardaWorld</t>
  </si>
  <si>
    <t>$78,000 / year</t>
  </si>
  <si>
    <t>https://www.linkedin.com/jobs/view/client-experience-manager-at-gardaworld-4195276469</t>
  </si>
  <si>
    <t>A client experience management role at GardaWorld.</t>
  </si>
  <si>
    <t>Senior Manager of Social Media &amp; Content</t>
  </si>
  <si>
    <t>Seattle Reign FC</t>
  </si>
  <si>
    <t>$80,000 - $95,000</t>
  </si>
  <si>
    <t>https://www.linkedin.com/jobs/view/senior-manager-of-social-media-content-at-seattle-reign-fc-4199019545</t>
  </si>
  <si>
    <t>A leadership role focused on social media strategy and content management at Seattle Reign FC.</t>
  </si>
  <si>
    <t>Join Reign FC as the Senior Manager, Social Media &amp; Content, where you’ll lead strategic social media initiatives to expand and engage our fanbase. You’ll be instrumental in developing an authentic digital voice that aligns with our values and mission, while overseeing dynamic content creation and integrated campaigns across platforms. This role requires a collaborative leader who will mentor team members and manage contractors, fostering a creative, inclusive digital strategy that unites fans and stakeholders alike.</t>
  </si>
  <si>
    <t>Compliance Auditor</t>
  </si>
  <si>
    <t>Northwest Administrators, Inc</t>
  </si>
  <si>
    <t>$24.91 per hour</t>
  </si>
  <si>
    <t>https://www.linkedin.com/jobs/view/compliance-auditor-at-northwest-administrators-inc-4177155603</t>
  </si>
  <si>
    <t>A compliance auditing role at Northwest Administrators, Inc.</t>
  </si>
  <si>
    <t>Are you a college graduate looking for a challenging and rewarding career? Do you enjoy the satisfaction of making sure that information is accurate? Do you want to be part of a large team where the leadership is focused on your development and success? In this entry level payroll auditor role, you may have found your perfect fit! As a payroll compliance auditor, you will receive paid training to learn the ins and outs of the job requirements. Once trained, you will review employer payroll records to ensure that participants are receiving the benefit contributions promised in their labor contract (collective bargaining agreement). It can be repetitive work but it’s extremely important and plays a crucial role when retirees apply for benefits and in the amount they actually finally receive.</t>
  </si>
  <si>
    <t>Senior Director of Ecommerce</t>
  </si>
  <si>
    <t>CSC Generation</t>
  </si>
  <si>
    <t>$165,000 - $195,000</t>
  </si>
  <si>
    <t>https://www.linkedin.com/jobs/view/senior-director-of-ecommerce-at-csc-generation-4195683670</t>
  </si>
  <si>
    <t>A senior leadership role focused on driving eCommerce growth and strategy at CSC Generation.</t>
  </si>
  <si>
    <t>With over 50 stores and the largest avocational cooking program in the US, Sur La Table offers an unsurpassed selection of exclusive and premium-quality goods for the kitchen and table – and the culinary expertise and inspiration to go along with it. Whether the job entails interacting with our customers, driving digital growth, or providing vital behind-the-scenes support, we’re all here for the same reason – to roll up our sleeves and create happiness through cooking and sharing good food. The Senior Director of eCommerce for Sur La Table is responsible for our online business. As a business leader, you will be responsible for planning and then executing a comprehensive digital strategy to drive both near and long-term growth, while hitting forecasted revenue targets. Operationally, you will cover all aspects of eCommerce, including day-to-day business needs as well as launching key new customer-facing initiatives. You are a proven operator with a strong collaborative spirit that fosters cross-functional coordination and cross-department execution. Here, you will work closely with multiple parts of the organization, including merchandise-buying, marketing, retail, customer service and product-technology teams. You will obsess with delivering rich online brand experiences, increasing site engagement and driving conversions; all of which create customer loyalty. In this role, you will manage the eCommerce budget and make sure it is tied directly back to forecasted revenue. Thus, you prioritize true incremental growth initiatives as well as optimization efforts. This requires that you are a passionate brand advocate and a true customer champion; driving omni-channel performance and making key investment decisions using sound data analysis. This role is challenging – above and beyond the day-to-day responsibilities, you’ll have a big role within a fast-paced team.</t>
  </si>
  <si>
    <t>Landscape Maintenance Crew Leader</t>
  </si>
  <si>
    <t>Seattle Sustainable Landscapes</t>
  </si>
  <si>
    <t>$25.00 - $28.00</t>
  </si>
  <si>
    <t>https://www.linkedin.com/jobs/view/landscape-maintenance-crew-leader-at-seattle-sustainable-landscapes-4195672800</t>
  </si>
  <si>
    <t>A hands-on leadership role at Seattle Sustainable Landscapes, focused on high-quality landscape maintenance.</t>
  </si>
  <si>
    <t>Lead a small maintenance crew in maintaining beautiful outdoor spaces for residential and commercial clients. Responsibilities include pruning, trimming, lawn mowing, and ensuring quality and safety standards.</t>
  </si>
  <si>
    <t>Director, Retail Search</t>
  </si>
  <si>
    <t>$125,800 - $163,500</t>
  </si>
  <si>
    <t>https://www.linkedin.com/jobs/view/director-retail-search-at-mars-united-commerce-4178701433</t>
  </si>
  <si>
    <t>A leadership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</si>
  <si>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As our CPG clients increasingly rely on us to help manage their paid search activities across Amazon, Walmart, Target, Instacart, Kroger and other key retailers, we are looking for a Director, Retail Search to work from a remote location to lead the agency’s best-in-class retail search practice into its next phase of evolution and growth. The ideal candidate will have a proven track record of building &amp; executing winning search strategies for brands on retail media platforms; is a tinkerer and out-of-the-box thinker who is always looking for innovative ways to help clients find an edge; and is a strong leader who can inspire a team to achieve results they didn’t previously think possible.</t>
  </si>
  <si>
    <t>Store Loss Prevention Manager</t>
  </si>
  <si>
    <t>Dicks Inc</t>
  </si>
  <si>
    <t>$50,000 - $93,000</t>
  </si>
  <si>
    <t>https://www.linkedin.com/jobs/view/store-loss-prevention-manager-at-dicks-inc-4198956712</t>
  </si>
  <si>
    <t>A leadership role overseeing store loss prevention functions at Dicks Inc.</t>
  </si>
  <si>
    <t>At DICKS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 If you are ready to make a difference as part of the worlds greatest sports team, apply to join our team today! Store Loss Prevention Managers are responsible for leading Loss Prevention functions within a specific location and for partnering with Store Operations in an effort to prevent company loss. You will be responsible for driving company objectives in profit and loss control, sales performance, customer satisfaction, and shrink results. This includes networking with law enforcement, loss prevention professionals and other retailers to identify and create comprehensive case files for repeat external theft perpetrators and minimize exposure to loss and fraud.</t>
  </si>
  <si>
    <t>Swickard Auto Group</t>
  </si>
  <si>
    <t>Lynnwood, WA</t>
  </si>
  <si>
    <t>$120,000 - $300,000</t>
  </si>
  <si>
    <t>https://www.linkedin.com/jobs/view/general-manager-at-swickard-auto-group-4199238722</t>
  </si>
  <si>
    <t>A General Manager role at Swickard Auto Group.</t>
  </si>
  <si>
    <t>We are seeking a dynamic and experienced General Manager to lead our newly built, state-of-the-art Gen 5 Porsche dealership, a flagship location that stands as one of the premier Porsche facilities in the nation. Our state-of-the-art dealership offers an immersive experience blending luxury, technology, and a customer-centric design. The facility features a modern, expansive showroom with digital displays, an advanced and transparent service department, and luxury customer lounges and personalized configuration areas. Advanced digital and technology integration is key, alongside a modern aesthetic and focus on the Porsche lifestyle with events and branded merchandise. Take the helm and join the future of Porsche by creating a premium environment that goes beyond traditional car buying and service. The General Manager will be responsible for maximizing the potential of this unique facility to deliver an outstanding customer experience and achieve ambitious business goals. You will be responsible for overseeing all operations ensuring profitability, customer satisfaction, and compliance with industry standards.</t>
  </si>
  <si>
    <t>Director of Sales</t>
  </si>
  <si>
    <t>Wild Alaskan Company</t>
  </si>
  <si>
    <t>$100,000 - $135,000</t>
  </si>
  <si>
    <t>https://www.linkedin.com/jobs/view/director-of-sales-at-wild-alaskan-company-4195233877</t>
  </si>
  <si>
    <t>The ideal candidate will bring a robust network within the grocery and food service industry, particularly in frozen seafood, enabling them to leverage relationships and unlock new market opportunities.</t>
  </si>
  <si>
    <t>Reporting directly to the CEO, the Director of Sales will play a pivotal role in developing and executing a sales strategy that drives revenue across multiple business-to-business channels. This leader will be responsible for building and managing partnerships in retail, wholesale, and food service, expanding the reach of both Wild Alaskan Company (WAC)-branded and white-label products.</t>
  </si>
  <si>
    <t>Snr. Account Executive</t>
  </si>
  <si>
    <t>Kelly Science, Engineering, Technology &amp; Telecom</t>
  </si>
  <si>
    <t>$90,000 - $125,000</t>
  </si>
  <si>
    <t>https://www.linkedin.com/jobs/view/snr-account-executive-at-kelly-science-engineering-technology-telecom-4186415009</t>
  </si>
  <si>
    <t>A senior account executive role at Kelly Science, Engineering, Technology &amp; Telecom.</t>
  </si>
  <si>
    <t>Are you seeking a new sales opportunity? Do you have experience in the staffing industry, particularly within the MSP space? We have Senior Account Executive positions available at various locations across the USA! As part of the Business Development team, you will be responsible for winning and growing new clients in the IT Staffing space. You will work closely with delivery ecosystem to ensure the accomplishment of all contract line KPIs and goals both internally and externally. Partnering with Field leadership, you will execute on lead generation campaigns to win new enterprise logos, MSP accounts, and grow client portfolio revenue. In this individual contributor role, you will be a sales leader and SME within your geographic region.</t>
  </si>
  <si>
    <t>Burien, WA</t>
  </si>
  <si>
    <t>$78,000 - $78,000</t>
  </si>
  <si>
    <t>https://www.linkedin.com/jobs/view/maintenance-supervisor-at-american-property-management-4198260139</t>
  </si>
  <si>
    <t>A maintenance supervisory role at American Property Management.</t>
  </si>
  <si>
    <t>Supervise the property maintenance department and contracted employees working on-site. Responsible for purchasing within budget parameters. Train and supervise maintenance personnel in the use of equipment and chemicals. Maintain grounds, work and storage areas and dumpster areas on a daily basis to ensure curb appeal up to company standards. Ensure equipment is serviced on a regular basis to maintain safe operations. Must be able to be on-call for emergencies or snow removal.</t>
  </si>
  <si>
    <t>Salary_Lower</t>
  </si>
  <si>
    <t>Salary_Upper</t>
  </si>
  <si>
    <t>Specialist, Trustee Operations</t>
  </si>
  <si>
    <t>Altisource</t>
  </si>
  <si>
    <t>$50,000 - $55,000</t>
  </si>
  <si>
    <t>A specialist role at Altisource focused on trustee operations.</t>
  </si>
  <si>
    <t>We are looking for a Foreclosure Trustee Services Specialist with experience in Mortgage Trustee Servicing, title servicing, or foreclosure. Key skills include customer service, quality assurance, and leadership.</t>
  </si>
  <si>
    <t>https://www.linkedin.com/jobs/view/specialist-trustee-operations-at-altisource-4197145774</t>
  </si>
  <si>
    <t>Design Director</t>
  </si>
  <si>
    <t>Atlassian</t>
  </si>
  <si>
    <t>$168,100 - $224,200</t>
  </si>
  <si>
    <t>A design leadership role at Atlassian, emphasizing creativity and collaboration.</t>
  </si>
  <si>
    <t>Lead the creative team at Atlassian, focusing on brand design and storytelling. Requires 8+ years in Brand Design, experience managing creatives, and proficiency in design tools like Figma and Adobe Creative Suite.</t>
  </si>
  <si>
    <t>https://www.linkedin.com/jobs/view/design-director-at-atlassian-4197143480</t>
  </si>
  <si>
    <t>Solutions Marketing Manager</t>
  </si>
  <si>
    <t>Cohesity</t>
  </si>
  <si>
    <t>$123,800 - $154,700</t>
  </si>
  <si>
    <t>A marketing role focused on driving revenue and shaping go-to-market strategies at Cohesity.</t>
  </si>
  <si>
    <t>Cohesity is seeking a Solutions Marketing Manager with at least 7+ years of product marketing experience, excellent storytelling skills, and a strong understanding of customer needs. The role involves crafting messaging, developing go-to-market strategies, and collaborating with sales and product teams.</t>
  </si>
  <si>
    <t>https://www.linkedin.com/jobs/view/solutions-marketing-manager-at-cohesity-4184930594</t>
  </si>
  <si>
    <t>Director, Marketing Effectiveness &amp; Testing</t>
  </si>
  <si>
    <t>Wizards of the Coast</t>
  </si>
  <si>
    <t>$152,000 - $228,000</t>
  </si>
  <si>
    <t>A strategic leadership role at Wizards of the Coast.</t>
  </si>
  <si>
    <t>Lead the marketing effectiveness team at Wizards of the Coast, focusing on data analytics, predictive insights, and cross-functional collaboration to drive marketing strategies. Key skills include leadership, data analysis, and experience in marketing analytics.</t>
  </si>
  <si>
    <t>https://www.linkedin.com/jobs/view/director-marketing-effectiveness-testing-at-wizards-of-the-coast-4198117422</t>
  </si>
  <si>
    <t>Client Success Specialist - Parametric</t>
  </si>
  <si>
    <t>Morgan Stanley</t>
  </si>
  <si>
    <t>$70,000 - $150,000</t>
  </si>
  <si>
    <t>A client success role at Morgan Stanley focused on building long-term partnerships.</t>
  </si>
  <si>
    <t>The Client Success Specialist will enhance client relationships by improving systems and workflows, requiring strong problem-solving skills, attention to detail, and proficiency in Microsoft Office. Experience in the investment industry is preferred.</t>
  </si>
  <si>
    <t>https://www.linkedin.com/jobs/view/client-success-specialist-parametric-at-morgan-stanley-4197140458</t>
  </si>
  <si>
    <t>Associate Consultant - Ecosystem Strategy</t>
  </si>
  <si>
    <t>Spur Reply</t>
  </si>
  <si>
    <t>$57,000 - $78,000</t>
  </si>
  <si>
    <t>A consulting role at Spur Reply focused on ecosystem strategy.</t>
  </si>
  <si>
    <t>As an Associate Consultant in the Ecosystem Strategy team, you will lead project management for client engagements, conduct competitive research, analyze data, and create presentations. Key skills include project management, data analysis, and proficiency in Microsoft Office.</t>
  </si>
  <si>
    <t>https://www.linkedin.com/jobs/view/associate-consultant-ecosystem-strategy-at-spur-reply-4197103693</t>
  </si>
  <si>
    <t>Music Teacher</t>
  </si>
  <si>
    <t>Fusion Academy</t>
  </si>
  <si>
    <t>$31.30 per hour</t>
  </si>
  <si>
    <t>A music teaching role at Fusion Academy focused on individualized instruction.</t>
  </si>
  <si>
    <t>Provide a one-to-one teaching experience in music creation, audio recording, and traditional musical instruction. Key skills include proficiency in contemporary music technology and teaching credentials are a plus.</t>
  </si>
  <si>
    <t>https://www.linkedin.com/jobs/view/music-teacher-at-fusion-academy-4129694336</t>
  </si>
  <si>
    <t>ID</t>
  </si>
  <si>
    <t>Column2</t>
  </si>
  <si>
    <t>Column3</t>
  </si>
  <si>
    <t>0</t>
  </si>
  <si>
    <t>Olympia, WA</t>
  </si>
  <si>
    <t>Column4</t>
  </si>
  <si>
    <t>Column5</t>
  </si>
  <si>
    <t>Column6</t>
  </si>
  <si>
    <t>Column7</t>
  </si>
  <si>
    <t>Column8</t>
  </si>
  <si>
    <t>Column9</t>
  </si>
  <si>
    <t>Column10</t>
  </si>
  <si>
    <t>Column11</t>
  </si>
  <si>
    <t>4201913696</t>
  </si>
  <si>
    <t>Senior Business Development Manager</t>
  </si>
  <si>
    <t>Leonardo.Ai</t>
  </si>
  <si>
    <t>2025-04-05</t>
  </si>
  <si>
    <t>A strategic role to lead business development efforts at Leonardo.Ai.</t>
  </si>
  <si>
    <t>Join Leonardo.Ai as a Senior Business Development Manager, focusing on driving growth in the SMB vertical. Key skills include sales strategy development, client relationship management, and experience in creative industries.</t>
  </si>
  <si>
    <t>https://www.linkedin.com/jobs/view/senior-business-development-manager-at-leonardo-ai-4201913696</t>
  </si>
  <si>
    <t>4200334192</t>
  </si>
  <si>
    <t>$48,260 - $68,945</t>
  </si>
  <si>
    <t>$48,260</t>
  </si>
  <si>
    <t>$68,945</t>
  </si>
  <si>
    <t>A Buyer II role at Lensa focusing on supporting library customers.</t>
  </si>
  <si>
    <t>In this remote position, you will support academic library customers in building collections of print and digital books. Key skills include operations knowledge, data tool proficiency, and strong communication.</t>
  </si>
  <si>
    <t>https://www.linkedin.com/jobs/view/buyer-ii-at-lensa-4200334192</t>
  </si>
  <si>
    <t>4200330686</t>
  </si>
  <si>
    <t>Sr ML Compiler Engineer , Annapurna Labs</t>
  </si>
  <si>
    <t>$151,300 - $261,500</t>
  </si>
  <si>
    <t>$151,300</t>
  </si>
  <si>
    <t>$261,500</t>
  </si>
  <si>
    <t>A senior engineering role at Lensa, focusing on machine learning compiler development.</t>
  </si>
  <si>
    <t>As a Sr. Machine Learning Compiler Engineer, you will develop and optimize a deep learning compiler stack for AWS hardware, focusing on performance and scalability. Key skills include software development, machine learning, and experience with frameworks like TensorFlow and PyTorch.</t>
  </si>
  <si>
    <t>https://www.linkedin.com/jobs/view/sr-ml-compiler-engineer-annapurna-labs-at-lensa-4200330686</t>
  </si>
  <si>
    <t>4200330564</t>
  </si>
  <si>
    <t>Principal Software Engineer - Ops Cloud Platform (Remote USA)</t>
  </si>
  <si>
    <t>$192,000 - $319,000</t>
  </si>
  <si>
    <t>$192,000</t>
  </si>
  <si>
    <t>$319,000</t>
  </si>
  <si>
    <t>A senior engineering role at Lensa, focusing on innovative solutions and team collaboration.</t>
  </si>
  <si>
    <t>Lead the technical vision and architectural design for PagerDuty’s Operations Cloud Platform. Requires expertise in backend architectures, microservices, and modern programming languages like Java, Go, or Python.</t>
  </si>
  <si>
    <t>https://www.linkedin.com/jobs/view/principal-software-engineer-ops-cloud-platform-remote-usa-at-lensa-4200330564</t>
  </si>
  <si>
    <t>General Manager, AI</t>
  </si>
  <si>
    <t>Toptal</t>
  </si>
  <si>
    <t>A pivotal role at Toptal focusing on AI innovation and business growth.</t>
  </si>
  <si>
    <t>Lead the development of AI-driven business strategies, leveraging expertise in data management, AI governance, and machine learning. Strong communication and leadership skills are essential.</t>
  </si>
  <si>
    <t>https://www.linkedin.com/jobs/view/general-manager-ai-at-toptal-4190456533</t>
  </si>
  <si>
    <t>Sr. Applied Scientist, Sales AI</t>
  </si>
  <si>
    <t>$150,400 - $260,000</t>
  </si>
  <si>
    <t>A senior role focused on advancing AI/ML capabilities within Amazon's advertising sales team.</t>
  </si>
  <si>
    <t>Lead research on Machine Learning and Generative AI solutions to optimize advertising sales. Requires expertise in quantitative modeling, programming in languages like Python, and experience with neural deep learning methods.</t>
  </si>
  <si>
    <t>https://www.linkedin.com/jobs/view/sr-applied-scientist-sales-ai-at-amazon-4203127043</t>
  </si>
  <si>
    <t>Director, Retail Intelligence</t>
  </si>
  <si>
    <t>$165,800 - $224,300</t>
  </si>
  <si>
    <t>A leadership role at T-Mobile, driving retail strategies and enhancing customer experiences.</t>
  </si>
  <si>
    <t>Lead strategic initiatives and a talented team at T-Mobile, focusing on retail innovation, data analytics, and customer engagement. Requires 10+ years in retail or related fields, strong communication skills, and a proven track record in driving transformation.</t>
  </si>
  <si>
    <t>https://www.linkedin.com/jobs/view/director-retail-intelligence-at-t-mobile-4203243826</t>
  </si>
  <si>
    <t>Practice Director, Data &amp; AI</t>
  </si>
  <si>
    <t>$200,000 - $270,000</t>
  </si>
  <si>
    <t>A high-impact leadership role at Toptal, driving growth in Data &amp; AI services.</t>
  </si>
  <si>
    <t>Lead Toptal's Data &amp; AI practice, focusing on strategy, offering development, and go-to-market execution. Requires expertise in Data, Analytics, AI, and Generative AI, along with strong leadership and business management skills.</t>
  </si>
  <si>
    <t>https://www.linkedin.com/jobs/view/practice-director-data-ai-at-toptal-4173786339</t>
  </si>
  <si>
    <t>Sr. Director, Product Management for Data &amp; AI, Security and HSI</t>
  </si>
  <si>
    <t>$207,700 - $280,900</t>
  </si>
  <si>
    <t>A senior leadership role at T-Mobile, driving innovation and strategic initiatives.</t>
  </si>
  <si>
    <t>Lead the strategy and execution of product experiences at T-Mobile, focusing on data, AI, and security. Requires expertise in product management, AI, and team leadership.</t>
  </si>
  <si>
    <t>https://www.linkedin.com/jobs/view/sr-director-product-management-for-data-ai-security-and-hsi-at-t-mobile-4203247263</t>
  </si>
  <si>
    <t>VP, Delivery</t>
  </si>
  <si>
    <t>A leadership role at Toptal, driving growth and operational excellence.</t>
  </si>
  <si>
    <t>Lead Toptal's delivery operations, focusing on growth and performance across various delivery models. Requires strong leadership, global delivery experience, and expertise in Cloud, AI/ML, and agile methodologies.</t>
  </si>
  <si>
    <t>https://www.linkedin.com/jobs/view/vp-delivery-at-toptal-4182788377</t>
  </si>
  <si>
    <t>Senior Advisory Consultant, Trilogy (Remote)</t>
  </si>
  <si>
    <t>Crossover</t>
  </si>
  <si>
    <t>$200,000</t>
  </si>
  <si>
    <t>A senior advisory role at Crossover focused on transforming educational operations through AI.</t>
  </si>
  <si>
    <t>Lead the implementation of AI-driven systems for educational operations, leveraging predictive analytics and automation to enhance efficiency. Requires a minimum of 5 years in high-impact operational roles and a visionary mindset.</t>
  </si>
  <si>
    <t>https://www.linkedin.com/jobs/view/senior-advisory-consultant-trilogy-remote-%24200-000-year-usd-at-crossover-4196446766</t>
  </si>
  <si>
    <t>Worldwide Specialist Solutions Architect - GenAI, Training &amp; Inference</t>
  </si>
  <si>
    <t>$138,200 - $239,000</t>
  </si>
  <si>
    <t>A key technical leader role at AWS focusing on GenAI solutions.</t>
  </si>
  <si>
    <t>Help define the future of Go to Market (GTM) at AWS using generative AI. Key skills include cloud computing, ML frameworks like PyTorch and JAX, and experience with Kubernetes and MLOps.</t>
  </si>
  <si>
    <t>https://www.linkedin.com/jobs/view/worldwide-specialist-solutions-architect-genai-training-inference-at-amazon-web-services-aws-4163091176</t>
  </si>
  <si>
    <t>Principal Product Manager, Intelligent Talent Acquisition (ITA)</t>
  </si>
  <si>
    <t>$145,700 - $240,900</t>
  </si>
  <si>
    <t>A pivotal role at Amazon focusing on innovative hiring solutions.</t>
  </si>
  <si>
    <t>Lead transformative projects in talent acquisition at Amazon. Key skills include product management, program management, and experience with tools like Asana and WorkDocs.</t>
  </si>
  <si>
    <t>https://www.linkedin.com/jobs/view/principal-product-manager-intelligent-talent-acquisition-ita-at-amazon-4203121888</t>
  </si>
  <si>
    <t>Senior Advisory Consultant, Trilogy (Remote) - $200,000/year USD</t>
  </si>
  <si>
    <t>A strategic role at Crossover focused on transforming educational operations through innovative AI solutions.</t>
  </si>
  <si>
    <t>Lead the implementation of AI-driven systems for educational operations, utilizing predictive analytics and automation technologies. Requires 5+ years in operational roles and a visionary mindset.</t>
  </si>
  <si>
    <t>https://www.linkedin.com/jobs/view/senior-advisory-consultant-trilogy-remote-%24200-000-year-usd-at-crossover-4196450380</t>
  </si>
  <si>
    <t>Engineering Manager, Browser Insights</t>
  </si>
  <si>
    <t>Cisco ThousandEyes</t>
  </si>
  <si>
    <t>San Francisco Bay Area</t>
  </si>
  <si>
    <t>$173,000 - $241,700</t>
  </si>
  <si>
    <t>An engineering leadership role at Cisco ThousandEyes, focusing on delivering network assurance solutions.</t>
  </si>
  <si>
    <t>Lead a team of engineers to develop and enhance the Browser Insights product, focusing on user interaction simulation, performance measurement, and cross-team collaboration. Key skills include software engineering management, technical strategy formulation, and expertise in frontend technologies like TypeScript and React.</t>
  </si>
  <si>
    <t>https://www.linkedin.com/jobs/view/engineering-manager-browser-insights-at-cisco-thousandeyes-4139793221</t>
  </si>
  <si>
    <t>Manager, Payments, Fraud, Risk Technologies &amp; Engineering</t>
  </si>
  <si>
    <t>$134,300 - $242,200</t>
  </si>
  <si>
    <t>A managerial role focused on payments and fraud risk technologies at T-Mobile.</t>
  </si>
  <si>
    <t>Lead the development and optimization of the payments fraud and risk management platform, ensuring high availability and security. Key skills include product management, agile methodologies, and experience in fraud prevention and risk mitigation.</t>
  </si>
  <si>
    <t>https://www.linkedin.com/jobs/view/manager-payments-fraud-risk-technologies-engineering-at-t-mobile-4203242901</t>
  </si>
  <si>
    <t>Data Management &amp; Strategy - Life Sciences - Manager- Consulting - Location OPEN</t>
  </si>
  <si>
    <t>EY</t>
  </si>
  <si>
    <t>$124,300 - $227,900</t>
  </si>
  <si>
    <t>A managerial role at EY, emphasizing data management and strategy in life sciences.</t>
  </si>
  <si>
    <t>Lead technology transformation projects in the life sciences sector, focusing on strategic forecasting, commercial analytics, and data management. Key skills include Python programming, cloud data handling, and strong analytical capabilities.</t>
  </si>
  <si>
    <t>https://www.linkedin.com/jobs/view/data-management-strategy-life-sciences-manager-consulting-location-open-at-ey-4183788210</t>
  </si>
  <si>
    <t>Director Portfolio Management</t>
  </si>
  <si>
    <t>$191,300 - $258,800</t>
  </si>
  <si>
    <t>A pivotal role at T-Mobile focused on driving innovation and organizational strategy.</t>
  </si>
  <si>
    <t>Lead strategic initiatives and manage a talented team to drive process transformation and governance in portfolio management. Key skills include strong leadership, portfolio management, resource allocation, and experience in Agile environments.</t>
  </si>
  <si>
    <t>https://www.linkedin.com/jobs/view/director-portfolio-management-at-t-mobile-4203249197</t>
  </si>
  <si>
    <t>Principal Product Designer, Care</t>
  </si>
  <si>
    <t>$115,400 - $208,100</t>
  </si>
  <si>
    <t>A leadership role focused on product innovation and design at T-Mobile.</t>
  </si>
  <si>
    <t>Lead user-centered design activities and establish user experience strategy for T-Mobile's digital products. Key skills include Figma, UI design principles, and collaboration with cross-functional teams.</t>
  </si>
  <si>
    <t>https://www.linkedin.com/jobs/view/principal-product-designer-care-at-t-mobile-4203246534</t>
  </si>
  <si>
    <t>Sr Manager, Creative Direction</t>
  </si>
  <si>
    <t>$114,600 - $206,700</t>
  </si>
  <si>
    <t>A senior management role focused on creative direction at T-Mobile.</t>
  </si>
  <si>
    <t>Lead the creative vision for brand presentations at T-Mobile, requiring strong skills in design leadership, storytelling, and project management. Proficiency in design software like Adobe Creative Suite and Figma is essential.</t>
  </si>
  <si>
    <t>https://www.linkedin.com/jobs/view/sr-manager-creative-direction-at-t-mobile-4203247405</t>
  </si>
  <si>
    <t>Principal Product Designer, FinTech</t>
  </si>
  <si>
    <t>A leadership role focused on enhancing digital consumer service experiences.</t>
  </si>
  <si>
    <t>Join T-Mobile’s Product, Experience Design &amp; Innovation team as a Principal Product Designer. Key skills include user experience strategy, product innovation, and proficiency in Figma. You will lead design efforts, mentor designers, and collaborate with cross-functional teams to create user-centric solutions.</t>
  </si>
  <si>
    <t>https://www.linkedin.com/jobs/view/principal-product-designer-fintech-at-t-mobile-4203242990</t>
  </si>
  <si>
    <t>Principal Product Designer - eCommerce</t>
  </si>
  <si>
    <t>A leadership role focused on product innovation and design strategy.</t>
  </si>
  <si>
    <t>Lead the re-imagination and redesign of digital products at T-Mobile. Key skills include user-centered design, UX/UI design, and experience with Figma.</t>
  </si>
  <si>
    <t>https://www.linkedin.com/jobs/view/principal-product-designer-ecommerce-at-t-mobile-4203245692</t>
  </si>
  <si>
    <t>Principal Product Designer - Emerging Technologies</t>
  </si>
  <si>
    <t>A critical role in product innovation and design at T-Mobile.</t>
  </si>
  <si>
    <t>Lead the design of human-centered experiences integrating AI capabilities. Key skills include UX design, AI understanding, and strategic thinking.</t>
  </si>
  <si>
    <t>https://www.linkedin.com/jobs/view/principal-product-designer-emerging-technologies-at-t-mobile-4203252111</t>
  </si>
  <si>
    <t>Senior Manager, Corporate Accounting</t>
  </si>
  <si>
    <t>Canva</t>
  </si>
  <si>
    <t>$169,000 - $221,000</t>
  </si>
  <si>
    <t>A strategic role focused on enhancing financial processes at Canva.</t>
  </si>
  <si>
    <t>Lead and improve accounting operations, ensuring compliance with GAAP and SOX. Drive automation and efficiency while mentoring a high-performing team.</t>
  </si>
  <si>
    <t>https://www.linkedin.com/jobs/view/senior-manager-corporate-accounting-at-canva-4184363707</t>
  </si>
  <si>
    <t>Director, Product Management, Collaboration Solutions for T-Mobile Business Group</t>
  </si>
  <si>
    <t>$185,600 - $251,000</t>
  </si>
  <si>
    <t>A pivotal role in driving innovation and collaboration at T-Mobile.</t>
  </si>
  <si>
    <t>Lead the product strategy and execution for T-Mobile’s collaboration solutions, including Dialpad and Microsoft 365. Requires 10+ years in product management, expertise in AI-driven collaboration tools, and strong B2B sales understanding.</t>
  </si>
  <si>
    <t>https://www.linkedin.com/jobs/view/director-product-management-collaboration-solutions-for-t-mobile-business-group-at-t-mobile-4203246791</t>
  </si>
  <si>
    <t>Sr. IT and Business Compliance Manager</t>
  </si>
  <si>
    <t>$100,000 - $180,600</t>
  </si>
  <si>
    <t>A strategic leadership role at T-Mobile focused on compliance and risk management.</t>
  </si>
  <si>
    <t>The Sr. IT and Business Compliance Manager will oversee compliance initiatives, develop frameworks, assess risks, and ensure alignment with governance and regulatory requirements. Key skills include leadership, strategic thinking, and expertise in compliance methodologies.</t>
  </si>
  <si>
    <t>https://www.linkedin.com/jobs/view/sr-it-and-business-compliance-manager-at-t-mobile-4203247536</t>
  </si>
  <si>
    <t>Sr. Manager, Product Management - Billing &amp; Charging</t>
  </si>
  <si>
    <t>$140,500 - $253,500</t>
  </si>
  <si>
    <t>A senior leadership role at T-Mobile, driving product strategy and innovation.</t>
  </si>
  <si>
    <t>Lead product management initiatives in billing and charging, focusing on customer needs, technology trends, and strategic processes. Requires strong leadership, technical expertise, and collaboration across teams.</t>
  </si>
  <si>
    <t>https://www.linkedin.com/jobs/view/sr-manager-product-management-billing-charging-at-t-mobile-4203251156</t>
  </si>
  <si>
    <t>Product Design Director, Restaurant Services</t>
  </si>
  <si>
    <t>DoorDash</t>
  </si>
  <si>
    <t>$241,400 - $355,000</t>
  </si>
  <si>
    <t>A leadership role focused on product design at DoorDash.</t>
  </si>
  <si>
    <t>Lead the design team to create innovative products for restaurant services. Key skills include team management, customer-centric design, and collaboration with cross-functional teams.</t>
  </si>
  <si>
    <t>https://www.linkedin.com/jobs/view/product-design-director-restaurant-services-at-doordash-4139786378</t>
  </si>
  <si>
    <t>Principal AI/ML Engineer - Remote</t>
  </si>
  <si>
    <t>Optum</t>
  </si>
  <si>
    <t>$122,100 - $234,700</t>
  </si>
  <si>
    <t>A senior role at Optum, driving impactful AI/ML solutions.</t>
  </si>
  <si>
    <t>Lead AI/ML projects in healthcare, focusing on machine learning model development, data analysis, and collaboration with cross-functional teams. Key skills include Python, deep learning frameworks, and experience in healthcare or fintech.</t>
  </si>
  <si>
    <t>https://www.linkedin.com/jobs/view/principal-ai-ml-engineer-remote-at-optum-4203202045</t>
  </si>
  <si>
    <t>Principal Data Science, GenAI</t>
  </si>
  <si>
    <t>$127,400 - $229,800</t>
  </si>
  <si>
    <t>A senior role at T-Mobile focusing on data science and generative AI.</t>
  </si>
  <si>
    <t>The Principal Data Scientist will lead and mentor a team, manage data science projects, and design algorithms in machine learning and AI. Key skills include experience in predictive modeling, data analysis, and proficiency in tools like Python and SQL.</t>
  </si>
  <si>
    <t>https://www.linkedin.com/jobs/view/principal-data-science-genai-at-t-mobile-4203246577</t>
  </si>
  <si>
    <t>Principal Data Scientist</t>
  </si>
  <si>
    <t>A senior data science role at T-Mobile focused on media attribution and analytics.</t>
  </si>
  <si>
    <t>Lead the development of machine learning and AI-driven models to optimize marketing spend and measure media effectiveness. Key skills include causal inference, multi-touch attribution, marketing mix modeling, and proficiency in Python, R, and SQL.</t>
  </si>
  <si>
    <t>https://www.linkedin.com/jobs/view/principal-data-scientist-at-t-mobile-4203242992</t>
  </si>
  <si>
    <t>Senior Business Data Analyst</t>
  </si>
  <si>
    <t>McKinstry</t>
  </si>
  <si>
    <t>$80,100 - $134,400</t>
  </si>
  <si>
    <t>A senior business data analyst role at McKinstry focused on data analysis and visualization.</t>
  </si>
  <si>
    <t>Analyze business data to derive insights and trends, assess opportunities, manage risk, and support data-driven decisions. Key skills include Microsoft Power BI, SQL, and strong communication.</t>
  </si>
  <si>
    <t>https://www.linkedin.com/jobs/view/senior-business-data-analyst-at-mckinstry-4201810014</t>
  </si>
  <si>
    <t>Senior Engineer, SDET</t>
  </si>
  <si>
    <t>$89,400 - $161,300</t>
  </si>
  <si>
    <t>A senior engineering role at T-Mobile focused on software development and testing.</t>
  </si>
  <si>
    <t>The Senior Engineer, SDET will design and implement robust testing strategies for AI solutions, collaborate with data scientists, and develop automated test suites. Key skills include experience with automation tools like Selenium and programming languages such as Python and Java.</t>
  </si>
  <si>
    <t>https://www.linkedin.com/jobs/view/senior-engineer-sdet-at-t-mobile-4203248298</t>
  </si>
  <si>
    <t>Principal Engineer - Observability Solutions</t>
  </si>
  <si>
    <t>$126,800 - $228,900</t>
  </si>
  <si>
    <t>A principal engineering role focused on observability solutions at T-Mobile.</t>
  </si>
  <si>
    <t>Drive the design, development, and delivery of observability capabilities across T-Mobile’s technology ecosystem. Key skills include experience with observability stacks, cloud-native instrumentation, and collaboration with engineering teams.</t>
  </si>
  <si>
    <t>https://www.linkedin.com/jobs/view/principal-engineer-observability-solutions-at-t-mobile-4203245694</t>
  </si>
  <si>
    <t>Bothell, WA</t>
  </si>
  <si>
    <t>A leadership role at T-Mobile focused on observability solutions.</t>
  </si>
  <si>
    <t>Drive the design and development of observability solutions, focusing on real-time visibility into application performance. Key skills include experience with Open Telemetry, cloud-native instrumentation, and AI/ML for anomaly detection.</t>
  </si>
  <si>
    <t>https://www.linkedin.com/jobs/view/principal-engineer-observability-solutions-at-t-mobile-4203250090</t>
  </si>
  <si>
    <t>Principal Data Engineer, Commercial Data</t>
  </si>
  <si>
    <t>BioSpace</t>
  </si>
  <si>
    <t>$142,200 - $256,100</t>
  </si>
  <si>
    <t>A senior-level position focused on advancing BioSpace's commercial data strategy.</t>
  </si>
  <si>
    <t>In this role, you will design and deliver data and analytics solutions using AWS, SQL, and Python. You should have experience in big data architecture, data modeling, and Agile methodologies.</t>
  </si>
  <si>
    <t>https://www.linkedin.com/jobs/view/principal-data-engineer-commercial-data-at-biospace-4202544336</t>
  </si>
  <si>
    <t>Regional Manager Sales</t>
  </si>
  <si>
    <t>ZS</t>
  </si>
  <si>
    <t>A strategic sales role at ZS focused on driving business growth and client engagement.</t>
  </si>
  <si>
    <t>ZS is seeking a Regional Manager Sales with a strong background in enterprise sales, excellent communication skills, and a proven track record in managing client relationships. The role involves identifying and closing new business opportunities, collaborating with cross-functional teams, and driving revenue growth.</t>
  </si>
  <si>
    <t>https://www.linkedin.com/jobs/view/regional-manager-sales-at-zs-4201274218</t>
  </si>
  <si>
    <t>Future Assistant Store Manager - Tech Support</t>
  </si>
  <si>
    <t>Mosaic North America</t>
  </si>
  <si>
    <t>$78,000 - $85,000</t>
  </si>
  <si>
    <t>A management role focused on technical support and customer service at Mosaic North America.</t>
  </si>
  <si>
    <t>The Future Assistant Manager, Tech Support will manage the technical support team, ensuring excellent customer service and operational efficiency. Key skills include leadership, problem-solving, and experience in retail management.</t>
  </si>
  <si>
    <t>https://www.linkedin.com/jobs/view/future-assistant-store-manager-tech-support-at-mosaic-north-america-4139752707</t>
  </si>
  <si>
    <t>Sr Product Manager - Technical</t>
  </si>
  <si>
    <t>$130,900 - $236,200</t>
  </si>
  <si>
    <t>A strategic role at T-Mobile focused on product management and innovation.</t>
  </si>
  <si>
    <t>The Sr Product Manager will lead the definition and management of Promotions, Rate Plans, Offers, Billing, and Account Management products. Key skills include market research, product requirement definition, and cross-functional team leadership.</t>
  </si>
  <si>
    <t>https://www.linkedin.com/jobs/view/sr-product-manager-technical-at-t-mobile-4203248289</t>
  </si>
  <si>
    <t>Senior Manager, Technical Product Management</t>
  </si>
  <si>
    <t>Pearson</t>
  </si>
  <si>
    <t>$110,000 - $130,000</t>
  </si>
  <si>
    <t>A senior management role focused on technical product management at Pearson.</t>
  </si>
  <si>
    <t>Lead a cross-functional team to enhance user experience and optimize digital platforms. Key skills include Agile methodologies, UX design, and product roadmap management.</t>
  </si>
  <si>
    <t>https://www.linkedin.com/jobs/view/senior-manager-technical-product-management-at-pearson-4198169919</t>
  </si>
  <si>
    <t>Principal Site Reliability Developer (U.S. Citizenship Required)</t>
  </si>
  <si>
    <t>Oracle</t>
  </si>
  <si>
    <t>$87,000 - $178,100</t>
  </si>
  <si>
    <t>A senior role focused on supporting critical SaaS US Government Customer Environments.</t>
  </si>
  <si>
    <t>Oracle is seeking a Principal Site Reliability Developer with expertise in Oracle Fusion Middleware technologies, Kubernetes, and cloud platforms. Strong skills in monitoring, automation, and problem-solving are essential.</t>
  </si>
  <si>
    <t>https://www.linkedin.com/jobs/view/principal-site-reliability-developer-u-s-citizenship-required-at-oracle-4160449965</t>
  </si>
  <si>
    <t>Principal Product Manager - Billing &amp; Charging</t>
  </si>
  <si>
    <t>$139,700 - $252,000</t>
  </si>
  <si>
    <t>A senior role at T-Mobile focusing on product management in billing and charging.</t>
  </si>
  <si>
    <t>Lead the definition and management of billing and charging products, ensuring alignment with customer needs and business objectives. Key skills include product management, strategic thinking, and cross-functional leadership.</t>
  </si>
  <si>
    <t>https://www.linkedin.com/jobs/view/principal-product-manager-billing-charging-at-t-mobile-4203243851</t>
  </si>
  <si>
    <t>Future Assistant Store Manager - Sales</t>
  </si>
  <si>
    <t>A managerial role focused on sales and customer experience at Mosaic North America.</t>
  </si>
  <si>
    <t>The Future Assistant Store Manager - Sales is responsible for creating a consumer-first environment, managing sales associates, and ensuring excellent customer service. Key skills include leadership, inventory management, and effective communication.</t>
  </si>
  <si>
    <t>https://www.linkedin.com/jobs/view/future-assistant-store-manager-sales-at-mosaic-north-america-4139751661</t>
  </si>
  <si>
    <t>Senior Product Mgr- Tech, Product Quality, Perfect Order Experience (POE)</t>
  </si>
  <si>
    <t>$136,100 - $235,200</t>
  </si>
  <si>
    <t>A senior product management role at Amazon focusing on product quality and customer experience.</t>
  </si>
  <si>
    <t>Lead and influence cross-functional teams to enhance product quality and customer experience. Key skills include product management, technical expertise, and strategic planning.</t>
  </si>
  <si>
    <t>https://www.linkedin.com/jobs/view/senior-product-mgr-tech-product-quality-perfect-order-experience-poe-at-amazon-4187222767</t>
  </si>
  <si>
    <t>A pivotal role in shaping T-Mobile’s retail experience through data-driven strategies and leadership.</t>
  </si>
  <si>
    <t>Lead strategic initiatives and a talented team to drive retail innovation at T-Mobile. Key skills include data analytics, customer behavior insights, and experience in retail operations.</t>
  </si>
  <si>
    <t>A high-impact role at Toptal to drive growth in Data &amp; AI services.</t>
  </si>
  <si>
    <t>Lead the strategy and execution of T-Mobile's product experiences, focusing on AI, data science, and analytics. Requires over 10 years of product management experience, strong leadership skills, and expertise in the product development lifecycle.</t>
  </si>
  <si>
    <t>Lead Toptal's delivery operations, focusing on growth and performance across various delivery models. Requires strong global delivery experience, technical expertise, and leadership skills. Key skills include Cloud &amp; Infrastructure, AI/ML, and project delivery methodologies.</t>
  </si>
  <si>
    <t>A pivotal role in Amazon's Intelligent Talent Acquisition team, focusing on innovative solutions for hiring challenges.</t>
  </si>
  <si>
    <t>Lead transformative projects in talent acquisition at Amazon, utilizing advanced software tools and AI systems. Requires 10+ years in product management, strong analytical skills, and experience with change management.</t>
  </si>
  <si>
    <t>A senior advisory role focused on transforming educational operations through AI at Crossover.</t>
  </si>
  <si>
    <t>Lead the implementation of AI-driven systems for educational operations, utilizing predictive analytics and automation technologies to enhance efficiency and scalability. Requires 5+ years in operational roles and a visionary mindset.</t>
  </si>
  <si>
    <t>A technical leadership role at AWS focused on GenAI solutions.</t>
  </si>
  <si>
    <t>Help define the future of Go to Market (GTM) at AWS using generative AI. Key skills include cloud computing, ML frameworks, and infrastructure architecture.</t>
  </si>
  <si>
    <t>Partner Development, Sales Director</t>
  </si>
  <si>
    <t>Jobs via Dice</t>
  </si>
  <si>
    <t>A leadership role in sales and partnerships at Jobs via Dice.</t>
  </si>
  <si>
    <t>Lead partnership development and sales strategies, focusing on cloud solutions and channel management. Requires 10+ years in sales and partner channel management, with strong communication and organizational skills.</t>
  </si>
  <si>
    <t>https://www.linkedin.com/jobs/view/partner-development-sales-director-at-jobs-via-dice-4203530881</t>
  </si>
  <si>
    <t>Vice President - Enterprise Sales</t>
  </si>
  <si>
    <t>$0 - $0</t>
  </si>
  <si>
    <t>A senior executive role at Jobs via Dice, driving enterprise sales and growth.</t>
  </si>
  <si>
    <t>Lead the sales strategy for enterprise solutions, focusing on customer acquisition and revenue growth. Requires strong leadership in SaaS sales, cloud technologies, and strategic partnerships.</t>
  </si>
  <si>
    <t>https://www.linkedin.com/jobs/view/vice-president-enterprise-sales-at-jobs-via-dice-4203529918</t>
  </si>
  <si>
    <t>A senior advisory role focused on transforming educational operations through innovative AI solutions.</t>
  </si>
  <si>
    <t>Lead the implementation of AI-driven systems for educational operations, utilizing predictive analytics and automation technologies to enhance efficiency and scalability across campuses.</t>
  </si>
  <si>
    <t>Chief Enterprise Architect - RISE - Multiple Locations</t>
  </si>
  <si>
    <t>SAP</t>
  </si>
  <si>
    <t>$243,300 - $571,700</t>
  </si>
  <si>
    <t>A senior role at SAP focused on enterprise architecture and digital transformation.</t>
  </si>
  <si>
    <t>Lead digital transformation initiatives using SAP technologies, focusing on enterprise architecture and cloud strategies. Key skills include SAP Solution Portfolio, enterprise architecture frameworks, and strong communication skills.</t>
  </si>
  <si>
    <t>https://www.linkedin.com/jobs/view/chief-enterprise-architect-rise-multiple-locations-at-sap-4203504751</t>
  </si>
  <si>
    <t>Lead a team of engineers to develop and enhance the Browser Insights product, focusing on user interaction simulation and performance metrics. Key skills include software engineering management, strong technical vision, and experience with frontend technologies like TypeScript and React.</t>
  </si>
  <si>
    <t>A managerial role focused on payments and risk technologies at T-Mobile.</t>
  </si>
  <si>
    <t>Lead the development and optimization of the payments fraud and risk management platform, ensuring high availability and security. Key skills include product management, agile methodologies, and experience in fraud prevention.</t>
  </si>
  <si>
    <t>A managerial role at EY focusing on data management and strategy in the life sciences sector.</t>
  </si>
  <si>
    <t>Lead technology transformation projects in the life sciences sector, focusing on strategic forecasting, commercial analytics, and data management. Key skills include expertise in Python, SQL, and cloud platforms like AWS and Azure.</t>
  </si>
  <si>
    <t>A pivotal role at T-Mobile focused on driving innovation and excellence in portfolio management.</t>
  </si>
  <si>
    <t>Lead strategic initiatives and manage a talented team to drive process transformation and governance in portfolio management. Key skills include strong leadership, portfolio management, resource allocation, and experience in an Agile environment.</t>
  </si>
  <si>
    <t>A leadership role in product design at T-Mobile focused on enhancing customer experience.</t>
  </si>
  <si>
    <t>Lead the design and innovation of user-centered digital products at T-Mobile. Key skills include user experience strategy, design thinking, and proficiency in Figma.</t>
  </si>
  <si>
    <t>A leadership role at T-Mobile focused on creative direction and team management.</t>
  </si>
  <si>
    <t>The Sr Manager, Creative Direction will lead the conceptualization, design, and implementation of engaging brand presentations. Key skills include creative vision, project management, and proficiency in design software like Adobe Creative Suite.</t>
  </si>
  <si>
    <t>A senior design role focused on enhancing digital consumer service experiences.</t>
  </si>
  <si>
    <t>Join T-Mobile’s Product, Experience Design &amp; Innovation team as a Principal Product Designer. You will lead user experience strategy, design scalable UX/UI patterns, and mentor other designers. Key skills include UX design, Figma proficiency, and strong problem-solving abilities.</t>
  </si>
  <si>
    <t>A leadership role in product design at T-Mobile, emphasizing user experience and innovative solutions.</t>
  </si>
  <si>
    <t>Lead the design and innovation of digital products at T-Mobile, focusing on user-centered design, UX/UI patterns, and collaboration with cross-functional teams. Key skills include experience in Figma, user experience strategy, and strong problem-solving abilities.</t>
  </si>
  <si>
    <t>A leadership role in product innovation and design at T-Mobile.</t>
  </si>
  <si>
    <t>Lead the design of human-centered experiences that integrate AI capabilities. Key skills include UX design, AI understanding, and strategic thinking.</t>
  </si>
  <si>
    <t>Lead the product strategy and execution for T-Mobile’s collaboration solutions, including AI-driven communication tools. Requires 10+ years in product management, expertise in UCaaS, and strong leadership skills.</t>
  </si>
  <si>
    <t>The Sr. IT and Business Compliance Manager will oversee compliance initiatives, develop frameworks, assess risks, and ensure alignment with governance. Key skills include leadership, strategic thinking, and expertise in compliance and regulatory requirements.</t>
  </si>
  <si>
    <t>A senior leadership role focused on product management within T-Mobile's billing and charging domain.</t>
  </si>
  <si>
    <t>Lead product management initiatives for billing and charging solutions at T-Mobile. Requires strong leadership, technical expertise, and experience in product strategy.</t>
  </si>
  <si>
    <t>A leadership role focused on enhancing restaurant services through design at DoorDash.</t>
  </si>
  <si>
    <t>Lead the design team to create innovative solutions for restaurant services. Key skills include product design, team management, and cross-functional collaboration.</t>
  </si>
  <si>
    <t>A senior role at Optum focused on AI/ML engineering.</t>
  </si>
  <si>
    <t>Lead AI/ML projects in healthcare, focusing on machine learning model development, data analysis, and innovative solutions. Requires expertise in Python, deep learning frameworks, and experience in healthcare applications.</t>
  </si>
  <si>
    <t>https://www.linkedin.com/jobs/view/principal-ai-ml-engineer-remote-at-optum-4203507835</t>
  </si>
  <si>
    <t>A senior role focused on data science and AI at T-Mobile.</t>
  </si>
  <si>
    <t>The Principal Data Scientist at T-Mobile will lead data science projects, mentor teams, and apply advanced analytics techniques. Key skills include Generative AI, machine learning, and experience with big data environments.</t>
  </si>
  <si>
    <t>A senior role focused on AI and machine learning within Amazon's advertising division.</t>
  </si>
  <si>
    <t>Lead research on machine learning and generative AI solutions to optimize advertising sales. Requires expertise in quantitative modeling, programming in languages like Python or Java, and experience with neural networks.</t>
  </si>
  <si>
    <t>Analyze business data to derive insights, manage risk, and support data-driven decisions. Key skills include Microsoft Power BI, SQL, and strong communication abilities.</t>
  </si>
  <si>
    <t>Lead the development of machine learning models to optimize marketing spend and measure media effectiveness. Key skills include causal inference, multi-touch attribution, and expertise in Python, R, and SQL.</t>
  </si>
  <si>
    <t>A senior software engineering role focused on test automation and AI solutions at T-Mobile.</t>
  </si>
  <si>
    <t>The Senior Engineer, SDET will design and implement robust testing strategies for AI solutions, develop automated test suites, and collaborate with data scientists. Key skills include proficiency in programming languages like Python and Java, experience with automation tools like Selenium, and a strong understanding of AI and machine learning concepts.</t>
  </si>
  <si>
    <t>A principal engineering role at T-Mobile focused on observability solutions.</t>
  </si>
  <si>
    <t>Drive the design and development of observability solutions, focusing on real-time visibility into application and infrastructure health. Key skills include experience with Open Telemetry, cloud-native instrumentation, and AI/ML for anomaly detection.</t>
  </si>
  <si>
    <t>A senior-level position focused on advancing commercial data strategies at BioSpace.</t>
  </si>
  <si>
    <t>In this role, you will design and deliver data and analytics solutions using AWS, SQL, and Python. You should have experience in big data architecture, data warehousing, and Agile methodologies.</t>
  </si>
  <si>
    <t>A sales leadership role at ZS focused on driving revenue and client engagement.</t>
  </si>
  <si>
    <t>ZS is seeking a Regional Manager Sales with a strong background in strategic sales, excellent communication skills, and the ability to build and maintain client relationships. Experience in AI/Cloud and SaaS is preferred.</t>
  </si>
  <si>
    <t>A management role focused on technical support and customer experience at Mosaic North America.</t>
  </si>
  <si>
    <t>The Future Assistant Manager, Tech Support will manage the technical support team, ensuring a consumer-first environment. Key skills include leadership, customer service, and technical problem-solving.</t>
  </si>
  <si>
    <t>A senior product management role at T-Mobile focusing on technical product management.</t>
  </si>
  <si>
    <t>The Sr Product Manager will lead product ownership for Promotions, Rate Plans, Offers, Billing, and Account Management. Key skills include market research, product requirement definition, and cross-functional team leadership.</t>
  </si>
  <si>
    <t>A leadership role focused on improving learner experiences through technology at Pearson.</t>
  </si>
  <si>
    <t>Lead a cross-functional team to enhance user experience, manage product roadmaps, and optimize digital platforms. Key skills include Agile methodologies, UX design, and strong communication.</t>
  </si>
  <si>
    <t>A senior role at T-Mobile focused on product management in billing and charging.</t>
  </si>
  <si>
    <t>The Principal Product Manager will lead the development of billing and charging products, requiring skills in product management, strategic thinking, and cross-functional collaboration.</t>
  </si>
  <si>
    <t>A leadership role focused on sales and customer experience at Mosaic North America.</t>
  </si>
  <si>
    <t>The Future Assistant Store Manager - Sales is responsible for managing a sales associate team, ensuring exceptional customer service, and driving sales results. Key skills include leadership, inventory management, and effective communication.</t>
  </si>
  <si>
    <t>Lead and influence cross-functional teams to enhance product quality and customer experience. Key skills include technical product management, roadmap strategy, and collaboration with engineering and science teams.</t>
  </si>
  <si>
    <t>Learning Strategist</t>
  </si>
  <si>
    <t>Clarity Consultants</t>
  </si>
  <si>
    <t>$70 - $75 per hour</t>
  </si>
  <si>
    <t>A strategic role focused on enhancing learning paths for diverse audiences.</t>
  </si>
  <si>
    <t>Lead the development of learner personas through qualitative research and analysis, ensuring training aligns with organizational needs. Key skills include instructional design, qualitative research, and stakeholder engagement.</t>
  </si>
  <si>
    <t>https://www.linkedin.com/jobs/view/learning-strategist-at-clarity-consultants-4203595810</t>
  </si>
  <si>
    <t>Principal Tech Business Development Manager, Artificial General Intelligence</t>
  </si>
  <si>
    <t>$158,400 - $262,000</t>
  </si>
  <si>
    <t>A strategic role at Amazon AGI focused on building expert networks for AI evolution.</t>
  </si>
  <si>
    <t>Lead the development of partnerships to enhance AI systems, requiring skills in business development, strategic thinking, and cross-functional collaboration.</t>
  </si>
  <si>
    <t>https://www.linkedin.com/jobs/view/principal-tech-business-development-manager-artificial-general-intelligence-at-amazon-4203446727</t>
  </si>
  <si>
    <t>A pivotal role in shaping T-Mobile's retail strategy and enhancing customer engagement.</t>
  </si>
  <si>
    <t>Lead strategic initiatives and a talented team to drive T-Mobile's retail experience. Key skills include data analysis, customer behavior insights, and retail innovation.</t>
  </si>
  <si>
    <t>https://www.linkedin.com/jobs/view/director-retail-intelligence-at-t-mobile-4203541604</t>
  </si>
  <si>
    <t>A senior leadership role at T-Mobile, driving innovation and excellence in product management.</t>
  </si>
  <si>
    <t>Lead strategic initiatives and manage a talented team in product management, focusing on data and AI solutions. Key skills include product development, AI expertise, and strong leadership.</t>
  </si>
  <si>
    <t>https://www.linkedin.com/jobs/view/sr-director-product-management-for-data-ai-security-and-hsi-at-t-mobile-4203540886</t>
  </si>
  <si>
    <t>Client Partner</t>
  </si>
  <si>
    <t>Salesforce</t>
  </si>
  <si>
    <t>$247,660 - $331,240</t>
  </si>
  <si>
    <t>A strategic role at Salesforce focused on driving business outcomes through technology.</t>
  </si>
  <si>
    <t>As a Client Partner, you will lead strategic business transformations for clients, leveraging your expertise in technology and management consulting. Key skills include relationship management, strategic planning, and experience with Salesforce products.</t>
  </si>
  <si>
    <t>https://www.linkedin.com/jobs/view/client-partner-at-salesforce-4203448073</t>
  </si>
  <si>
    <t>Senior, AI Assurance, AWS Compliance &amp; Security Assurance</t>
  </si>
  <si>
    <t>$107,400 - $229,700</t>
  </si>
  <si>
    <t>A senior position at AWS focusing on AI assurance and compliance.</t>
  </si>
  <si>
    <t>The role requires expertise in AI assurance, compliance, and security practices, with a focus on cross-functional collaboration, risk management, and regulatory knowledge.</t>
  </si>
  <si>
    <t>https://www.linkedin.com/jobs/view/senior-ai-assurance-aws-compliance-security-assurance-at-amazon-web-services-aws-4203450240</t>
  </si>
  <si>
    <t>A leadership role focused on driving sales and partnerships at Jobs via Dice.</t>
  </si>
  <si>
    <t>Lead the development and execution of partnership and sales strategies to drive revenue growth. Key skills include channel management, cloud services knowledge, and strong communication abilities.</t>
  </si>
  <si>
    <t>The Sr Manager, Creative Direction role involves leading a team to conceptualize and design engaging brand presentations. Key skills include creative vision, project management, and proficiency in design software like Adobe Creative Suite and Figma.</t>
  </si>
  <si>
    <t>https://www.linkedin.com/jobs/view/sr-manager-creative-direction-at-t-mobile-4203541663</t>
  </si>
  <si>
    <t>Chief Enterprise Architect (RISE) - Multiple Locations</t>
  </si>
  <si>
    <t>$240,900 - $409,600</t>
  </si>
  <si>
    <t>A senior role at SAP focusing on enterprise architecture and digital transformation.</t>
  </si>
  <si>
    <t>Lead digital transformation initiatives using SAP technologies, focusing on enterprise architecture, cloud strategies, and business technology platform adoption. Requires strong communication and architectural skills.</t>
  </si>
  <si>
    <t>https://www.linkedin.com/jobs/view/chief-enterprise-architect-rise-multiple-locations-at-sap-4203588570</t>
  </si>
  <si>
    <t>A pivotal role in shaping T-Mobile's organizational strategy and driving innovation.</t>
  </si>
  <si>
    <t>Lead strategic initiatives and manage a talented team to drive T-Mobile's portfolio management processes. Requires strong leadership, experience in product management, and a solid understanding of governance frameworks.</t>
  </si>
  <si>
    <t>https://www.linkedin.com/jobs/view/director-portfolio-management-at-t-mobile-4203544199</t>
  </si>
  <si>
    <t>Senior Director, Infrastructure and DC Ops Finance</t>
  </si>
  <si>
    <t>CoreWeave</t>
  </si>
  <si>
    <t>$225,000 - $265,000</t>
  </si>
  <si>
    <t>A senior leadership role at CoreWeave focusing on financial governance in infrastructure and data center operations.</t>
  </si>
  <si>
    <t>Lead financial planning and analysis for supply chain and data center operations. Key skills include financial reporting, strategic partnership, and team leadership.</t>
  </si>
  <si>
    <t>https://www.linkedin.com/jobs/view/senior-director-infrastructure-and-dc-ops-finance-at-coreweave-4202015710</t>
  </si>
  <si>
    <t>Lead the product strategy and execution for T-Mobile's collaboration solutions, including Dialpad and Microsoft 365. Requires 10+ years in product management, expertise in UCaaS, and strong leadership skills.</t>
  </si>
  <si>
    <t>https://www.linkedin.com/jobs/view/director-product-management-collaboration-solutions-for-t-mobile-business-group-at-t-mobile-4203541668</t>
  </si>
  <si>
    <t>A strategic leadership role focused on driving sales growth and building strong customer relationships.</t>
  </si>
  <si>
    <t>As the VP Enterprise Sales, you will define and execute a robust sales strategy, drive customer acquisition, and lead a high-performing sales team. Key skills include strategic leadership, sales execution, and partnership development.</t>
  </si>
  <si>
    <t>Group Leader - Math, Stats, and Data Science</t>
  </si>
  <si>
    <t>Pacific Northwest National Laboratory</t>
  </si>
  <si>
    <t>$174,100 - $261,200</t>
  </si>
  <si>
    <t>A leadership role at PNNL, driving advancements in data science for national security.</t>
  </si>
  <si>
    <t>Lead a team of data scientists and mathematicians, focusing on innovative research in AI and data science. Key skills include leadership, strategic vision, and collaboration.</t>
  </si>
  <si>
    <t>https://www.linkedin.com/jobs/view/group-leader-math-stats-and-data-science-at-pacific-northwest-national-laboratory-4202067737</t>
  </si>
  <si>
    <t>AI Enablement Specialist</t>
  </si>
  <si>
    <t>FUJIFILM Sonosite, Inc.</t>
  </si>
  <si>
    <t>$80,000 - $115,000</t>
  </si>
  <si>
    <t>A role focused on advancing AI initiatives at FUJIFILM Sonosite, Inc.</t>
  </si>
  <si>
    <t>As the AI Enablement Specialist, you will manage projects that enable AI development, collaborating closely with various teams. Key skills include project management, regulatory compliance, and strong communication abilities.</t>
  </si>
  <si>
    <t>https://www.linkedin.com/jobs/view/ai-enablement-specialist-at-fujifilm-sonosite-inc-4203489141</t>
  </si>
  <si>
    <t>Applications Developer (ITP-B, BU)</t>
  </si>
  <si>
    <t>Seattle Information Technology Department</t>
  </si>
  <si>
    <t>$52.63 - $79.00 per hour</t>
  </si>
  <si>
    <t>A role focused on application development within the Seattle IT team.</t>
  </si>
  <si>
    <t>Develop and maintain applications using the Power Platform, including Dynamics365 and Model-driven Power Apps. Key skills include C#, JavaScript, HTML, and experience with Power Automate.</t>
  </si>
  <si>
    <t>https://www.linkedin.com/jobs/view/applications-developer-itp-b-bu-at-seattle-information-technology-department-4197994397</t>
  </si>
  <si>
    <t>Seattle Public Safety Civil Service Commission</t>
  </si>
  <si>
    <t>$52.63 - $79.00</t>
  </si>
  <si>
    <t>A role focused on developing applications within Seattle IT, emphasizing collaboration and innovation.</t>
  </si>
  <si>
    <t>Design and develop solutions using Power Platform technologies, including Dynamics 365 and Power Apps. Collaborate with analysts and clients to meet application requirements.</t>
  </si>
  <si>
    <t>https://www.linkedin.com/jobs/view/applications-developer-itp-b-bu-at-seattle-public-safety-civil-service-commission-4202012211</t>
  </si>
  <si>
    <t>Assistant CTO for Security &amp; Infrastructure / CISO</t>
  </si>
  <si>
    <t>$159,147 - $262,629</t>
  </si>
  <si>
    <t>An executive role overseeing security and infrastructure at Seattle Public Safety Civil Service Commission.</t>
  </si>
  <si>
    <t>Lead the cybersecurity and infrastructure initiatives for the City of Seattle, ensuring the reliability and security of enterprise systems. Key skills include cybersecurity management, risk assessment, and strategic planning.</t>
  </si>
  <si>
    <t>https://www.linkedin.com/jobs/view/assistant-cto-for-security-infrastructure-ciso-at-seattle-public-safety-civil-service-commission-4202012213</t>
  </si>
  <si>
    <t>Sr ML Compiler Engineer</t>
  </si>
  <si>
    <t>Join Lensa as a Sr ML Compiler Engineer to work on cutting-edge AWS technologies.</t>
  </si>
  <si>
    <t>As a Sr. Machine Learning Compiler Engineer, you will develop and optimize a deep learning compiler stack for AWS Machine Learning accelerators. Key skills include experience in software development, machine learning frameworks (TensorFlow, PyTorch), and strong programming skills.</t>
  </si>
  <si>
    <t>https://www.linkedin.com/jobs/view/sr-ml-compiler-engineer-annapurna-labs-at-lensa-4202075257</t>
  </si>
  <si>
    <t>Administrative Specialist II - Temporary or OOC</t>
  </si>
  <si>
    <t>$34.32 - $39.87</t>
  </si>
  <si>
    <t>Join the Seattle Information Technology Department as an Administrative Specialist II, contributing to digital equity initiatives.</t>
  </si>
  <si>
    <t>The Administrative Specialist II will support the Digital Equity Team, focusing on community technology planning, grant management, and outreach efforts. Key skills include proficiency in Microsoft Office Suite and strong organizational abilities.</t>
  </si>
  <si>
    <t>https://www.linkedin.com/jobs/view/administrative-specialist-ii-temporary-or-ooc-at-seattle-information-technology-department-4197993467</t>
  </si>
  <si>
    <t>Product Security Analyst, Events Team</t>
  </si>
  <si>
    <t>HackerOne</t>
  </si>
  <si>
    <t>$115,000 - $130,000</t>
  </si>
  <si>
    <t>A dynamic role in the Triage Events team at HackerOne, emphasizing collaboration and technical expertise in information security.</t>
  </si>
  <si>
    <t>Join HackerOne as a Product Security Analyst, focusing on evaluating vulnerability reports, collaborating with hackers, and ensuring effective communication. Key skills include security testing, knowledge of OWASP top 10, and proficiency with tools like Burpsuite.</t>
  </si>
  <si>
    <t>https://www.linkedin.com/jobs/view/product-security-analyst-events-team-at-hackerone-4203572702</t>
  </si>
  <si>
    <t>Join Seattle's IT Department as an Administrative Specialist II, contributing to digital equity initiatives.</t>
  </si>
  <si>
    <t>The Administrative Specialist II will support the Digital Equity Team, focusing on community technology planning, grant management, and outreach efforts. Key skills include proficiency in Microsoft Office Suite, strong organizational abilities, and experience in administrative roles.</t>
  </si>
  <si>
    <t>https://www.linkedin.com/jobs/view/administrative-specialist-ii-temporary-or-ooc-at-seattle-public-safety-civil-service-commission-4202007508</t>
  </si>
  <si>
    <t>Senior Organizational Development &amp; Change Manager</t>
  </si>
  <si>
    <t>Infoblox</t>
  </si>
  <si>
    <t>$135,200 - $190,200</t>
  </si>
  <si>
    <t>A pivotal role in driving organizational change at Infoblox.</t>
  </si>
  <si>
    <t>The Senior Organizational Development &amp; Change Manager will lead transformative change initiatives, focusing on AI, SaaS, Networking, Cyber Security, and Cloud environments. Key skills include change management, organizational development, and cross-functional collaboration.</t>
  </si>
  <si>
    <t>https://www.linkedin.com/jobs/view/senior-organizational-development-change-manager-at-infoblox-4187465118</t>
  </si>
  <si>
    <t>Senior Enterprise Architect - RISE - US Multiple Locations</t>
  </si>
  <si>
    <t>$107,300 - $230,600</t>
  </si>
  <si>
    <t>A senior role focused on digital transformation and enterprise architecture at SAP.</t>
  </si>
  <si>
    <t>As a Senior Enterprise Architect, you will guide customers through their cloud journey, provide architecture guidance using RISE with SAP methodology, and enhance business goals through solution adoption. Key skills include experience with enterprise architecture, SAP technologies, and strong communication skills.</t>
  </si>
  <si>
    <t>https://www.linkedin.com/jobs/view/senior-enterprise-architect-rise-us-multiple-locations-at-sap-4183438155</t>
  </si>
  <si>
    <t>US Retail Partner Sales Director-Microsoft</t>
  </si>
  <si>
    <t>SymphonyAI</t>
  </si>
  <si>
    <t>Competitive Salary and benefits package designed to attract and retain top talent.</t>
  </si>
  <si>
    <t>A leadership role at SymphonyAI focused on driving retail partner growth.</t>
  </si>
  <si>
    <t>Lead the US retail partner growth agenda with Microsoft, focusing on strategic alliances, sales execution, and pipeline management. Key skills include sales leadership, Microsoft ecosystem expertise, and strong relationship management.</t>
  </si>
  <si>
    <t>https://www.linkedin.com/jobs/view/us-retail-partner-sales-director-microsoft-at-symphonyai-4184634130</t>
  </si>
  <si>
    <t>Staff Accountant</t>
  </si>
  <si>
    <t>Supio</t>
  </si>
  <si>
    <t>$70,000 - $95,000</t>
  </si>
  <si>
    <t>A Staff Accountant role at Supio focused on financial management and compliance.</t>
  </si>
  <si>
    <t>Manage general accounting and financial processes, including preparing tax documents, updating expense files, and ensuring compliance with accounting policies. Key skills include proficiency in Microsoft Office, Quickbooks, and strong attention to detail.</t>
  </si>
  <si>
    <t>https://www.linkedin.com/jobs/view/staff-accountant-at-supio-4204420517</t>
  </si>
  <si>
    <t>Lead Engineer, AI / Machine Learning - Cisco AI Software and Platform</t>
  </si>
  <si>
    <t>Cisco</t>
  </si>
  <si>
    <t>$214,700 - $272,900</t>
  </si>
  <si>
    <t>A lead engineering role at Cisco focusing on AI and machine learning technologies.</t>
  </si>
  <si>
    <t>Lead the development of AI/ML technologies, focusing on generative AI solutions. Key skills include TensorFlow, PyTorch, Kubernetes, and experience with cloud platforms like AWS and Azure.</t>
  </si>
  <si>
    <t>https://www.linkedin.com/jobs/view/lead-engineer-ai-machine-learning-cisco-ai-software-and-platform-at-cisco-4185037199</t>
  </si>
  <si>
    <t>Linguist</t>
  </si>
  <si>
    <t>Experis</t>
  </si>
  <si>
    <t>Redmond, WA</t>
  </si>
  <si>
    <t>$45 - $50 per hour</t>
  </si>
  <si>
    <t>A linguist role at Experis focusing on AI data annotation.</t>
  </si>
  <si>
    <t>As a Linguist II, you will support AI projects, requiring excellent communication skills, flexibility, and experience in linguistics, particularly computational linguistics. You will work closely with engineering teams and manage data annotation tasks.</t>
  </si>
  <si>
    <t>https://www.linkedin.com/jobs/view/linguist-at-experis-4183464157</t>
  </si>
  <si>
    <t>Data Scientist II, AMZL Learning Product &amp; Science</t>
  </si>
  <si>
    <t>$125,500 - $212,800</t>
  </si>
  <si>
    <t>A data science role focused on enhancing learning and development at Amazon.</t>
  </si>
  <si>
    <t>As a Data Scientist, you will leverage your expertise in statistics and machine learning to drive the data science roadmap, estimate causal impacts, and improve training effectiveness through A/B testing. Key skills include SQL, Python, and experience with AWS services.</t>
  </si>
  <si>
    <t>https://www.linkedin.com/jobs/view/data-scientist-ii-amzl-learning-product-science-at-amazon-4187609823</t>
  </si>
  <si>
    <t>A senior-level position focused on data engineering and analytics at BioSpace.</t>
  </si>
  <si>
    <t>In this role, you will design and deliver data and analytics solutions using AWS, SQL, and Python, while mentoring team members and collaborating with stakeholders.</t>
  </si>
  <si>
    <t>https://www.linkedin.com/jobs/view/principal-data-engineer-commercial-data-at-biospace-4204250020</t>
  </si>
  <si>
    <t>Senior Product Operations Manager</t>
  </si>
  <si>
    <t>A leadership role focused on enhancing product operations at HackerOne.</t>
  </si>
  <si>
    <t>HackerOne is seeking a Senior Product Operations Manager with strong skills in product management, cross-functional collaboration, and process improvement. The role involves driving initiatives that enhance product operations and ensuring effective communication across teams.</t>
  </si>
  <si>
    <t>https://www.linkedin.com/jobs/view/senior-product-operations-manager-at-hackerone-4141958323</t>
  </si>
  <si>
    <t>Salesforce Administrator</t>
  </si>
  <si>
    <t>ExtraHop</t>
  </si>
  <si>
    <t>$105,000 - $135,000 + bonus + benefits</t>
  </si>
  <si>
    <t>A Salesforce Administrator role at ExtraHop focused on optimizing Salesforce features and supporting end-users.</t>
  </si>
  <si>
    <t>Manage and enhance Salesforce platforms, including Service Cloud and Sales Cloud. Key skills include system administration, data management, user support, and Salesforce certifications.</t>
  </si>
  <si>
    <t>https://www.linkedin.com/jobs/view/salesforce-administrator-at-extrahop-4190455990</t>
  </si>
  <si>
    <t>Senior Product Manager, Responsible AI, Google Cloud</t>
  </si>
  <si>
    <t>Google</t>
  </si>
  <si>
    <t>$183,000 - $271,000</t>
  </si>
  <si>
    <t>A senior product management role at Google focused on Responsible AI.</t>
  </si>
  <si>
    <t>Lead product management efforts for Responsible AI initiatives, requiring expertise in Generative AI, cross-functional collaboration, and strategic roadmap development.</t>
  </si>
  <si>
    <t>https://www.linkedin.com/jobs/view/senior-product-manager-responsible-ai-google-cloud-at-google-4204489537</t>
  </si>
  <si>
    <t>Engineering Manager, GKE AI, Experience and Ecosystem</t>
  </si>
  <si>
    <t>$197,000 - $291,000</t>
  </si>
  <si>
    <t>A leadership role at Google focusing on AI and engineering management.</t>
  </si>
  <si>
    <t>Lead a team of engineers in developing AI/ML solutions on Google Kubernetes Engine. Requires expertise in software development, machine learning, and team leadership.</t>
  </si>
  <si>
    <t>https://www.linkedin.com/jobs/view/engineering-manager-gke-ai-experience-and-ecosystem-at-google-4204493223</t>
  </si>
  <si>
    <t>Software Engineer II</t>
  </si>
  <si>
    <t>Visa</t>
  </si>
  <si>
    <t>$124,700 - $180,650</t>
  </si>
  <si>
    <t>A software engineering role at Visa focusing on dispute resolution and AI/ML integration.</t>
  </si>
  <si>
    <t>Visa is seeking a dynamic Staff Software Engineer to develop innovative solutions for dispute management, utilizing AI/ML technologies. Key skills include proficiency in Java, Spring Boot, ReactJS, and experience with Agile methodologies.</t>
  </si>
  <si>
    <t>https://www.linkedin.com/jobs/view/software-engineer-ii-at-visa-4204500160</t>
  </si>
  <si>
    <t>Senior Manager of Financial Data and Analytics</t>
  </si>
  <si>
    <t>GEICO</t>
  </si>
  <si>
    <t>$150,000 - $300,000</t>
  </si>
  <si>
    <t>A senior managerial role focusing on financial data and analytics at GEICO.</t>
  </si>
  <si>
    <t>Lead the development and implementation of financial data analytics platforms. Requires expertise in financial systems, data technologies, and strong leadership skills to manage a high-performing team.</t>
  </si>
  <si>
    <t>https://www.linkedin.com/jobs/view/senior-manager-of-financial-data-and-analytics-at-geico-4204495987</t>
  </si>
  <si>
    <t>A strategic role to drive retail partner sales with Microsoft at SymphonyAI.</t>
  </si>
  <si>
    <t>Lead SymphonyAI’s US retail partner growth agenda with Microsoft, focusing on co-sell strategies, partner engagement, and pipeline management. Requires strong sales leadership and Microsoft ecosystem expertise.</t>
  </si>
  <si>
    <t>$78,000 - $95,000</t>
  </si>
  <si>
    <t>A highly motivated Staff Accountant role at Supio, ideal for candidates with relevant accounting experience.</t>
  </si>
  <si>
    <t>Manage day-to-day accounting operations including accounts payable, accounts receivable, and month-end close processes. Key skills include attention to detail, proficiency in Microsoft Excel, and experience with QuickBooks Online.</t>
  </si>
  <si>
    <t>A leadership role focused on AI and machine learning at Cisco, driving innovative solutions.</t>
  </si>
  <si>
    <t>As a Lead Engineer in AI/ML, you will lead the development of innovative AI solutions, utilizing technologies such as TensorFlow and PyTorch. Strong experience in cloud platforms and programming in Python or Go is essential.</t>
  </si>
  <si>
    <t>Director of Applied Science, Alexa AI</t>
  </si>
  <si>
    <t>$262,500 - $350,000</t>
  </si>
  <si>
    <t>A leadership role in AI at Amazon, focusing on innovative technologies.</t>
  </si>
  <si>
    <t>Lead the design and development of AI technologies, focusing on conversational systems and generative AI. Requires expertise in AI, machine learning, and strong leadership skills.</t>
  </si>
  <si>
    <t>https://www.linkedin.com/jobs/view/director-of-applied-science-alexa-ai-at-amazon-4204253175</t>
  </si>
  <si>
    <t>A linguist role at Experis focusing on data annotation for AI projects.</t>
  </si>
  <si>
    <t>As a Linguist II, you will support AI projects, requiring excellent communication skills, flexibility, and the ability to work in a fast-paced environment. Key skills include linguistics experience, knowledge of computational linguistics, and proficiency with data annotation tools.</t>
  </si>
  <si>
    <t>Principal Data Scientist at Authorize.net (Visa)</t>
  </si>
  <si>
    <t>$184,100 - $267,050</t>
  </si>
  <si>
    <t>A senior director role focused on data science and machine learning at Visa.</t>
  </si>
  <si>
    <t>Lead the development of machine learning models and data solutions in a fintech environment. Key skills include data engineering, machine learning, and experience with ETL pipelines.</t>
  </si>
  <si>
    <t>https://www.linkedin.com/jobs/view/principal-data-scientist-at-authorize-net-visa-at-visa-4204497457</t>
  </si>
  <si>
    <t>As a Data Scientist, you will drive the data science/ML roadmap, leveraging statistics and econometrics to enhance training interventions and measure their effectiveness through A/B testing. Key skills include SQL, Python, and machine learning methodologies.</t>
  </si>
  <si>
    <t>Software Developer</t>
  </si>
  <si>
    <t>Oracle Cloud ERP</t>
  </si>
  <si>
    <t>$73,700 - $158,200</t>
  </si>
  <si>
    <t>A software development role at Oracle Cloud ERP.</t>
  </si>
  <si>
    <t>Join a team developing a modern cloud search solution using Oracle Cloud Infrastructure and Gen AI / LLM. Requires 2+ years of Java development experience and familiarity with Elasticsearch or similar tools.</t>
  </si>
  <si>
    <t>https://www.linkedin.com/jobs/view/software-developer-at-oracle-cloud-erp-4204496175</t>
  </si>
  <si>
    <t>Leadership Technical Program Manager, AI Security and Compliance</t>
  </si>
  <si>
    <t>$227,000 - $320,000</t>
  </si>
  <si>
    <t>A leadership role at Google managing AI security and compliance initiatives.</t>
  </si>
  <si>
    <t>Lead complex engineering projects focusing on AI security and compliance. Requires 10+ years in risk management, security, and project management, along with experience in AI products and cloud technologies.</t>
  </si>
  <si>
    <t>https://www.linkedin.com/jobs/view/leadership-technical-program-manager-ai-security-and-compliance-at-google-4204488813</t>
  </si>
  <si>
    <t>Software Engineer - Sr. Consultant level</t>
  </si>
  <si>
    <t>$143,200 - $207,800</t>
  </si>
  <si>
    <t>A senior software engineering role at Visa, working on innovative payment technologies.</t>
  </si>
  <si>
    <t>Join Visa's Technology Organization as a Software Engineer, focusing on designing and developing software solutions. Key skills include Java, Spring Boot, Kafka, and MySQL.</t>
  </si>
  <si>
    <t>https://www.linkedin.com/jobs/view/software-engineer-sr-consultant-level-at-visa-4204494973</t>
  </si>
  <si>
    <t>In this role, you will design and deliver data and analytics solutions using AWS, SQL, and Python. You should have experience in data architecture, big data engineering, and a strong understanding of data warehousing principles.</t>
  </si>
  <si>
    <t>Software Quality Engineer II</t>
  </si>
  <si>
    <t>$120,000 - $140,000 + bonus + benefits</t>
  </si>
  <si>
    <t>A software quality engineering role at ExtraHop focused on ensuring product quality through testing and collaboration.</t>
  </si>
  <si>
    <t>We are looking for a Software Quality Engineer II with strong manual testing skills, a detail-oriented mindset, and the ability to collaborate across teams. Key skills include proficiency in Linux OS, familiarity with scripting languages, and experience with issue tracking systems like JIRA.</t>
  </si>
  <si>
    <t>https://www.linkedin.com/jobs/view/software-quality-engineer-ii-at-extrahop-4184542728</t>
  </si>
  <si>
    <t>Staff Software Engineer Fullstack</t>
  </si>
  <si>
    <t>A software engineering role at Visa focused on innovative solutions in payments technology.</t>
  </si>
  <si>
    <t>Visa is seeking a highly motivated Staff Software Engineer to develop scalable, high-performance software solutions. Key skills include Java, Spring Framework, React, AI/ML integration, and Agile methodologies.</t>
  </si>
  <si>
    <t>https://www.linkedin.com/jobs/view/staff-software-engineer-fullstack-at-visa-4204496528</t>
  </si>
  <si>
    <t>Senior Technical Program Manager II, Infrastructure, Google Cloud</t>
  </si>
  <si>
    <t>A senior role at Google focused on cloud expansion and program management.</t>
  </si>
  <si>
    <t>Lead complex, multi-disciplinary projects in cloud infrastructure. Requires 10+ years in technical program management, strong leadership, and cross-functional collaboration skills.</t>
  </si>
  <si>
    <t>https://www.linkedin.com/jobs/view/senior-technical-program-manager-ii-infrastructure-google-cloud-at-google-4204493061</t>
  </si>
  <si>
    <t>Principal Product Manager</t>
  </si>
  <si>
    <t>$92,900 - $199,500</t>
  </si>
  <si>
    <t>A product management role focused on health data intelligence at Oracle.</t>
  </si>
  <si>
    <t>Lead the development of innovative health data products, utilizing advanced analytics and AI. Strong communication, analytical thinking, and customer-centric skills are essential.</t>
  </si>
  <si>
    <t>https://www.linkedin.com/jobs/view/principal-product-manager-at-oracle-cloud-erp-4204495432</t>
  </si>
  <si>
    <t>A senior management role at GEICO focusing on financial data and analytics.</t>
  </si>
  <si>
    <t>Lead and manage the development of the Finance Data Analytics platform, requiring expertise in financial systems and data technologies. Key skills include financial modeling, analytics tools (PowerBI, Tableau, SQL), and experience with ERP systems.</t>
  </si>
  <si>
    <t>A senior director role focused on data science and engineering at Visa.</t>
  </si>
  <si>
    <t>Lead data engineering and machine learning initiatives at Visa. Key skills include expertise in ML, data technologies (Hadoop, Hive, Kafka), and experience in building ETL pipelines.</t>
  </si>
  <si>
    <t>Chief Software Engineer (Hybrid)</t>
  </si>
  <si>
    <t>A senior engineering role at Visa focused on innovative payment solutions.</t>
  </si>
  <si>
    <t>Lead the development of scalable payment processing systems, leveraging AI/ML technologies. Requires expertise in Java, Python, and cloud environments, along with strong leadership skills.</t>
  </si>
  <si>
    <t>https://www.linkedin.com/jobs/view/chief-software-engineer-hybrid-at-visa-4204499326</t>
  </si>
  <si>
    <t>Staff Software Engineer (Frontend, React)</t>
  </si>
  <si>
    <t>A software engineering role at Visa focused on frontend development using React.</t>
  </si>
  <si>
    <t>Develop and maintain Verifi’s React-based Verifi-One platform. Key skills include strong proficiency in JavaScript, ReactJS, and experience with RESTful APIs and test automation.</t>
  </si>
  <si>
    <t>https://www.linkedin.com/jobs/view/staff-software-engineer-frontend-react-at-visa-4204497419</t>
  </si>
  <si>
    <t>A senior software engineering role at Visa focused on innovative payment solutions.</t>
  </si>
  <si>
    <t>Join Visa's Technology Organization as a Software Engineer, where you'll design and develop software solutions using Java, Spring Boot, and Kafka. Strong experience in RESTful services, microservices, and CI/CD practices is essential.</t>
  </si>
  <si>
    <t>A software engineering role at Visa.</t>
  </si>
  <si>
    <t>Visa is seeking a dynamic and motivated Software Engineer II to develop scalable software solutions, focusing on AI/ML integration, dispute management, and collaboration with cross-functional teams. Key skills include proficiency in Java, Spring Boot, ReactJS, and Agile methodologies.</t>
  </si>
  <si>
    <t>Visa is seeking a highly motivated Staff Software Engineer to develop scalable, high-performance software solutions, integrate AI/ML technologies, and collaborate with cross-functional teams. Key skills include Java, Spring Framework, React, and Agile methodologies.</t>
  </si>
  <si>
    <t>SOC Verification Engineer</t>
  </si>
  <si>
    <t>Capgemini Engineering</t>
  </si>
  <si>
    <t>$86,900 - $168,688</t>
  </si>
  <si>
    <t>A SOC Verification Engineer role at Capgemini Engineering.</t>
  </si>
  <si>
    <t>We are looking for a SOC Design Verification Engineer with 8 to 10 years of experience in SystemVerilog/UVM methodology. The candidate should be proficient in ARM processor-based SoC, and have experience with EDA tools and scripting languages such as Python and TCL.</t>
  </si>
  <si>
    <t>https://www.linkedin.com/jobs/view/soc-verification-engineer-at-capgemini-engineering-4159976686</t>
  </si>
  <si>
    <t>Senior Principal Applied Scientist, Alexa AI</t>
  </si>
  <si>
    <t>$240,100 - $350,000</t>
  </si>
  <si>
    <t>A senior role at Amazon leading AI innovations.</t>
  </si>
  <si>
    <t>Lead the development of advanced AI systems, focusing on machine learning, natural language understanding, and multi-modal technologies. Strong experience in Python, Java, or C++ is essential.</t>
  </si>
  <si>
    <t>https://www.linkedin.com/jobs/view/senior-principal-applied-scientist-alexa-ai-at-amazon-4205322142</t>
  </si>
  <si>
    <t>Startups GenAI Strategist, Generative AI Innovation &amp; Delivery Team</t>
  </si>
  <si>
    <t>A strategic role at AWS focused on generative AI and startup innovation.</t>
  </si>
  <si>
    <t>Seeking a business-savvy technologist with expertise in analytics, machine learning, and generative AI. Responsibilities include driving startup engagements, advising on AI solutions, and enhancing customer experiences.</t>
  </si>
  <si>
    <t>https://www.linkedin.com/jobs/view/startups-genai-strategist-generative-ai-innovation-delivery-team-at-amazon-web-services-aws-4205323143</t>
  </si>
  <si>
    <t>Senior Data Scientist, Global Logistics</t>
  </si>
  <si>
    <t>$143,300 - $247,600</t>
  </si>
  <si>
    <t>A senior data scientist role at Amazon focusing on logistics and machine learning.</t>
  </si>
  <si>
    <t>Join Amazon's Global Logistics team to develop innovative machine learning solutions for supply chain security. Key skills include supervised learning, object detection, and AWS technologies.</t>
  </si>
  <si>
    <t>https://www.linkedin.com/jobs/view/senior-data-scientist-global-logistics-at-amazon-4205320371</t>
  </si>
  <si>
    <t>Senior Engineer</t>
  </si>
  <si>
    <t>Arm</t>
  </si>
  <si>
    <t>$253,300 - $342,700</t>
  </si>
  <si>
    <t>A senior engineering role at Arm focused on AI and enterprise solutions.</t>
  </si>
  <si>
    <t>Lead developer engagement and collaborate with customers on prototyping AI/ML and enterprise application solutions. Key skills include AI/ML frameworks, benchmarking tools, and enterprise application development.</t>
  </si>
  <si>
    <t>https://www.linkedin.com/jobs/view/senior-engineer-at-arm-4203623860</t>
  </si>
  <si>
    <t>Senior Business Value Specialist - Amazon Connect, Customer Experience</t>
  </si>
  <si>
    <t>A strategic role focused on maximizing customer value through Amazon Connect.</t>
  </si>
  <si>
    <t>The Senior Business Value Specialist will engage with customers to understand their business outcomes and provide insights on optimizing their Amazon Connect implementation. Key skills include business development, financial analysis, and experience in cloud technologies.</t>
  </si>
  <si>
    <t>https://www.linkedin.com/jobs/view/senior-business-value-specialist-amazon-connect-customer-experience-at-amazon-web-services-aws-4167290059</t>
  </si>
  <si>
    <t>Manager, Software Engineering Management</t>
  </si>
  <si>
    <t>ServiceNow</t>
  </si>
  <si>
    <t>$163,300 - $286,300</t>
  </si>
  <si>
    <t>A managerial role focused on software engineering and team leadership at ServiceNow.</t>
  </si>
  <si>
    <t>Lead a team of software engineers in developing solutions on the ServiceNow platform. Key skills include experience in cloud infrastructure (AWS, Azure, GCP), software development (Java, JavaScript), and team management.</t>
  </si>
  <si>
    <t>https://www.linkedin.com/jobs/view/manager-software-engineering-management-at-servicenow-4205302110</t>
  </si>
  <si>
    <t>Software Development Engineer, Amazon</t>
  </si>
  <si>
    <t>$129,300 - $223,600</t>
  </si>
  <si>
    <t>A software engineering role at Amazon focused on building high-performance products.</t>
  </si>
  <si>
    <t>Join Amazon as a Software Development Engineer to work on innovative solutions using AI. Key skills include software development, design patterns, and experience with large-scale distributed systems.</t>
  </si>
  <si>
    <t>https://www.linkedin.com/jobs/view/software-development-engineer-amazon-at-amazon-4205318435</t>
  </si>
  <si>
    <t>Vice President of Sales</t>
  </si>
  <si>
    <t>High Ticket Teams</t>
  </si>
  <si>
    <t>$125,000 - $175,000</t>
  </si>
  <si>
    <t>A strategic leadership role focused on driving revenue growth and client success.</t>
  </si>
  <si>
    <t>High Ticket Teams is seeking a Vice President of Sales to lead business development and client engagement. Key skills include sales leadership, business development, and exceptional communication.</t>
  </si>
  <si>
    <t>https://www.linkedin.com/jobs/view/vice-president-of-sales-at-high-ticket-teams-4205076832</t>
  </si>
  <si>
    <t>Senior Solutions Architect - GenAI and Machine Learning, AGS US Specialist SA, FSI</t>
  </si>
  <si>
    <t>A senior solutions architect role at AWS focusing on GenAI and Machine Learning.</t>
  </si>
  <si>
    <t>AWS GenAI/ML Specialist Solutions Architects are experts in Generative AI, Traditional AI, and Machine Learning. They work with customers to solve complex challenges, design scalable architectures, and lead technical discussions.</t>
  </si>
  <si>
    <t>https://www.linkedin.com/jobs/view/senior-solutions-architect-genai-and-machine-learning-ags-us-specialist-sa-fsi-at-amazon-web-services-aws-4205321371</t>
  </si>
  <si>
    <t>AWS Head of Migration and Modernization Business Development</t>
  </si>
  <si>
    <t>$174,300 - $288,200</t>
  </si>
  <si>
    <t>A leadership role at AWS focused on driving cloud adoption and modernization strategies.</t>
  </si>
  <si>
    <t>Lead the Migration and Modernization Business Development organization, focusing on cloud migrations, application modernization, and strategic partnerships. Key skills include leadership, cloud technology, and business development.</t>
  </si>
  <si>
    <t>https://www.linkedin.com/jobs/view/aws-head-of-migration-and-modernization-business-development-at-amazon-web-services-aws-4205318504</t>
  </si>
  <si>
    <t>Principal UX Designer, Alexa+ Privacy</t>
  </si>
  <si>
    <t>$147,600 - $244,000</t>
  </si>
  <si>
    <t>A visionary role focused on enhancing user experience through innovative design.</t>
  </si>
  <si>
    <t>Lead privacy initiatives for Alexa+ by implementing user-centric design solutions. Key skills include UX design, design systems, and proficiency in tools like Figma and Sketch.</t>
  </si>
  <si>
    <t>https://www.linkedin.com/jobs/view/principal-ux-designer-alexa%2B-privacy-at-amazon-4205317515</t>
  </si>
  <si>
    <t>Principal Product Manager - Tech, Project Amelia</t>
  </si>
  <si>
    <t>$161,900 - $279,900</t>
  </si>
  <si>
    <t>A leadership role focused on innovative product management at Amazon.</t>
  </si>
  <si>
    <t>Lead the development of Generative AI-powered solutions to enhance the Selling Partner experience. Collaborate with engineers and product owners to drive product strategy and execution.</t>
  </si>
  <si>
    <t>https://www.linkedin.com/jobs/view/principal-product-manager-tech-project-amelia-at-amazon-4205320438</t>
  </si>
  <si>
    <t>Process AI and Automation Developer - Manager - Multiple Positions</t>
  </si>
  <si>
    <t>$185,058.00</t>
  </si>
  <si>
    <t>A managerial role focused on process AI and automation at EY.</t>
  </si>
  <si>
    <t>Analyze business and data processing problems to implement and improve computer systems using robotics technology. Key skills include software development, team supervision, and experience with robotics automation tools like UiPath and Blue Prism.</t>
  </si>
  <si>
    <t>https://www.linkedin.com/jobs/view/process-ai-and-automation-developer-manager-multiple-positions-1585996-at-ey-4164159886</t>
  </si>
  <si>
    <t>Sr Data Scientist, Amazon - Vertical Ads</t>
  </si>
  <si>
    <t>A senior data scientist role focused on driving innovation in Amazon's advertising solutions.</t>
  </si>
  <si>
    <t>Lead innovation in vertical ad products by applying advanced machine learning techniques. Key skills include data querying (SQL), scripting (Python), and experience with statistical models.</t>
  </si>
  <si>
    <t>https://www.linkedin.com/jobs/view/sr-data-scientist-amazon-vertical-ads-at-amazon-4205319474</t>
  </si>
  <si>
    <t>A data analyst role focused on driving business insights at McKinstry.</t>
  </si>
  <si>
    <t>Analyze business data to derive insights and trends, manage risk, and support data-driven decisions. Key skills include Microsoft Power BI, SQL, and strong communication abilities.</t>
  </si>
  <si>
    <t>https://www.linkedin.com/jobs/view/senior-business-data-analyst-at-mckinstry-4203608812</t>
  </si>
  <si>
    <t>Senior Product Manager II, APX</t>
  </si>
  <si>
    <t>Axon</t>
  </si>
  <si>
    <t>$149,025 - $238,440</t>
  </si>
  <si>
    <t>A senior product management role at Axon focused on cloud technology.</t>
  </si>
  <si>
    <t>Join Axon to lead the development of innovative cloud solutions. Key skills include AI/ML, Kubernetes, and agile methodologies. You will collaborate with cross-functional teams to enhance product capabilities and drive strategic initiatives.</t>
  </si>
  <si>
    <t>https://www.linkedin.com/jobs/view/senior-product-manager-ii-apx-at-axon-4167864391</t>
  </si>
  <si>
    <t>US Global Mobility Services - Senior Manager</t>
  </si>
  <si>
    <t>Vialto Partners</t>
  </si>
  <si>
    <t>$117,800 - $193,500</t>
  </si>
  <si>
    <t>A senior management role at Vialto Partners focusing on global mobility services.</t>
  </si>
  <si>
    <t>Manage global mobility services, ensuring compliance with tax regulations and optimizing processes for international assignments. Key skills include tax planning, payroll coordination, and client communication.</t>
  </si>
  <si>
    <t>https://www.linkedin.com/jobs/view/us-global-mobility-services-senior-manager-at-vialto-partners-4184508658</t>
  </si>
  <si>
    <t>Manage global mobility services, ensuring compliance with tax regulations and optimizing processes for international assignments. Key skills include tax planning, payroll tax reporting, and client communication.</t>
  </si>
  <si>
    <t>https://www.linkedin.com/jobs/view/us-global-mobility-services-senior-manager-at-vialto-partners-4184512224</t>
  </si>
  <si>
    <t>A strategic role focused on enhancing AWS's position in the generative AI space.</t>
  </si>
  <si>
    <t>Seeking a business-savvy technologist with expertise in analytics, machine learning, and generative AI to drive startup innovation and deliver business value.</t>
  </si>
  <si>
    <t>A senior solutions architect role at AWS focusing on Generative AI and Machine Learning.</t>
  </si>
  <si>
    <t>AWS GenAI/ML Specialist Solutions Architects (SSAs) are technologists with deep expertise in Generative AI, Traditional AI, and Machine Learning. They craft scalable architectures and guide customers in solving complex challenges using AWS products.</t>
  </si>
  <si>
    <t>A leadership role at AWS focused on enterprise transformation through cloud solutions.</t>
  </si>
  <si>
    <t>Lead the Migration and Modernization Business Development organization, driving cloud migrations and modernization strategies. Key skills include leadership, cloud technology, and business development.</t>
  </si>
  <si>
    <t>Server at the Zoo (Catering Ops Lead)</t>
  </si>
  <si>
    <t>Levy Restaurants</t>
  </si>
  <si>
    <t>$26.00 - $28.00</t>
  </si>
  <si>
    <t>A leadership role in catering operations at Levy Restaurants.</t>
  </si>
  <si>
    <t>Coordinate catering staff schedules, ensure timely delivery and service of food and beverages, and maintain high standards of sanitation and presentation. Key skills include management experience, customer service, and knowledge of food safety standards.</t>
  </si>
  <si>
    <t>https://www.linkedin.com/jobs/view/server-at-the-zoo-catering-ops-lead-at-levy-restaurants-4205174025</t>
  </si>
  <si>
    <t>A strategic role focused on enhancing user experience through innovative design.</t>
  </si>
  <si>
    <t>Lead privacy initiatives for Alexa+ by implementing user-centric design solutions. Requires expertise in design systems, AI-enhanced products, and modern design tools like Figma and Sketch.</t>
  </si>
  <si>
    <t>A senior role at Amazon focusing on AI and machine learning.</t>
  </si>
  <si>
    <t>Lead the development of advanced AI technologies, focusing on machine learning, natural language processing, and multi-modal understanding. Requires expertise in Python, Java, and C++, along with strong leadership and communication skills.</t>
  </si>
  <si>
    <t>A senior data scientist role at Amazon focusing on vertical ads.</t>
  </si>
  <si>
    <t>Lead innovation in vertical ad products by applying advanced machine learning techniques, including computer vision and natural language processing, to enhance ad effectiveness and customer engagement.</t>
  </si>
  <si>
    <t>A senior data scientist role at Amazon focused on logistics and machine learning.</t>
  </si>
  <si>
    <t>Join Amazon's Global Logistics team to develop innovative machine learning solutions that enhance supply chain security. Key skills include supervised learning, object detection, and geospatial modeling.</t>
  </si>
  <si>
    <t>A senior engineering role at Arm focusing on AI and enterprise solutions.</t>
  </si>
  <si>
    <t>A software engineering role at Amazon focused on developing high-impact consumer products.</t>
  </si>
  <si>
    <t>Join Amazon as a Software Development Engineer, where you will work on innovative solutions, tackle complex problems, and leverage AI to enhance productivity. Key skills include software development experience, design patterns, and proficiency in programming languages.</t>
  </si>
  <si>
    <t>A leadership role focused on driving innovative AI solutions for Amazon's Selling Partners.</t>
  </si>
  <si>
    <t>Lead the development of Generative AI solutions to enhance the Selling Partner experience at Amazon. Requires strong product management skills, technical expertise, and experience in AI technologies.</t>
  </si>
  <si>
    <t>A strategic role focused on fostering generative AI innovation within startups at AWS.</t>
  </si>
  <si>
    <t>Seeking a business-savvy technologist with expertise in analytics, machine learning, and generative AI. The role involves engaging with startups to assess their needs and drive innovation using AWS solutions.</t>
  </si>
  <si>
    <t>AWS GenAI/ML Specialist Solutions Architects (SSAs) are technologists with deep domain-specific expertise in Generative AI, Traditional AI, and Machine Learning. They work with customers to craft scalable and resilient technical architectures, guiding them through complex challenges.</t>
  </si>
  <si>
    <t>A strategic leadership role at AWS focused on driving cloud adoption and modernization initiatives.</t>
  </si>
  <si>
    <t>Lead the Migration and Modernization Business Development organization, focusing on cloud migrations, application modernization, and driving enterprise transformation. Key skills include leadership, cloud strategy, and business development.</t>
  </si>
  <si>
    <t>A catering operations lead role at Levy Restaurants.</t>
  </si>
  <si>
    <t>Coordinate catering staff schedules, ensure timely delivery and service of food and beverages, and maintain sanitation standards. Key skills include management experience, customer service, and knowledge of food safety regulations.</t>
  </si>
  <si>
    <t>A visionary role focusing on privacy and trust in the Alexa+ experience.</t>
  </si>
  <si>
    <t>Lead privacy initiatives for Alexa+ by implementing user-centric design solutions. Requires expertise in UX design, design systems, and modern design tools like Figma and Sketch.</t>
  </si>
  <si>
    <t>Lead the development of advanced AI technologies, focusing on machine learning, natural language understanding, and system architecture. Requires expertise in Python, Java, and C++, along with strong leadership and communication skills.</t>
  </si>
  <si>
    <t>We are seeking an experienced Sr Data Scientist to drive innovation in our Ads Foundational Model. Key skills include machine learning, data querying languages (e.g., SQL), and scripting languages (e.g., Python).</t>
  </si>
  <si>
    <t>Join Amazon's Global Logistics team to develop innovative machine learning solutions that enhance supply chain security. Key skills include supervised learning, object detection, and AWS technologies.</t>
  </si>
  <si>
    <t>Lead developer engagement and collaborate with customers on prototyping AI/ML and enterprise application solutions. Key skills include AI/ML frameworks, benchmarking, and enterprise application development.</t>
  </si>
  <si>
    <t>A software engineering role at Amazon focused on innovative solutions.</t>
  </si>
  <si>
    <t>Join Amazon as a Software Development Engineer, where you'll design and develop large-scale distributed systems. Key skills include software development experience, knowledge of design patterns, and proficiency in programming languages.</t>
  </si>
  <si>
    <t>A leadership role focused on driving product strategy and innovation at Amazon.</t>
  </si>
  <si>
    <t>Lead the business and product strategy for Amazon Selling Assistant, leveraging Generative AI to enhance seller experiences. Collaborate with engineers and scientists to develop innovative solutions, analyze user feedback, and prioritize key use-cases.</t>
  </si>
  <si>
    <t>Sr. Manager, Data &amp; AI Specialists, North America, Worldwide Specialist Organization</t>
  </si>
  <si>
    <t>A high visibility role at AWS focusing on Data and AI product strategies.</t>
  </si>
  <si>
    <t>Lead the go-to-market strategy for AWS Data/AI products, manage multiple teams, and collaborate with CxO/VP level stakeholders. Key skills include leadership, sales strategy, and technical expertise in AI/ML.</t>
  </si>
  <si>
    <t>https://www.linkedin.com/jobs/view/sr-manager-data-ai-specialists-north-america-worldwide-specialist-organization-at-amazon-web-services-aws-4205315601</t>
  </si>
  <si>
    <t>Emerging Tech Ecosystem Relationship Director</t>
  </si>
  <si>
    <t>$178,600 - $353,600</t>
  </si>
  <si>
    <t>A pivotal role at EY to drive innovation and collaboration in the tech ecosystem.</t>
  </si>
  <si>
    <t>Lead strategic partnerships in emerging tech and AI, focusing on collaboration, compliance, and performance metrics. Key skills include alliance management, relationship building, and project management.</t>
  </si>
  <si>
    <t>https://www.linkedin.com/jobs/view/emerging-tech-ecosystem-relationship-director-at-ey-4205215168</t>
  </si>
  <si>
    <t>Acquisition Vendor Manager</t>
  </si>
  <si>
    <t>RedCloud Consulting</t>
  </si>
  <si>
    <t>$141,000 - $156,000</t>
  </si>
  <si>
    <t>A high-impact role at RedCloud Consulting focused on vendor management and recruitment optimization.</t>
  </si>
  <si>
    <t>Manage vendor relationships and oversee third-party vendor operations to optimize recruitment efforts. Key skills include vendor management, data analysis, and cross-functional collaboration.</t>
  </si>
  <si>
    <t>https://www.linkedin.com/jobs/view/acquisition-vendor-manager-at-redcloud-consulting-4205438139</t>
  </si>
  <si>
    <t>Inventory Manager</t>
  </si>
  <si>
    <t>$75,000 - $95,000</t>
  </si>
  <si>
    <t>An inventory management role at Capgemini Engineering.</t>
  </si>
  <si>
    <t>Manage logistics and asset distribution, ensuring accurate shipping/receiving, conducting audits, and maintaining inventory records. Key skills include attention to detail, strong organizational abilities, and proficiency in inventory management software.</t>
  </si>
  <si>
    <t>https://www.linkedin.com/jobs/view/inventory-manager-at-capgemini-engineering-4205214468</t>
  </si>
  <si>
    <t>EY-Parthenon - Strategy and Execution - Supply Chain - Director - Multiple Locations</t>
  </si>
  <si>
    <t>EY-Parthenon</t>
  </si>
  <si>
    <t>$205,000 - $235,000</t>
  </si>
  <si>
    <t>A leadership role focused on supply chain strategy and execution at EY-Parthenon.</t>
  </si>
  <si>
    <t>As a Director in EY-Parthenon's Strategy and Execution Supply Chain practice, you will lead complex supply chain transformations, leveraging your expertise in logistics, planning, and operations. Strong analytical skills and the ability to develop innovative solutions are essential.</t>
  </si>
  <si>
    <t>https://www.linkedin.com/jobs/view/ey-parthenon-strategy-and-execution-supply-chain-director-multiple-locations-at-ey-parthenon-4205217023</t>
  </si>
  <si>
    <t>TPM, Amazon Infrastructure Service - Manufacturing Operation</t>
  </si>
  <si>
    <t>$133,900 - $231,400</t>
  </si>
  <si>
    <t>A technical program management role focused on AWS infrastructure services.</t>
  </si>
  <si>
    <t>Lead cross-functional teams to deliver AWS roadmap and achieve manufacturing operation readiness for new product releases. Key skills include technical product management, supply chain enablement, and risk management.</t>
  </si>
  <si>
    <t>https://www.linkedin.com/jobs/view/tpm-amazon-infrastructure-service-manufacturing-operation-at-amazon-web-services-aws-4205316573</t>
  </si>
  <si>
    <t>Director, Creative and Brand</t>
  </si>
  <si>
    <t>Boundless Immigration</t>
  </si>
  <si>
    <t>$153,000 - $184,000</t>
  </si>
  <si>
    <t>A leadership role focused on enhancing brand identity and digital presence.</t>
  </si>
  <si>
    <t>Lead the creative direction and brand strategy for Boundless Immigration. Key skills include creative leadership, website management, digital marketing, and experience with AI tools.</t>
  </si>
  <si>
    <t>https://www.linkedin.com/jobs/view/director-creative-and-brand-at-boundless-immigration-4205479282</t>
  </si>
  <si>
    <t>Fit</t>
  </si>
  <si>
    <t>Systems Specialist, Employee Benefits</t>
  </si>
  <si>
    <t>Acrisure</t>
  </si>
  <si>
    <t>Lacey, WA</t>
  </si>
  <si>
    <t>$20 - $24</t>
  </si>
  <si>
    <t>A role focused on supporting employee benefits systems at Acrisure.</t>
  </si>
  <si>
    <t>The Systems Specialist will assist in the setup and maintenance of online enrollment systems, work with vendors for filing and reporting, and ensure the functionality of current systems. Key skills include strong organizational abilities, technical aptitude, and proficiency in Microsoft Office.</t>
  </si>
  <si>
    <t>https://www.linkedin.com/jobs/view/systems-specialist-employee-benefits-at-acrisure-4204039682</t>
  </si>
  <si>
    <t>EY-Parthenon - Strategy and Execution - Supply Chain - Senior Director - Multiple Locations</t>
  </si>
  <si>
    <t>$250,000 - $290,000</t>
  </si>
  <si>
    <t>A senior leadership role at EY-Parthenon focused on supply chain strategy and execution.</t>
  </si>
  <si>
    <t>As a Senior Director in EY-Parthenon's Supply Chain practice, you will lead complex supply chain transformations and M&amp;A integrations, leveraging your expertise in logistics, planning, and operations to drive strategic initiatives.</t>
  </si>
  <si>
    <t>https://www.linkedin.com/jobs/view/ey-parthenon-strategy-and-execution-supply-chain-senior-director-multiple-locations-at-ey-parthenon-4204042358</t>
  </si>
  <si>
    <t>VP, Digital Pricing &amp; Contract Strategy</t>
  </si>
  <si>
    <t>GE HealthCare</t>
  </si>
  <si>
    <t>$200,000 - $300,000</t>
  </si>
  <si>
    <t>A senior leadership role focused on pricing and contract strategy in a transformative healthcare technology environment.</t>
  </si>
  <si>
    <t>Lead the pricing and contracting strategy for SaaS products at GE HealthCare. Requires strong analytical skills, experience in pricing strategy, and the ability to collaborate across teams.</t>
  </si>
  <si>
    <t>https://www.linkedin.com/jobs/view/vp-digital-pricing-contract-strategy-at-ge-healthcare-4205744011</t>
  </si>
  <si>
    <t>A senior leadership role at GE HealthCare, driving pricing and contract strategies for innovative healthcare solutions.</t>
  </si>
  <si>
    <t>Lead the development and implementation of pricing strategies for SaaS products, focusing on market trends and customer needs. Requires strong analytical skills, cross-departmental collaboration, and experience in pricing strategy within the SaaS industry.</t>
  </si>
  <si>
    <t>https://www.linkedin.com/jobs/view/vp-digital-pricing-contract-strategy-at-ge-healthcare-4205737694</t>
  </si>
  <si>
    <t>Senior Engineer, Compute Services</t>
  </si>
  <si>
    <t>$185,000 - $210,000</t>
  </si>
  <si>
    <t>A senior engineering role at CoreWeave focused on building reliable infrastructure for AI services.</t>
  </si>
  <si>
    <t>As a Senior Engineer in Compute Services, you will design, develop, and maintain automated tooling for Kubernetes control planes, utilizing Python, Golang, and Bash. Experience with GitOps, KubeOps, and DevOps practices is essential.</t>
  </si>
  <si>
    <t>https://www.linkedin.com/jobs/view/senior-engineer-compute-services-at-coreweave-4204036459</t>
  </si>
  <si>
    <t>Detection Engineering - Security Engineer</t>
  </si>
  <si>
    <t>$160,000 - $275,000</t>
  </si>
  <si>
    <t>A dynamic role focused on enhancing security measures and threat detection at CoreWeave.</t>
  </si>
  <si>
    <t>As a Detection Engineering - Security Engineer, you will develop and implement advanced threat detection capabilities, craft custom detection logic, and lead security incident responses. Key skills include experience with KQL, SQL, and proficiency in programming languages like Python and JavaScript.</t>
  </si>
  <si>
    <t>https://www.linkedin.com/jobs/view/detection-engineering-security-engineer-at-coreweave-4204038148</t>
  </si>
  <si>
    <t>Infrastructure Security - Security Engineer</t>
  </si>
  <si>
    <t>$160,000 - $330,000</t>
  </si>
  <si>
    <t>A dynamic role focused on security challenges in cloud infrastructure at CoreWeave.</t>
  </si>
  <si>
    <t>As an Infrastructure Security Engineer, you will maintain and improve security tooling, craft reusable security frameworks, and collaborate across teams to enhance authorization frameworks. Key skills include Linux, Go/Python proficiency, and experience with containerized applications.</t>
  </si>
  <si>
    <t>https://www.linkedin.com/jobs/view/infrastructure-security-security-engineer-at-coreweave-4204032919</t>
  </si>
  <si>
    <t>Principal Product Designer</t>
  </si>
  <si>
    <t>$70.00 - $85.00/hr</t>
  </si>
  <si>
    <t>A senior role at TEKsystems, driving UX strategy and product design.</t>
  </si>
  <si>
    <t>Lead product innovation and design for eCommerce and Service, focusing on user-centered design, UX strategy, and collaboration with cross-functional teams. Key skills include 7+ years in product design, experience with Figma, and proficiency in designing for native iOS and Android applications.</t>
  </si>
  <si>
    <t>https://www.linkedin.com/jobs/view/principal-product-designer-at-teksystems-4200118738</t>
  </si>
  <si>
    <t>Director of Technical Product Management (Web Post Purchase)</t>
  </si>
  <si>
    <t>AT&amp;T</t>
  </si>
  <si>
    <t>$191,400.00 - $287,200.00</t>
  </si>
  <si>
    <t>A leadership role at AT&amp;T focused on improving digital customer experiences.</t>
  </si>
  <si>
    <t>The Director of Technical Product Management will lead the post-purchase experience for digital customers, focusing on enhancing customer retention and driving long-term growth. Key skills include product management, strategic planning, and team leadership.</t>
  </si>
  <si>
    <t>https://www.linkedin.com/jobs/view/director-of-technical-product-management-web-post-purchase-at-at-t-4205935478</t>
  </si>
  <si>
    <t>A pivotal role at EY focusing on fostering innovation and collaboration within the tech ecosystem.</t>
  </si>
  <si>
    <t>Lead the development and management of strategic partnerships in the emerging tech and AI sectors. Key skills include alliance management, relationship building, and compliance management.</t>
  </si>
  <si>
    <t>https://www.linkedin.com/jobs/view/emerging-tech-ecosystem-relationship-director-at-ey-4204956489</t>
  </si>
  <si>
    <t>Consumer Retail Technology Kesaya Platform Subject Matter Expert</t>
  </si>
  <si>
    <t>Capgemini</t>
  </si>
  <si>
    <t>$65,500 - $144,000</t>
  </si>
  <si>
    <t>A role at Capgemini focusing on consumer retail technology and application support.</t>
  </si>
  <si>
    <t>We are seeking a skilled and dedicated Consumer Retail Technology Kesaya Platform Subject Matter Expert to lead operations and monitoring for business-critical software applications, focusing on retail and restaurant solutions. Key skills include experience with Simphony POS System, Kaseya, ServiceNow, ITIL support, and strong problem-solving abilities.</t>
  </si>
  <si>
    <t>https://www.linkedin.com/jobs/view/consumer-retail-technology-kesaya-platform-subject-matter-expert-at-capgemini-4205989712</t>
  </si>
  <si>
    <t>Enterprise AI Field CTO</t>
  </si>
  <si>
    <t>Centific</t>
  </si>
  <si>
    <t>$180,000 - $220,000</t>
  </si>
  <si>
    <t>A senior role at Centific focusing on Generative AI solutions.</t>
  </si>
  <si>
    <t>Lead strategic planning and solution design for Generative AI initiatives. Requires expertise in AI technologies, exceptional communication skills, and the ability to influence stakeholders.</t>
  </si>
  <si>
    <t>https://www.linkedin.com/jobs/view/enterprise-ai-field-cto-at-centific-4206211178</t>
  </si>
  <si>
    <t>A pivotal role at EY to foster collaboration and innovation in the tech market.</t>
  </si>
  <si>
    <t>Lead the development and management of partnerships within the emerging tech ecosystem, focusing on AI and technology providers. Key skills include strategic leadership, relationship management, and compliance oversight.</t>
  </si>
  <si>
    <t>Product Software Engineer - Senior Support Engineer</t>
  </si>
  <si>
    <t>$65,200 - $125,292</t>
  </si>
  <si>
    <t>A senior support engineering role at Capgemini focused on collaboration platforms.</t>
  </si>
  <si>
    <t>As a Senior Support Engineer, you will provide advanced technical support for collaboration platforms, solve complex technical issues, and collaborate with development teams. Key skills include expertise in collaboration platforms, RESTful APIs, SQL databases, and cloud services.</t>
  </si>
  <si>
    <t>https://www.linkedin.com/jobs/view/product-software-engineer-senior-support-engineer-at-capgemini-4205994119</t>
  </si>
  <si>
    <t>Full Stack Technical Lead - DOT NET with Angular</t>
  </si>
  <si>
    <t>$76,200 - $178,920</t>
  </si>
  <si>
    <t>A software engineering role at Capgemini.</t>
  </si>
  <si>
    <t>We are looking for a talented Full Stack Technical Lead to join our team and drive the development of innovative web applications. Key skills include expertise in .NET and Angular, strong leadership abilities, and experience with RESTful APIs and SQL databases.</t>
  </si>
  <si>
    <t>https://www.linkedin.com/jobs/view/full-stack-technical-lead-dot-net-with-angular-at-capgemini-4205988856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</si>
</sst>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Aptos Narrow"/>
      <family val="2"/>
      <scheme val="minor"/>
    </font>
    <font>
      <u/>
      <sz val="12"/>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 fillId="0" borderId="0" xfId="1" applyAlignment="1">
      <alignment vertical="top"/>
    </xf>
    <xf numFmtId="0" fontId="1" fillId="0" borderId="0" xfId="1"/>
    <xf numFmtId="0" fontId="1" fillId="0" borderId="0" xfId="1" applyNumberFormat="1" applyAlignment="1">
      <alignment vertical="top"/>
    </xf>
    <xf numFmtId="164" fontId="0" fillId="0" borderId="0" xfId="0" applyNumberFormat="1"/>
    <xf numFmtId="0" fontId="1" fillId="0" borderId="0" xfId="1" applyNumberFormat="1"/>
    <xf numFmtId="0" fontId="0" fillId="0" borderId="0" xfId="0" applyNumberFormat="1"/>
  </cellXfs>
  <cellStyles count="2">
    <cellStyle name="Hyperlink" xfId="1" builtinId="8"/>
    <cellStyle name="Normal" xfId="0" builtinId="0"/>
  </cellStyles>
  <dxfs count="242">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164" formatCode="&quot;$&quot;#,##0.00"/>
    </dxf>
    <dxf>
      <numFmt numFmtId="164" formatCode="&quot;$&quot;#,##0.00"/>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 Id="rId35" Type="http://schemas.openxmlformats.org/officeDocument/2006/relationships/customXml" Target="../customXml/item1.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7" connectionId="20" xr16:uid="{0D1ADC52-BEDC-7D49-9084-D602C3F49C9D}" autoFormatId="16" applyNumberFormats="0" applyBorderFormats="0" applyFontFormats="0" applyPatternFormats="0" applyAlignmentFormats="0" applyWidthHeightFormats="0">
  <queryTableRefresh nextId="14" unboundColumnsRight="1">
    <queryTableFields count="13">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6" connectionId="19" xr16:uid="{7452FB5C-6FC8-374F-88AC-0337276DE7E0}"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5" connectionId="18" xr16:uid="{E9F6350F-D9C8-9D4D-ADDC-D5AD1C981CC5}"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4" connectionId="17" xr16:uid="{DFB15A96-8C04-FB4F-A6DF-7C6140CC34C8}" autoFormatId="16" applyNumberFormats="0" applyBorderFormats="0" applyFontFormats="0" applyPatternFormats="0" applyAlignmentFormats="0" applyWidthHeightFormats="0">
  <queryTableRefresh nextId="13">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name="Fit"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3" connectionId="16" xr16:uid="{46C8B998-16C0-1A4E-8BCF-22B53A04A5FF}"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2" connectionId="15" xr16:uid="{D2747580-A6AD-6141-AA56-3A369CCA449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1" connectionId="14" xr16:uid="{BD32D647-AB9D-7541-A523-12C0CBA2BD47}"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0" connectionId="13" xr16:uid="{DABFD98D-DF83-2645-9EAF-D127637367C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9" connectionId="11" xr16:uid="{60FCA244-39D4-4D47-9A8B-E15EB61D6F12}"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8" connectionId="10" xr16:uid="{3AE0FAFD-C589-2741-A30F-BC5F6D37A97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7" connectionId="9" xr16:uid="{5E8133C6-65E3-EF48-B8A5-7E36725B5EA1}"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6" connectionId="8" xr16:uid="{053CF7D0-F486-554E-B82C-E81B26E003AB}"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5" connectionId="7" xr16:uid="{C1E5918E-D3C2-5545-9FD6-A0E371841E46}"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4" connectionId="6" xr16:uid="{6C278B81-C592-FA48-BE11-556B338A7A48}"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3" connectionId="5" xr16:uid="{F8ABC770-752E-3F4C-B138-1C320554AC38}"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2" connectionId="4" xr16:uid="{6E0406FB-0BAF-B44E-9944-A260460CC03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1" connectionId="3" xr16:uid="{01C495E9-14AB-E248-B75E-0B430D44987F}"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0" connectionId="2" xr16:uid="{212751DC-FFD4-344D-ADE8-A140BFCE2633}"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9" connectionId="27" xr16:uid="{6CD6163F-E5C1-7D47-A9BB-B4180139AA00}"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8" connectionId="26" xr16:uid="{EFF09D0B-CA85-4240-8138-5F713C3D2D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7" connectionId="25" xr16:uid="{45705B6D-5E90-DF4B-A0CF-9AC319ECE234}" autoFormatId="16" applyNumberFormats="0" applyBorderFormats="0" applyFontFormats="0" applyPatternFormats="0" applyAlignmentFormats="0" applyWidthHeightFormats="0">
  <queryTableRefresh nextId="13"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6" connectionId="24" xr16:uid="{FB10D239-D01A-514B-8870-E45DDEA7835A}"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5" connectionId="23" xr16:uid="{C70DB314-8D10-424F-B465-3A024E6F586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4" connectionId="22" xr16:uid="{3B30CF88-BE2D-D842-9FDD-F60722B11D47}" autoFormatId="16" applyNumberFormats="0" applyBorderFormats="0" applyFontFormats="0" applyPatternFormats="0" applyAlignmentFormats="0" applyWidthHeightFormats="0">
  <queryTableRefresh nextId="16"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3" connectionId="21" xr16:uid="{C8BCEA88-0E11-4F4A-9E0F-4CAB1E341EC7}" autoFormatId="16" applyNumberFormats="0" applyBorderFormats="0" applyFontFormats="0" applyPatternFormats="0" applyAlignmentFormats="0" applyWidthHeightFormats="0">
  <queryTableRefresh nextId="12" unboundColumnsRight="1">
    <queryTableFields count="11">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 id="11" dataBound="0" tableColumnId="11"/>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2" connectionId="12" xr16:uid="{29C02FA6-53E6-CF48-8869-0E8B3A048DFD}" autoFormatId="16" applyNumberFormats="0" applyBorderFormats="0" applyFontFormats="0" applyPatternFormats="0" applyAlignmentFormats="0" applyWidthHeightFormats="0">
  <queryTableRefresh nextId="11">
    <queryTableFields count="10">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1" xr16:uid="{C2AAD384-F751-7346-8952-C23DD5C32B6F}" autoFormatId="16" applyNumberFormats="0" applyBorderFormats="0" applyFontFormats="0" applyPatternFormats="0" applyAlignmentFormats="0" applyWidthHeightFormats="0">
  <queryTableRefresh nextId="14" unboundColumnsRight="1">
    <queryTableFields count="9">
      <queryTableField id="1" name="Title" tableColumnId="1"/>
      <queryTableField id="2" name="Company" tableColumnId="2"/>
      <queryTableField id="3" name="Location" tableColumnId="3"/>
      <queryTableField id="4" name="Date" tableColumnId="4"/>
      <queryTableField id="5" name="Salary" tableColumnId="5"/>
      <queryTableField id="7" name="Summary" tableColumnId="7"/>
      <queryTableField id="8" name="Description" tableColumnId="8"/>
      <queryTableField id="6" name="URL" tableColumnId="6"/>
      <queryTableField id="13"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07E1999-CD2D-814E-952F-D3ADE8973E49}" name="jobs__27" displayName="jobs__27" ref="A1:M5" tableType="queryTable" totalsRowShown="0">
  <autoFilter ref="A1:M5" xr:uid="{A07E1999-CD2D-814E-952F-D3ADE8973E49}"/>
  <sortState xmlns:xlrd2="http://schemas.microsoft.com/office/spreadsheetml/2017/richdata2" ref="A2:L5">
    <sortCondition descending="1" ref="L2:L5"/>
    <sortCondition descending="1" ref="H2:H5"/>
  </sortState>
  <tableColumns count="13">
    <tableColumn id="1" xr3:uid="{EF0AF5F1-B0B0-B243-9AE4-F8FAC81A150D}" uniqueName="1" name="ID" queryTableFieldId="1"/>
    <tableColumn id="2" xr3:uid="{00FEFF5F-00BA-D24F-BB11-9301FC21115F}" uniqueName="2" name="Title" queryTableFieldId="2" dataDxfId="8"/>
    <tableColumn id="3" xr3:uid="{29BB1C11-7AC3-564E-927E-9292F74447EF}" uniqueName="3" name="Company" queryTableFieldId="3" dataDxfId="7"/>
    <tableColumn id="4" xr3:uid="{B72DF436-939E-304E-9E77-5E8E6DD3E7BB}" uniqueName="4" name="Location" queryTableFieldId="4" dataDxfId="6"/>
    <tableColumn id="5" xr3:uid="{E8B5C108-9E6C-3E4E-BC6A-D2E4131EF98B}" uniqueName="5" name="Date" queryTableFieldId="5" dataDxfId="5"/>
    <tableColumn id="6" xr3:uid="{9B470239-9685-CD4D-B2CB-AEC120798F44}" uniqueName="6" name="Salary" queryTableFieldId="6" dataDxfId="4"/>
    <tableColumn id="7" xr3:uid="{513674FD-AF24-FB47-9715-1538EB54D3DE}" uniqueName="7" name="Salary_Lower" queryTableFieldId="7"/>
    <tableColumn id="8" xr3:uid="{B4F30D59-1AF0-8C48-AD23-1668927D552C}" uniqueName="8" name="Salary_Upper" queryTableFieldId="8"/>
    <tableColumn id="9" xr3:uid="{5E250AB4-FC27-A649-8BEE-05CFA27867B6}" uniqueName="9" name="Summary" queryTableFieldId="9" dataDxfId="3"/>
    <tableColumn id="10" xr3:uid="{5667AE25-6D4F-904A-B113-72AF498E7CF3}" uniqueName="10" name="Description" queryTableFieldId="10" dataDxfId="2"/>
    <tableColumn id="11" xr3:uid="{9C4C98DA-72E2-9D4B-A458-D139D31E6765}" uniqueName="11" name="URL" queryTableFieldId="11" dataDxfId="1"/>
    <tableColumn id="12" xr3:uid="{F776CA37-F9DA-AE48-830A-B96424F71314}" uniqueName="12" name="Fit" queryTableFieldId="12"/>
    <tableColumn id="13" xr3:uid="{A40CE60D-DAA5-2448-91FD-77D740F94EBE}" uniqueName="13" name="Column1" queryTableFieldId="13" dataDxfId="0">
      <calculatedColumnFormula>HYPERLINK(jobs__27[[#This Row],[URL]],"Link")</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431403F-2BD1-F540-A7EE-2A06E982E65D}" name="jobs__26" displayName="jobs__26" ref="A1:L3" tableType="queryTable" totalsRowShown="0">
  <autoFilter ref="A1:L3" xr:uid="{0431403F-2BD1-F540-A7EE-2A06E982E65D}"/>
  <tableColumns count="12">
    <tableColumn id="1" xr3:uid="{86922561-4F9E-204D-9DD2-067C85989FF4}" uniqueName="1" name="ID" queryTableFieldId="1"/>
    <tableColumn id="2" xr3:uid="{0EEA8E25-0A97-D941-82F4-DD2C9B62AF4D}" uniqueName="2" name="Title" queryTableFieldId="2" dataDxfId="241"/>
    <tableColumn id="3" xr3:uid="{B59AC345-A45A-8A43-8A78-DA61E612FAC5}" uniqueName="3" name="Company" queryTableFieldId="3" dataDxfId="240"/>
    <tableColumn id="4" xr3:uid="{B2874ABA-318C-6842-976C-E379A48C59AA}" uniqueName="4" name="Location" queryTableFieldId="4" dataDxfId="239"/>
    <tableColumn id="5" xr3:uid="{D91ABD31-ED41-E140-A8C5-D9D847C83EDD}" uniqueName="5" name="Date" queryTableFieldId="5" dataDxfId="238"/>
    <tableColumn id="6" xr3:uid="{7273F5E3-EB8A-374C-83F5-9BDE8D5577B5}" uniqueName="6" name="Salary" queryTableFieldId="6" dataDxfId="237"/>
    <tableColumn id="7" xr3:uid="{19BD8143-BB22-8E4A-9983-05E7EDFA2B96}" uniqueName="7" name="Salary_Lower" queryTableFieldId="7"/>
    <tableColumn id="8" xr3:uid="{DDC94999-6CC7-484A-B737-D50DE255139E}" uniqueName="8" name="Salary_Upper" queryTableFieldId="8"/>
    <tableColumn id="9" xr3:uid="{E0DEDEBB-7D8C-864C-98EF-0826AE12DE27}" uniqueName="9" name="Summary" queryTableFieldId="9" dataDxfId="236"/>
    <tableColumn id="10" xr3:uid="{3255894C-938A-8C46-BC4F-85B2735E3FA5}" uniqueName="10" name="Description" queryTableFieldId="10" dataDxfId="235"/>
    <tableColumn id="11" xr3:uid="{3D6C3A57-A4C6-9F42-8E0E-303A83ECDDE7}" uniqueName="11" name="URL" queryTableFieldId="11" dataDxfId="234"/>
    <tableColumn id="12" xr3:uid="{66C8D60D-AA23-7F45-ABD3-873C7573BAA1}" uniqueName="12" name="Fit"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DDED48D-D20B-F842-A077-28C182979DD3}" name="jobs__25" displayName="jobs__25" ref="A1:L3" tableType="queryTable" totalsRowShown="0">
  <autoFilter ref="A1:L3" xr:uid="{0DDED48D-D20B-F842-A077-28C182979DD3}"/>
  <tableColumns count="12">
    <tableColumn id="1" xr3:uid="{CB9A8451-98BF-B245-86A6-0952F290597B}" uniqueName="1" name="ID" queryTableFieldId="1"/>
    <tableColumn id="2" xr3:uid="{4EA5AF07-E0D1-174A-A0E1-C0832A9C9C71}" uniqueName="2" name="Title" queryTableFieldId="2" dataDxfId="233"/>
    <tableColumn id="3" xr3:uid="{52C73EAB-A479-B343-B716-9C876227D5D2}" uniqueName="3" name="Company" queryTableFieldId="3" dataDxfId="232"/>
    <tableColumn id="4" xr3:uid="{2FC9471C-8B48-AE45-9DB4-4B455ED36692}" uniqueName="4" name="Location" queryTableFieldId="4" dataDxfId="231"/>
    <tableColumn id="5" xr3:uid="{6919D072-8C93-454A-8D5D-C80B41540183}" uniqueName="5" name="Date" queryTableFieldId="5" dataDxfId="230"/>
    <tableColumn id="6" xr3:uid="{551DCA44-19F5-0846-8EA5-1B9AB193F0CA}" uniqueName="6" name="Salary" queryTableFieldId="6" dataDxfId="229"/>
    <tableColumn id="7" xr3:uid="{1490FB62-18C6-8B42-8522-A1A93C708941}" uniqueName="7" name="Salary_Lower" queryTableFieldId="7"/>
    <tableColumn id="8" xr3:uid="{A5186818-9664-D648-B7C2-04244CF7022F}" uniqueName="8" name="Salary_Upper" queryTableFieldId="8"/>
    <tableColumn id="9" xr3:uid="{C0EAAEFC-A3FE-B146-A751-551910687D5C}" uniqueName="9" name="Summary" queryTableFieldId="9" dataDxfId="228"/>
    <tableColumn id="10" xr3:uid="{64A12912-5D52-9743-9EC5-AC6BE3F428A2}" uniqueName="10" name="Description" queryTableFieldId="10" dataDxfId="227"/>
    <tableColumn id="11" xr3:uid="{0F1913EF-2778-1D49-9776-0C085542D148}" uniqueName="11" name="URL" queryTableFieldId="11" dataDxfId="226"/>
    <tableColumn id="12" xr3:uid="{C5BC4D36-B55C-9048-8DC2-9253C822AF5C}" uniqueName="12" name="Fit" queryTableField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94733B5-4C49-3948-90DF-BCD32065222D}" name="jobs__24" displayName="jobs__24" ref="A1:L8" tableType="queryTable" totalsRowShown="0">
  <autoFilter ref="A1:L8" xr:uid="{A94733B5-4C49-3948-90DF-BCD32065222D}"/>
  <sortState xmlns:xlrd2="http://schemas.microsoft.com/office/spreadsheetml/2017/richdata2" ref="A2:L8">
    <sortCondition descending="1" ref="H2:H8"/>
  </sortState>
  <tableColumns count="12">
    <tableColumn id="1" xr3:uid="{D13CFFF3-8088-AD41-BEE8-5716AB2C73B7}" uniqueName="1" name="ID" queryTableFieldId="1"/>
    <tableColumn id="2" xr3:uid="{608936E6-6772-B747-9730-082D41D0607C}" uniqueName="2" name="Title" queryTableFieldId="2" dataDxfId="225"/>
    <tableColumn id="3" xr3:uid="{DD7F5A48-FFCE-324D-B616-F28B6B015BD5}" uniqueName="3" name="Company" queryTableFieldId="3" dataDxfId="224"/>
    <tableColumn id="4" xr3:uid="{3193F37A-0962-6A4E-BB15-368374E34953}" uniqueName="4" name="Location" queryTableFieldId="4" dataDxfId="223"/>
    <tableColumn id="5" xr3:uid="{133DB8CA-51C0-A741-8B74-8855BCE65A44}" uniqueName="5" name="Date" queryTableFieldId="5" dataDxfId="222"/>
    <tableColumn id="6" xr3:uid="{DA6EDA4B-D6C8-3E4E-9805-FBAC7EEF6D71}" uniqueName="6" name="Salary" queryTableFieldId="6" dataDxfId="221"/>
    <tableColumn id="7" xr3:uid="{E7DA8FA7-7FA1-FC4E-8493-88B3BB8143CF}" uniqueName="7" name="Salary_Lower" queryTableFieldId="7"/>
    <tableColumn id="8" xr3:uid="{BE43F3BA-D36F-8B47-AFAA-5003341574C0}" uniqueName="8" name="Salary_Upper" queryTableFieldId="8"/>
    <tableColumn id="9" xr3:uid="{69D627AE-6E75-D042-857C-9A11AD222060}" uniqueName="9" name="Summary" queryTableFieldId="9" dataDxfId="220"/>
    <tableColumn id="10" xr3:uid="{35ADF104-B5F5-4B47-BA10-ED402C8665C5}" uniqueName="10" name="Description" queryTableFieldId="10" dataDxfId="219"/>
    <tableColumn id="11" xr3:uid="{E706D0DE-86E8-894E-A278-F89DD8B7E4A8}" uniqueName="11" name="URL" queryTableFieldId="11" dataDxfId="218"/>
    <tableColumn id="12" xr3:uid="{E207EC7D-5A25-8F43-8409-D230354D79E7}" uniqueName="12" name="Fit" queryTableField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0C679D3-C686-9947-8980-A95D7512F88E}" name="jobs__23" displayName="jobs__23" ref="A1:K2" tableType="queryTable" totalsRowShown="0">
  <autoFilter ref="A1:K2" xr:uid="{B0C679D3-C686-9947-8980-A95D7512F88E}"/>
  <tableColumns count="11">
    <tableColumn id="1" xr3:uid="{EE5BDCE5-3C6D-2D49-845E-23ABB2281EF5}" uniqueName="1" name="ID" queryTableFieldId="1"/>
    <tableColumn id="2" xr3:uid="{EC37C055-10A8-9A41-99FA-955D1173A9C0}" uniqueName="2" name="Title" queryTableFieldId="2" dataDxfId="217"/>
    <tableColumn id="3" xr3:uid="{77D86A08-DB94-1141-84CA-DD739295E749}" uniqueName="3" name="Company" queryTableFieldId="3" dataDxfId="216"/>
    <tableColumn id="4" xr3:uid="{056BA41C-60A2-ED46-BF42-EB8C80F1F6CE}" uniqueName="4" name="Location" queryTableFieldId="4" dataDxfId="215"/>
    <tableColumn id="5" xr3:uid="{CE32D711-71DB-BB42-BBF0-8897FC08666E}" uniqueName="5" name="Date" queryTableFieldId="5" dataDxfId="214"/>
    <tableColumn id="6" xr3:uid="{17106E3D-135A-2C49-B007-B35FBCB20C5C}" uniqueName="6" name="Salary" queryTableFieldId="6" dataDxfId="213"/>
    <tableColumn id="7" xr3:uid="{F2FC5EA8-A437-684D-AC55-9262F5B3BF9E}" uniqueName="7" name="Salary_Lower" queryTableFieldId="7"/>
    <tableColumn id="8" xr3:uid="{17DF3362-6AA5-8340-B7E7-DF1F129637E0}" uniqueName="8" name="Salary_Upper" queryTableFieldId="8"/>
    <tableColumn id="9" xr3:uid="{8A2AA3C0-C850-6D41-BC16-EDF7634745FF}" uniqueName="9" name="Summary" queryTableFieldId="9" dataDxfId="212"/>
    <tableColumn id="10" xr3:uid="{8B7F5F7D-02CC-2947-A029-957C6D4A5735}" uniqueName="10" name="Description" queryTableFieldId="10" dataDxfId="211"/>
    <tableColumn id="11" xr3:uid="{9F2A7E5C-F697-604B-86D2-68447352869F}" uniqueName="11" name="URL" queryTableFieldId="11" dataDxfId="21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E8B97AD-31D6-5C41-ABC9-A9395DF74E0D}" name="jobs__22" displayName="jobs__22" ref="A1:K7" tableType="queryTable" totalsRowShown="0">
  <autoFilter ref="A1:K7" xr:uid="{FE8B97AD-31D6-5C41-ABC9-A9395DF74E0D}"/>
  <sortState xmlns:xlrd2="http://schemas.microsoft.com/office/spreadsheetml/2017/richdata2" ref="A2:K7">
    <sortCondition descending="1" ref="H2:H7"/>
  </sortState>
  <tableColumns count="11">
    <tableColumn id="1" xr3:uid="{A92ABDAB-CC48-6B45-A6C4-ABF182DB0D86}" uniqueName="1" name="ID" queryTableFieldId="1"/>
    <tableColumn id="2" xr3:uid="{56E39EDE-7A99-EF49-9CB4-CE81A93CA831}" uniqueName="2" name="Title" queryTableFieldId="2" dataDxfId="209"/>
    <tableColumn id="3" xr3:uid="{6E452A92-AA4F-1443-AC48-6D1DBB03EA2D}" uniqueName="3" name="Company" queryTableFieldId="3" dataDxfId="208"/>
    <tableColumn id="4" xr3:uid="{AB3EF643-38A8-6640-AEE2-813807E79452}" uniqueName="4" name="Location" queryTableFieldId="4" dataDxfId="207"/>
    <tableColumn id="5" xr3:uid="{0F82D1EB-11FD-C440-851C-5CE651318D44}" uniqueName="5" name="Date" queryTableFieldId="5" dataDxfId="206"/>
    <tableColumn id="6" xr3:uid="{8BEDEAEA-4F31-554E-AC96-8D475AB378EF}" uniqueName="6" name="Salary" queryTableFieldId="6" dataDxfId="205"/>
    <tableColumn id="7" xr3:uid="{3A4BD6F6-2ECC-FE44-9F71-886BC5D0FBAE}" uniqueName="7" name="Salary_Lower" queryTableFieldId="7"/>
    <tableColumn id="8" xr3:uid="{AC5DE74A-8A4C-9D46-B64F-2BA544B49AA5}" uniqueName="8" name="Salary_Upper" queryTableFieldId="8"/>
    <tableColumn id="9" xr3:uid="{004CDD3D-5230-0F4B-B0DF-5EC6561C29DC}" uniqueName="9" name="Summary" queryTableFieldId="9" dataDxfId="204"/>
    <tableColumn id="10" xr3:uid="{AE94E175-E057-9649-A86B-AAE7A94047F6}" uniqueName="10" name="Description" queryTableFieldId="10" dataDxfId="203"/>
    <tableColumn id="11" xr3:uid="{C5A8B1D2-40D1-7E49-AF68-8E0D95BFB314}" uniqueName="11" name="URL" queryTableFieldId="11" dataDxfId="20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E66F9EB-EED6-754E-9979-CE5EA1E456E7}" name="jobs__21" displayName="jobs__21" ref="A1:K12" tableType="queryTable" totalsRowShown="0">
  <autoFilter ref="A1:K12" xr:uid="{8E66F9EB-EED6-754E-9979-CE5EA1E456E7}"/>
  <tableColumns count="11">
    <tableColumn id="1" xr3:uid="{664C6264-04EE-B340-A121-62F90EB191A3}" uniqueName="1" name="ID" queryTableFieldId="1"/>
    <tableColumn id="2" xr3:uid="{CE6C6F5C-9F8F-904D-99DA-4A7397AF0A5D}" uniqueName="2" name="Title" queryTableFieldId="2" dataDxfId="201"/>
    <tableColumn id="3" xr3:uid="{F1D9C46A-4732-0746-9F7E-BC601EF01249}" uniqueName="3" name="Company" queryTableFieldId="3" dataDxfId="200"/>
    <tableColumn id="4" xr3:uid="{15839372-BD33-6646-BFB8-DFEA86BC0755}" uniqueName="4" name="Location" queryTableFieldId="4" dataDxfId="199"/>
    <tableColumn id="5" xr3:uid="{FDB332E6-44F8-454B-B5BA-F05DCEBBD318}" uniqueName="5" name="Date" queryTableFieldId="5" dataDxfId="198"/>
    <tableColumn id="6" xr3:uid="{1D05469A-2A82-C44D-B457-EE7FADC57697}" uniqueName="6" name="Salary" queryTableFieldId="6" dataDxfId="197"/>
    <tableColumn id="7" xr3:uid="{344567AF-4577-7C4D-BBAC-5091FFDB1949}" uniqueName="7" name="Salary_Lower" queryTableFieldId="7"/>
    <tableColumn id="8" xr3:uid="{099BBC7E-4C96-514D-BDB4-9D636294ED3F}" uniqueName="8" name="Salary_Upper" queryTableFieldId="8"/>
    <tableColumn id="9" xr3:uid="{9FD92AEC-BBD1-6C43-9B82-C2C5C6867C3B}" uniqueName="9" name="Summary" queryTableFieldId="9" dataDxfId="196"/>
    <tableColumn id="10" xr3:uid="{991B2BC0-5FE2-D84B-A758-BC746103B231}" uniqueName="10" name="Description" queryTableFieldId="10" dataDxfId="195"/>
    <tableColumn id="11" xr3:uid="{6DDE0E47-2C5D-8F4C-965D-CB9F8F082CBD}" uniqueName="11" name="URL" queryTableFieldId="11" dataDxfId="19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3809B73-BBAA-354B-B579-8C8F88D46532}" name="jobs__20" displayName="jobs__20" ref="A1:K12" tableType="queryTable" totalsRowShown="0">
  <autoFilter ref="A1:K12" xr:uid="{53809B73-BBAA-354B-B579-8C8F88D46532}"/>
  <sortState xmlns:xlrd2="http://schemas.microsoft.com/office/spreadsheetml/2017/richdata2" ref="A2:K12">
    <sortCondition descending="1" ref="H2:H12"/>
  </sortState>
  <tableColumns count="11">
    <tableColumn id="1" xr3:uid="{DD764696-7285-7148-91C8-200B8C4F1316}" uniqueName="1" name="ID" queryTableFieldId="1"/>
    <tableColumn id="2" xr3:uid="{714CAF0A-0434-4645-8982-DF1226EBF272}" uniqueName="2" name="Title" queryTableFieldId="2" dataDxfId="193"/>
    <tableColumn id="3" xr3:uid="{1AD8F410-942A-8543-94A0-E9F1882E683C}" uniqueName="3" name="Company" queryTableFieldId="3" dataDxfId="192"/>
    <tableColumn id="4" xr3:uid="{25B1DDAA-4CDA-334F-9366-ACB40A4E28BA}" uniqueName="4" name="Location" queryTableFieldId="4" dataDxfId="191"/>
    <tableColumn id="5" xr3:uid="{D11F90A5-176F-CF48-8FE3-2231B81B77C3}" uniqueName="5" name="Date" queryTableFieldId="5" dataDxfId="190"/>
    <tableColumn id="6" xr3:uid="{8475D848-C80F-1748-BE08-5588E4F7DB94}" uniqueName="6" name="Salary" queryTableFieldId="6" dataDxfId="189"/>
    <tableColumn id="7" xr3:uid="{FF225BF1-3E30-AD41-B652-96E242FC96B2}" uniqueName="7" name="Salary_Lower" queryTableFieldId="7"/>
    <tableColumn id="8" xr3:uid="{88C4236D-3F81-F447-8035-1BF54E5A2D5B}" uniqueName="8" name="Salary_Upper" queryTableFieldId="8"/>
    <tableColumn id="9" xr3:uid="{0A9FA2CC-2B85-534B-8BF8-CB6E21F1E8DD}" uniqueName="9" name="Summary" queryTableFieldId="9" dataDxfId="188"/>
    <tableColumn id="10" xr3:uid="{8AC48186-30E9-A148-9E6B-D21D7B1D923A}" uniqueName="10" name="Description" queryTableFieldId="10" dataDxfId="187"/>
    <tableColumn id="11" xr3:uid="{C0B10AF7-AC05-D34D-A84A-2D9BF5B93F25}" uniqueName="11" name="URL" queryTableFieldId="11" dataDxfId="18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AAD2005-3A38-414F-800E-7F6AF57D6F05}" name="jobs__19" displayName="jobs__19" ref="A1:K19" tableType="queryTable" totalsRowShown="0">
  <autoFilter ref="A1:K19" xr:uid="{6AAD2005-3A38-414F-800E-7F6AF57D6F05}"/>
  <sortState xmlns:xlrd2="http://schemas.microsoft.com/office/spreadsheetml/2017/richdata2" ref="A2:K19">
    <sortCondition descending="1" ref="H2:H19"/>
  </sortState>
  <tableColumns count="11">
    <tableColumn id="1" xr3:uid="{BFD8B505-5709-BC4B-A48F-480B1F5BE557}" uniqueName="1" name="ID" queryTableFieldId="1"/>
    <tableColumn id="2" xr3:uid="{FB69FA1E-874D-4D43-9258-157E1BFCF5D3}" uniqueName="2" name="Title" queryTableFieldId="2" dataDxfId="185"/>
    <tableColumn id="3" xr3:uid="{F4A3C56C-1039-5149-A6C3-9A1F650D5A52}" uniqueName="3" name="Company" queryTableFieldId="3" dataDxfId="184"/>
    <tableColumn id="4" xr3:uid="{A3A5841E-4187-3145-A6BA-107CAF7E5F20}" uniqueName="4" name="Location" queryTableFieldId="4" dataDxfId="183"/>
    <tableColumn id="5" xr3:uid="{10198A80-557E-1244-B0D5-3496C68A47F2}" uniqueName="5" name="Date" queryTableFieldId="5" dataDxfId="182"/>
    <tableColumn id="6" xr3:uid="{E7D2F24F-3D0C-F644-B699-3029A3D61503}" uniqueName="6" name="Salary" queryTableFieldId="6" dataDxfId="181"/>
    <tableColumn id="7" xr3:uid="{1C12A07D-D6BF-F24C-9062-6C8F7259E2E4}" uniqueName="7" name="Salary_Lower" queryTableFieldId="7"/>
    <tableColumn id="8" xr3:uid="{FE9D4DEC-D5D6-AF41-B972-9BB0245197A5}" uniqueName="8" name="Salary_Upper" queryTableFieldId="8"/>
    <tableColumn id="9" xr3:uid="{685BB2FC-B861-C244-BC2E-CE752B2F635E}" uniqueName="9" name="Summary" queryTableFieldId="9" dataDxfId="180"/>
    <tableColumn id="10" xr3:uid="{1F2D3E0B-35FF-D442-B866-B0A385C73E5B}" uniqueName="10" name="Description" queryTableFieldId="10" dataDxfId="179"/>
    <tableColumn id="11" xr3:uid="{91DEB150-5FC6-9641-97FD-6466FE1F90A5}" uniqueName="11" name="URL" queryTableFieldId="11" dataDxfId="1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88CE524-9105-6242-8D80-DAB168F0B577}" name="jobs__18" displayName="jobs__18" ref="A1:K9" tableType="queryTable" totalsRowShown="0">
  <autoFilter ref="A1:K9" xr:uid="{D88CE524-9105-6242-8D80-DAB168F0B577}"/>
  <sortState xmlns:xlrd2="http://schemas.microsoft.com/office/spreadsheetml/2017/richdata2" ref="A2:K9">
    <sortCondition descending="1" ref="H2:H9"/>
  </sortState>
  <tableColumns count="11">
    <tableColumn id="1" xr3:uid="{0F9903E3-C282-1E48-B134-09EB7DA05D88}" uniqueName="1" name="ID" queryTableFieldId="1"/>
    <tableColumn id="2" xr3:uid="{E8451706-F87D-2C4B-A56A-52BBC5180B97}" uniqueName="2" name="Title" queryTableFieldId="2" dataDxfId="177"/>
    <tableColumn id="3" xr3:uid="{A3E3206F-A9D5-A34A-9D5D-64929E48F575}" uniqueName="3" name="Company" queryTableFieldId="3" dataDxfId="176"/>
    <tableColumn id="4" xr3:uid="{57AEC5F1-D209-EB41-AD60-EE22FB8615AA}" uniqueName="4" name="Location" queryTableFieldId="4" dataDxfId="175"/>
    <tableColumn id="5" xr3:uid="{6A6DBAC4-8905-384D-A603-73B562E8152B}" uniqueName="5" name="Date" queryTableFieldId="5" dataDxfId="174"/>
    <tableColumn id="6" xr3:uid="{9C0108CB-1621-9C41-AB6B-9957567988B2}" uniqueName="6" name="Salary" queryTableFieldId="6" dataDxfId="173"/>
    <tableColumn id="7" xr3:uid="{5E1689AF-6627-BC40-99E4-C0B1C22BA075}" uniqueName="7" name="Salary_Lower" queryTableFieldId="7"/>
    <tableColumn id="8" xr3:uid="{33560180-0C0F-6449-9866-2788A3DE5F0D}" uniqueName="8" name="Salary_Upper" queryTableFieldId="8"/>
    <tableColumn id="9" xr3:uid="{8FD43B43-EE13-814B-AFA1-959CE7A4F313}" uniqueName="9" name="Summary" queryTableFieldId="9" dataDxfId="172"/>
    <tableColumn id="10" xr3:uid="{2C035E86-521B-9249-B3F5-A101AFBFD588}" uniqueName="10" name="Description" queryTableFieldId="10" dataDxfId="171"/>
    <tableColumn id="11" xr3:uid="{E0A0F696-9454-044D-919A-C9B777E0C863}" uniqueName="11" name="URL" queryTableFieldId="11" dataDxfId="17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506E5E5-8300-E243-900C-554F02B7EF3D}" name="jobs__17" displayName="jobs__17" ref="A1:L21" tableType="queryTable" totalsRowShown="0">
  <autoFilter ref="A1:L21" xr:uid="{A506E5E5-8300-E243-900C-554F02B7EF3D}"/>
  <sortState xmlns:xlrd2="http://schemas.microsoft.com/office/spreadsheetml/2017/richdata2" ref="A2:K21">
    <sortCondition descending="1" ref="H2:H21"/>
  </sortState>
  <tableColumns count="12">
    <tableColumn id="1" xr3:uid="{CC180470-E0B6-424F-9C72-B6A9ECDE94AC}" uniqueName="1" name="ID" queryTableFieldId="1"/>
    <tableColumn id="2" xr3:uid="{6C156904-222C-0241-BC51-79E2A3176C56}" uniqueName="2" name="Title" queryTableFieldId="2" dataDxfId="169"/>
    <tableColumn id="3" xr3:uid="{1B8DF2C1-320B-764A-BD55-BB971B40EB90}" uniqueName="3" name="Company" queryTableFieldId="3" dataDxfId="168"/>
    <tableColumn id="4" xr3:uid="{C30E6764-B44C-2D45-B762-AB6B3757F335}" uniqueName="4" name="Location" queryTableFieldId="4" dataDxfId="167"/>
    <tableColumn id="5" xr3:uid="{7CCF34E5-28B2-0A4E-A988-0E36E34D4036}" uniqueName="5" name="Date" queryTableFieldId="5" dataDxfId="166"/>
    <tableColumn id="6" xr3:uid="{8E040040-B705-0740-B7F9-29792E70572F}" uniqueName="6" name="Salary" queryTableFieldId="6" dataDxfId="165"/>
    <tableColumn id="7" xr3:uid="{E12F7CC1-FA05-0E4D-AD80-0796F9E9BEA6}" uniqueName="7" name="Salary_Lower" queryTableFieldId="7"/>
    <tableColumn id="8" xr3:uid="{4003D921-33EA-C249-8B2E-A0E45CE0CDC0}" uniqueName="8" name="Salary_Upper" queryTableFieldId="8"/>
    <tableColumn id="9" xr3:uid="{D19DE72D-524D-164E-BFAE-C06C8ACA64B1}" uniqueName="9" name="Summary" queryTableFieldId="9" dataDxfId="164"/>
    <tableColumn id="10" xr3:uid="{26263D7E-4E3E-5E4D-BA12-7817FE2C2AEA}" uniqueName="10" name="Description" queryTableFieldId="10" dataDxfId="163"/>
    <tableColumn id="11" xr3:uid="{F8C52B87-AB5E-4B47-947D-A319185DD2E9}" uniqueName="11" name="URL" queryTableFieldId="11" dataDxfId="162"/>
    <tableColumn id="12" xr3:uid="{13411750-02ED-894C-A9A6-9997D7BD0434}" uniqueName="12" name="Column1" queryTableFieldId="12" dataDxfId="161">
      <calculatedColumnFormula>HYPERLINK(jobs__17[[#This Row],[URL]],"link")</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B10B6F1-CC9D-AF44-9A4C-2195B02B4E4D}" name="jobs__16" displayName="jobs__16" ref="A1:L10" tableType="queryTable" totalsRowShown="0">
  <autoFilter ref="A1:L10" xr:uid="{EB10B6F1-CC9D-AF44-9A4C-2195B02B4E4D}"/>
  <sortState xmlns:xlrd2="http://schemas.microsoft.com/office/spreadsheetml/2017/richdata2" ref="A2:K10">
    <sortCondition descending="1" ref="H2:H10"/>
  </sortState>
  <tableColumns count="12">
    <tableColumn id="1" xr3:uid="{E44CC1A0-3830-9B49-B74C-A2E7445F6131}" uniqueName="1" name="ID" queryTableFieldId="1"/>
    <tableColumn id="2" xr3:uid="{1FF6BF92-462F-DD4C-A5D5-237C3A190395}" uniqueName="2" name="Title" queryTableFieldId="2" dataDxfId="160"/>
    <tableColumn id="3" xr3:uid="{F5B5E66E-C447-994B-9024-5F1925B5CE46}" uniqueName="3" name="Company" queryTableFieldId="3" dataDxfId="159"/>
    <tableColumn id="4" xr3:uid="{B4EC6B9F-4117-0945-A516-A9830F9CAB06}" uniqueName="4" name="Location" queryTableFieldId="4" dataDxfId="158"/>
    <tableColumn id="5" xr3:uid="{77C3F9DF-CAFC-C141-AA51-ACFD8DD6AFED}" uniqueName="5" name="Date" queryTableFieldId="5" dataDxfId="157"/>
    <tableColumn id="6" xr3:uid="{6A29730D-0E55-1943-A0FC-43B1C637E108}" uniqueName="6" name="Salary" queryTableFieldId="6" dataDxfId="156"/>
    <tableColumn id="7" xr3:uid="{B37C100C-AF3C-DC40-8136-ADC6E310DE05}" uniqueName="7" name="Salary_Lower" queryTableFieldId="7"/>
    <tableColumn id="8" xr3:uid="{C1EC9FD3-072B-2C4C-854E-7D9B568470D5}" uniqueName="8" name="Salary_Upper" queryTableFieldId="8"/>
    <tableColumn id="9" xr3:uid="{7CE02024-DFEF-9D4D-A5E7-1C6677C23912}" uniqueName="9" name="Summary" queryTableFieldId="9" dataDxfId="155"/>
    <tableColumn id="10" xr3:uid="{BBCEF8C0-6D91-E844-874F-361E8F1A830E}" uniqueName="10" name="Description" queryTableFieldId="10" dataDxfId="154"/>
    <tableColumn id="11" xr3:uid="{F83B1AE1-318B-3F40-AFD2-E1155E907317}" uniqueName="11" name="URL" queryTableFieldId="11" dataDxfId="153"/>
    <tableColumn id="12" xr3:uid="{5855379C-CA68-D74E-954E-018DC2197D64}" uniqueName="12" name="Column1" queryTableFieldId="12" dataDxfId="152">
      <calculatedColumnFormula>HYPERLINK(jobs__16[[#This Row],[URL]],"link")</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8AC340B-8125-5C47-8E46-64EDD7937FEE}" name="jobs__15" displayName="jobs__15" ref="A1:K23" tableType="queryTable" totalsRowShown="0">
  <autoFilter ref="A1:K23" xr:uid="{E8AC340B-8125-5C47-8E46-64EDD7937FEE}"/>
  <sortState xmlns:xlrd2="http://schemas.microsoft.com/office/spreadsheetml/2017/richdata2" ref="A2:K23">
    <sortCondition descending="1" ref="H2:H23"/>
  </sortState>
  <tableColumns count="11">
    <tableColumn id="1" xr3:uid="{7325EC56-2A83-844B-ABA8-7A8679E7534B}" uniqueName="1" name="ID" queryTableFieldId="1"/>
    <tableColumn id="2" xr3:uid="{BFA21AE2-4830-7143-87A0-FFCE2BF0484B}" uniqueName="2" name="Title" queryTableFieldId="2" dataDxfId="151"/>
    <tableColumn id="3" xr3:uid="{3FF15EC2-B850-F74D-8779-FFE84DE8DC04}" uniqueName="3" name="Company" queryTableFieldId="3" dataDxfId="150"/>
    <tableColumn id="4" xr3:uid="{E6239A20-14A6-214B-9F9E-41B4DF4BE229}" uniqueName="4" name="Location" queryTableFieldId="4" dataDxfId="149"/>
    <tableColumn id="5" xr3:uid="{29B56AB7-A19C-3E46-93EE-2A24DBC393EC}" uniqueName="5" name="Date" queryTableFieldId="5" dataDxfId="148"/>
    <tableColumn id="6" xr3:uid="{A72FDE4F-C3CA-7C40-BF9F-621870ACF3A3}" uniqueName="6" name="Salary" queryTableFieldId="6" dataDxfId="147"/>
    <tableColumn id="7" xr3:uid="{FB468A99-A692-6348-9E53-B539C2BBE73C}" uniqueName="7" name="Salary_Lower" queryTableFieldId="7"/>
    <tableColumn id="8" xr3:uid="{DB690EBD-EF58-7F45-83B9-EB03DB615F92}" uniqueName="8" name="Salary_Upper" queryTableFieldId="8"/>
    <tableColumn id="9" xr3:uid="{150949B7-B3B6-4D47-9D24-A6059566ECAD}" uniqueName="9" name="Summary" queryTableFieldId="9" dataDxfId="146"/>
    <tableColumn id="10" xr3:uid="{CBFA1A14-E970-9147-9B15-B9A5C1B07EE4}" uniqueName="10" name="Description" queryTableFieldId="10" dataDxfId="145"/>
    <tableColumn id="11" xr3:uid="{8653EA26-A2AB-484E-B2EE-7ADF97D84C7F}" uniqueName="11" name="URL" queryTableFieldId="11" dataDxfId="14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053156-3D2E-6041-85D1-D389CC9C2077}" name="jobs__14" displayName="jobs__14" ref="A1:L42" tableType="queryTable" totalsRowShown="0">
  <autoFilter ref="A1:L42" xr:uid="{AC053156-3D2E-6041-85D1-D389CC9C2077}"/>
  <sortState xmlns:xlrd2="http://schemas.microsoft.com/office/spreadsheetml/2017/richdata2" ref="A2:K42">
    <sortCondition descending="1" ref="H2:H42"/>
    <sortCondition ref="C2:C42"/>
  </sortState>
  <tableColumns count="12">
    <tableColumn id="1" xr3:uid="{C4CD517E-CC56-DE42-AFD0-411DF45E1350}" uniqueName="1" name="ID" queryTableFieldId="1"/>
    <tableColumn id="2" xr3:uid="{48815F58-ACA0-F643-B04A-18B9AD900276}" uniqueName="2" name="Title" queryTableFieldId="2" dataDxfId="143"/>
    <tableColumn id="3" xr3:uid="{777A3E4B-EDC7-1F47-ACB2-2A7CA2253DDB}" uniqueName="3" name="Company" queryTableFieldId="3" dataDxfId="142"/>
    <tableColumn id="4" xr3:uid="{1FE96115-2AF4-6D42-8F61-A0C9C2A5FEF5}" uniqueName="4" name="Location" queryTableFieldId="4" dataDxfId="141"/>
    <tableColumn id="5" xr3:uid="{14731F96-DCDE-4E4A-BE7B-C69D8D26DA6F}" uniqueName="5" name="Date" queryTableFieldId="5" dataDxfId="140"/>
    <tableColumn id="6" xr3:uid="{A7758EA4-E3B4-A64F-9E57-9AB36FE36891}" uniqueName="6" name="Salary" queryTableFieldId="6" dataDxfId="139"/>
    <tableColumn id="7" xr3:uid="{2FADE86E-EDB4-874D-9006-77942C72FBE3}" uniqueName="7" name="Salary_Lower" queryTableFieldId="7"/>
    <tableColumn id="8" xr3:uid="{ADEE4291-9792-CC49-8279-43CD8AFB3A8C}" uniqueName="8" name="Salary_Upper" queryTableFieldId="8"/>
    <tableColumn id="9" xr3:uid="{3D793C63-20F1-0F48-8A55-92E7D32769FA}" uniqueName="9" name="Summary" queryTableFieldId="9" dataDxfId="138"/>
    <tableColumn id="10" xr3:uid="{671763F4-6430-644C-B0DE-64E974C65B1E}" uniqueName="10" name="Description" queryTableFieldId="10" dataDxfId="137"/>
    <tableColumn id="11" xr3:uid="{C36C33F8-3421-D44B-BA29-CD7E32A34036}" uniqueName="11" name="URL" queryTableFieldId="11" dataDxfId="136"/>
    <tableColumn id="12" xr3:uid="{B6EF6C24-BDC4-1343-91E6-F954CD076B2F}" uniqueName="12" name="Column1" queryTableFieldId="12" dataDxfId="135">
      <calculatedColumnFormula>HYPERLINK(jobs__14[[#This Row],[URL]],"link")</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1B1E7-FCA3-1941-B8A1-384E404794EC}" name="jobs__13" displayName="jobs__13" ref="A1:L41" tableType="queryTable" totalsRowShown="0">
  <autoFilter ref="A1:L41" xr:uid="{D091B1E7-FCA3-1941-B8A1-384E404794EC}"/>
  <sortState xmlns:xlrd2="http://schemas.microsoft.com/office/spreadsheetml/2017/richdata2" ref="A2:K41">
    <sortCondition descending="1" ref="H2:H41"/>
  </sortState>
  <tableColumns count="12">
    <tableColumn id="1" xr3:uid="{E49C0681-C064-9C40-9BEE-F253C231EDD1}" uniqueName="1" name="ID" queryTableFieldId="1"/>
    <tableColumn id="2" xr3:uid="{DE505BBC-8331-CD45-AE6C-63FC70C9EDE9}" uniqueName="2" name="Title" queryTableFieldId="2" dataDxfId="134"/>
    <tableColumn id="3" xr3:uid="{33BADC31-3BBF-B448-AD35-91D7DD5D4CBF}" uniqueName="3" name="Company" queryTableFieldId="3" dataDxfId="133"/>
    <tableColumn id="4" xr3:uid="{1CBDC57E-8357-B24D-BC49-602FF80727F4}" uniqueName="4" name="Location" queryTableFieldId="4" dataDxfId="132"/>
    <tableColumn id="5" xr3:uid="{0E5A0FC1-DF71-A641-AAE8-C71E884BB17A}" uniqueName="5" name="Date" queryTableFieldId="5" dataDxfId="131"/>
    <tableColumn id="6" xr3:uid="{3376548D-ECD3-1045-A32E-A8CF21113445}" uniqueName="6" name="Salary" queryTableFieldId="6" dataDxfId="130"/>
    <tableColumn id="7" xr3:uid="{F70C4334-FC45-6946-9914-31D6F214D4A3}" uniqueName="7" name="Salary_Lower" queryTableFieldId="7"/>
    <tableColumn id="8" xr3:uid="{3E651C0A-AF6F-0E49-A23D-AB55E529E23D}" uniqueName="8" name="Salary_Upper" queryTableFieldId="8"/>
    <tableColumn id="9" xr3:uid="{A90CDE5C-4402-C444-BB5E-7E65F236C832}" uniqueName="9" name="Summary" queryTableFieldId="9" dataDxfId="129"/>
    <tableColumn id="10" xr3:uid="{80F0FE00-DED5-FC4E-973C-D1327BD37F52}" uniqueName="10" name="Description" queryTableFieldId="10" dataDxfId="128"/>
    <tableColumn id="11" xr3:uid="{DEA010CA-B137-FD43-A94A-928D1E2A9716}" uniqueName="11" name="URL" queryTableFieldId="11" dataDxfId="127"/>
    <tableColumn id="12" xr3:uid="{8605258D-D904-9344-8257-1B6AEFA10196}" uniqueName="12" name="Column1" queryTableFieldId="12" dataDxfId="126">
      <calculatedColumnFormula>HYPERLINK(jobs__13[[#This Row],[URL]], "link")</calculatedColumnFormula>
    </tableColumn>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663E98-EFBF-D34A-A4C6-1A6D2D51F161}" name="jobs__12" displayName="jobs__12" ref="A1:K5" tableType="queryTable" totalsRowShown="0">
  <autoFilter ref="A1:K5" xr:uid="{17663E98-EFBF-D34A-A4C6-1A6D2D51F161}"/>
  <tableColumns count="11">
    <tableColumn id="1" xr3:uid="{016FE3D4-ADC0-3B44-B503-B41A129DADE0}" uniqueName="1" name="ID" queryTableFieldId="1"/>
    <tableColumn id="2" xr3:uid="{B0221DDC-FD0C-3C44-8F10-AF28F751AA21}" uniqueName="2" name="Title" queryTableFieldId="2" dataDxfId="125"/>
    <tableColumn id="3" xr3:uid="{98B68DC7-E95C-8246-8D36-046938073130}" uniqueName="3" name="Company" queryTableFieldId="3" dataDxfId="124"/>
    <tableColumn id="4" xr3:uid="{02BFF20E-1775-1544-9CE7-4FE84AC898A0}" uniqueName="4" name="Location" queryTableFieldId="4" dataDxfId="123"/>
    <tableColumn id="5" xr3:uid="{2BD465A1-1FE8-A648-B9BC-76AACF4E8124}" uniqueName="5" name="Date" queryTableFieldId="5" dataDxfId="122"/>
    <tableColumn id="6" xr3:uid="{922113CE-7994-7C45-9EDA-59E246A5BB47}" uniqueName="6" name="Salary" queryTableFieldId="6" dataDxfId="121"/>
    <tableColumn id="7" xr3:uid="{9200BAE7-DEF4-1A41-A21F-F330A5778C7B}" uniqueName="7" name="Salary_Lower" queryTableFieldId="7"/>
    <tableColumn id="8" xr3:uid="{244C273F-1F9D-334F-8BE8-F6DE107EF238}" uniqueName="8" name="Salary_Upper" queryTableFieldId="8"/>
    <tableColumn id="9" xr3:uid="{369A17A7-C4A3-894A-88A0-5DDBC6593F7E}" uniqueName="9" name="Summary" queryTableFieldId="9" dataDxfId="120"/>
    <tableColumn id="10" xr3:uid="{4C170EAD-3CDC-2A4C-88F0-EB45FE0B97E0}" uniqueName="10" name="Description" queryTableFieldId="10" dataDxfId="119"/>
    <tableColumn id="11" xr3:uid="{F78356FE-F0DC-2048-9DDC-4BFBA871ED2B}" uniqueName="11" name="URL" queryTableFieldId="11" dataDxfId="118"/>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F8A6D-EAE4-B040-A4C9-E7E6ADE6BF8C}" name="jobs__11" displayName="jobs__11" ref="A1:K6" tableType="queryTable" totalsRowShown="0">
  <autoFilter ref="A1:K6" xr:uid="{860F8A6D-EAE4-B040-A4C9-E7E6ADE6BF8C}"/>
  <tableColumns count="11">
    <tableColumn id="1" xr3:uid="{7A79DEE4-04C6-1A4D-A8C8-B32CA3EB3F92}" uniqueName="1" name="Column1" queryTableFieldId="1" dataDxfId="117"/>
    <tableColumn id="2" xr3:uid="{6F564B06-C3D7-044A-B203-DA0DB0371866}" uniqueName="2" name="Column2" queryTableFieldId="2" dataDxfId="116"/>
    <tableColumn id="3" xr3:uid="{540DDA05-8EFF-9A47-B28C-2FA56CB0A93E}" uniqueName="3" name="Column3" queryTableFieldId="3" dataDxfId="115"/>
    <tableColumn id="4" xr3:uid="{7040B6D6-8894-E841-8A96-FDAC813F781D}" uniqueName="4" name="Column4" queryTableFieldId="4" dataDxfId="114"/>
    <tableColumn id="5" xr3:uid="{E0120773-2935-8442-9EBD-CCEC5A5307FB}" uniqueName="5" name="Column5" queryTableFieldId="5" dataDxfId="113"/>
    <tableColumn id="6" xr3:uid="{824CB926-0A05-0846-8DD0-63A3546E46E4}" uniqueName="6" name="Column6" queryTableFieldId="6" dataDxfId="112"/>
    <tableColumn id="7" xr3:uid="{CF31ABF9-9C96-5B41-AE50-6768524C5211}" uniqueName="7" name="Column7" queryTableFieldId="7" dataDxfId="111"/>
    <tableColumn id="8" xr3:uid="{0896E6F8-1E09-0B4F-9C3F-2E73A295C2AD}" uniqueName="8" name="Column8" queryTableFieldId="8" dataDxfId="110"/>
    <tableColumn id="9" xr3:uid="{796136BD-02ED-EF43-B202-869B1C906CED}" uniqueName="9" name="Column9" queryTableFieldId="9" dataDxfId="109"/>
    <tableColumn id="10" xr3:uid="{073965D1-7CE3-6344-89BC-A7A2A3589D5F}" uniqueName="10" name="Column10" queryTableFieldId="10" dataDxfId="108"/>
    <tableColumn id="11" xr3:uid="{A773D9C2-7CFA-054C-9CD0-950E140688F0}" uniqueName="11" name="Column11" queryTableFieldId="11" dataDxfId="10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D27E024-BDC3-B84C-BF98-113FD478A865}" name="jobs__10" displayName="jobs__10" ref="A1:K5" tableType="queryTable" totalsRowShown="0">
  <autoFilter ref="A1:K5" xr:uid="{ED27E024-BDC3-B84C-BF98-113FD478A865}"/>
  <sortState xmlns:xlrd2="http://schemas.microsoft.com/office/spreadsheetml/2017/richdata2" ref="A2:K5">
    <sortCondition descending="1" ref="H2:H5"/>
    <sortCondition ref="C2:C5"/>
  </sortState>
  <tableColumns count="11">
    <tableColumn id="1" xr3:uid="{E4292703-EDF7-1849-92E0-49511D20BC44}" uniqueName="1" name="ID" queryTableFieldId="1"/>
    <tableColumn id="2" xr3:uid="{615784D2-0964-E746-800F-56017AE29FA0}" uniqueName="2" name="Title" queryTableFieldId="2" dataDxfId="106"/>
    <tableColumn id="3" xr3:uid="{52177538-D9CB-F149-A429-0E5C9EBC478B}" uniqueName="3" name="Company" queryTableFieldId="3" dataDxfId="105"/>
    <tableColumn id="4" xr3:uid="{D2A34B45-2454-B048-BE05-4A19D0760080}" uniqueName="4" name="Location" queryTableFieldId="4" dataDxfId="104"/>
    <tableColumn id="5" xr3:uid="{3B56AF10-6AF4-7240-94A1-E0DE76044536}" uniqueName="5" name="Date" queryTableFieldId="5" dataDxfId="103"/>
    <tableColumn id="6" xr3:uid="{105CC9F4-A872-C04D-86E8-779343162DFD}" uniqueName="6" name="Salary" queryTableFieldId="6" dataDxfId="102"/>
    <tableColumn id="7" xr3:uid="{A74FDDED-CFB2-5E42-BF0D-607A8259A116}" uniqueName="7" name="Salary_Lower" queryTableFieldId="7"/>
    <tableColumn id="8" xr3:uid="{CBE7733A-83A1-EB43-BBA0-95AEBD23FA9D}" uniqueName="8" name="Salary_Upper" queryTableFieldId="8"/>
    <tableColumn id="9" xr3:uid="{5E6AFEAF-A5C4-D14F-BE05-CAF0E5CE8B91}" uniqueName="9" name="Summary" queryTableFieldId="9" dataDxfId="101"/>
    <tableColumn id="10" xr3:uid="{9F076707-5317-704F-A29B-64BC385338E6}" uniqueName="10" name="Description" queryTableFieldId="10" dataDxfId="100"/>
    <tableColumn id="11" xr3:uid="{0244A7BE-5FA7-BD42-955C-639C150BCD25}" uniqueName="11" name="URL" queryTableFieldId="11" dataDxfId="9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4C8D89-8FB1-D946-92D7-680276CEA0B6}" name="jobs__9" displayName="jobs__9" ref="A1:K5" tableType="queryTable" totalsRowShown="0">
  <autoFilter ref="A1:K5" xr:uid="{464C8D89-8FB1-D946-92D7-680276CEA0B6}"/>
  <sortState xmlns:xlrd2="http://schemas.microsoft.com/office/spreadsheetml/2017/richdata2" ref="A2:K5">
    <sortCondition descending="1" ref="H2:H5"/>
    <sortCondition ref="C2:C5"/>
  </sortState>
  <tableColumns count="11">
    <tableColumn id="1" xr3:uid="{CF6E81DE-5983-1745-849D-7B0871A5CD99}" uniqueName="1" name="ID" queryTableFieldId="1"/>
    <tableColumn id="2" xr3:uid="{FDE22E02-42FC-7C43-8678-CB1204494F02}" uniqueName="2" name="Title" queryTableFieldId="2" dataDxfId="98"/>
    <tableColumn id="3" xr3:uid="{7EB1A4BD-1D44-D94D-8C7C-75C33168E9F7}" uniqueName="3" name="Company" queryTableFieldId="3" dataDxfId="97"/>
    <tableColumn id="4" xr3:uid="{55E87A52-A2F9-A840-B3C7-973BCDB0359F}" uniqueName="4" name="Location" queryTableFieldId="4" dataDxfId="96"/>
    <tableColumn id="5" xr3:uid="{391D8A33-6C6F-9E4F-9FFC-9CB8FFC1A109}" uniqueName="5" name="Date" queryTableFieldId="5" dataDxfId="95"/>
    <tableColumn id="6" xr3:uid="{88EA3349-9EBE-2141-87B9-851D8C66FA91}" uniqueName="6" name="Salary" queryTableFieldId="6" dataDxfId="94"/>
    <tableColumn id="7" xr3:uid="{248C1592-6A3D-5B40-87B5-7E5AFD42942E}" uniqueName="7" name="Salary_Lower" queryTableFieldId="7"/>
    <tableColumn id="8" xr3:uid="{925E2D6D-947D-6440-BA27-392354CB5800}" uniqueName="8" name="Salary_Upper" queryTableFieldId="8"/>
    <tableColumn id="9" xr3:uid="{FF13556A-E9BA-7A42-8F0C-E22A9F87EB2D}" uniqueName="9" name="Summary" queryTableFieldId="9" dataDxfId="93"/>
    <tableColumn id="10" xr3:uid="{E497BDA9-362E-3144-857E-18D43AF13E94}" uniqueName="10" name="Description" queryTableFieldId="10" dataDxfId="92"/>
    <tableColumn id="11" xr3:uid="{75BEE85D-1B74-0847-A460-B26D71D36A56}" uniqueName="11" name="URL" queryTableFieldId="11" dataDxfId="91"/>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7EFFAA-BB9E-A040-A04A-9ECDDB1DDC27}" name="jobs__8" displayName="jobs__8" ref="A1:K5" tableType="queryTable" totalsRowShown="0">
  <autoFilter ref="A1:K5" xr:uid="{EB7EFFAA-BB9E-A040-A04A-9ECDDB1DDC27}"/>
  <sortState xmlns:xlrd2="http://schemas.microsoft.com/office/spreadsheetml/2017/richdata2" ref="A2:K5">
    <sortCondition descending="1" ref="H2:H5"/>
    <sortCondition ref="C2:C5"/>
  </sortState>
  <tableColumns count="11">
    <tableColumn id="1" xr3:uid="{56B3A6E9-D7B7-7B49-BCEE-1EDF76E0B8B7}" uniqueName="1" name="ID" queryTableFieldId="1"/>
    <tableColumn id="2" xr3:uid="{7BBC1EE4-AD49-FB4C-A4AE-B8116C4EF37E}" uniqueName="2" name="Title" queryTableFieldId="2" dataDxfId="90"/>
    <tableColumn id="3" xr3:uid="{817269D1-341F-2547-8BE7-F36E0412F5C8}" uniqueName="3" name="Company" queryTableFieldId="3" dataDxfId="89"/>
    <tableColumn id="4" xr3:uid="{DA9AC10C-B06C-D046-8E88-5D4E9B48F095}" uniqueName="4" name="Location" queryTableFieldId="4" dataDxfId="88"/>
    <tableColumn id="5" xr3:uid="{24EB2FBA-E08D-224C-B6A7-54160BB92563}" uniqueName="5" name="Date" queryTableFieldId="5" dataDxfId="87"/>
    <tableColumn id="6" xr3:uid="{CCA742F4-C164-5C48-88C0-82CD931F8E86}" uniqueName="6" name="Salary" queryTableFieldId="6" dataDxfId="86"/>
    <tableColumn id="7" xr3:uid="{450D7FBA-5DC1-D24A-9B05-3623E379C00B}" uniqueName="7" name="Salary_Lower" queryTableFieldId="7"/>
    <tableColumn id="8" xr3:uid="{96066E3A-69A8-D943-AD6E-0BA00078F232}" uniqueName="8" name="Salary_Upper" queryTableFieldId="8"/>
    <tableColumn id="9" xr3:uid="{FA6B4083-793C-4342-88DC-6F44BEFFE1BB}" uniqueName="9" name="Summary" queryTableFieldId="9" dataDxfId="85"/>
    <tableColumn id="10" xr3:uid="{A83D6DE8-851C-D541-9557-788F510E2552}" uniqueName="10" name="Description" queryTableFieldId="10" dataDxfId="84"/>
    <tableColumn id="11" xr3:uid="{2690377E-2929-7F4D-9675-59869510DB2F}" uniqueName="11" name="URL" queryTableFieldId="11" dataDxfId="83"/>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13454-669A-CE4D-9E79-A11D94247413}" name="jobs__7" displayName="jobs__7" ref="A1:L5" tableType="queryTable" totalsRowShown="0" headerRowDxfId="82" dataDxfId="81">
  <autoFilter ref="A1:L5" xr:uid="{64313454-669A-CE4D-9E79-A11D94247413}"/>
  <sortState xmlns:xlrd2="http://schemas.microsoft.com/office/spreadsheetml/2017/richdata2" ref="A2:L5">
    <sortCondition descending="1" ref="H2:H5"/>
    <sortCondition ref="C2:C5"/>
  </sortState>
  <tableColumns count="12">
    <tableColumn id="1" xr3:uid="{10332E0D-B9BB-D546-B21D-8D31CD434F07}" uniqueName="1" name="ID" queryTableFieldId="1" dataDxfId="80"/>
    <tableColumn id="2" xr3:uid="{2D342266-1347-7B4D-BBA8-2A6A74916D24}" uniqueName="2" name="Title" queryTableFieldId="2" dataDxfId="79"/>
    <tableColumn id="3" xr3:uid="{09317DB8-1B6B-354B-B407-AB440B8C77E7}" uniqueName="3" name="Company" queryTableFieldId="3" dataDxfId="78"/>
    <tableColumn id="4" xr3:uid="{8BDC728C-B359-7542-9336-3CE46E24A8AD}" uniqueName="4" name="Location" queryTableFieldId="4" dataDxfId="77"/>
    <tableColumn id="5" xr3:uid="{2CADC71C-0FB6-134C-AE6B-490778153FB9}" uniqueName="5" name="Date" queryTableFieldId="5" dataDxfId="76"/>
    <tableColumn id="6" xr3:uid="{25EF827C-DA32-8540-904C-49202538D10D}" uniqueName="6" name="Salary" queryTableFieldId="6" dataDxfId="75"/>
    <tableColumn id="7" xr3:uid="{6B250684-D7FD-ED41-AB32-D94E8DF7496C}" uniqueName="7" name="Salary_Lower" queryTableFieldId="7" dataDxfId="74"/>
    <tableColumn id="8" xr3:uid="{9283A4EF-3DBC-A448-BA2A-45E688F170B8}" uniqueName="8" name="Salary_Upper" queryTableFieldId="8" dataDxfId="73"/>
    <tableColumn id="9" xr3:uid="{C0D277B0-CD01-784A-941B-56F502B2D818}" uniqueName="9" name="Summary" queryTableFieldId="9" dataDxfId="72"/>
    <tableColumn id="10" xr3:uid="{2B3ADE81-706A-2E45-8501-AB010CEEA6FD}" uniqueName="10" name="Description" queryTableFieldId="10" dataDxfId="71"/>
    <tableColumn id="11" xr3:uid="{5DAA5CDB-743F-C642-A710-6B610A9B0F1E}" uniqueName="11" name="URL" queryTableFieldId="11" dataDxfId="70"/>
    <tableColumn id="12" xr3:uid="{A36B3CF5-FFDD-DA4B-A4D0-C342816C1518}" uniqueName="12" name="Column1" queryTableFieldId="12" dataDxfId="69" dataCellStyle="Hyperlink">
      <calculatedColumnFormula>HYPERLINK(jobs__7[[#This Row],[URL]],"Clickable Link")</calculatedColumnFormula>
    </tableColumn>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3D2912-5B7B-AD46-B0DE-442312C406B3}" name="jobs__6" displayName="jobs__6" ref="A1:K5" tableType="queryTable" totalsRowShown="0">
  <autoFilter ref="A1:K5" xr:uid="{613D2912-5B7B-AD46-B0DE-442312C406B3}"/>
  <sortState xmlns:xlrd2="http://schemas.microsoft.com/office/spreadsheetml/2017/richdata2" ref="A2:K5">
    <sortCondition descending="1" ref="H2:H5"/>
    <sortCondition ref="C2:C5"/>
    <sortCondition ref="B2:B5"/>
  </sortState>
  <tableColumns count="11">
    <tableColumn id="1" xr3:uid="{5C7DEBC7-1D22-1E4B-AF77-E548FB566DD6}" uniqueName="1" name="ID" queryTableFieldId="1"/>
    <tableColumn id="2" xr3:uid="{928A530F-2A86-D34B-8CE8-6563E320FF15}" uniqueName="2" name="Title" queryTableFieldId="2" dataDxfId="68"/>
    <tableColumn id="3" xr3:uid="{35E585F9-F3C5-B149-AB2F-13C135184EF3}" uniqueName="3" name="Company" queryTableFieldId="3" dataDxfId="67"/>
    <tableColumn id="4" xr3:uid="{6F81F9F8-3131-3C4C-BA39-63F985759834}" uniqueName="4" name="Location" queryTableFieldId="4" dataDxfId="66"/>
    <tableColumn id="5" xr3:uid="{CCD7B127-CD8C-6A46-B086-F7265658568A}" uniqueName="5" name="Date" queryTableFieldId="5" dataDxfId="65"/>
    <tableColumn id="6" xr3:uid="{CE0E9C35-C7B4-1543-AD9B-C43B4A0E57CC}" uniqueName="6" name="Salary" queryTableFieldId="6" dataDxfId="64"/>
    <tableColumn id="7" xr3:uid="{2B27732A-AA19-7848-9689-CB09A8536FB2}" uniqueName="7" name="Salary_Lower" queryTableFieldId="7"/>
    <tableColumn id="8" xr3:uid="{3F82F246-DCA4-4C4F-8A30-55AA84F67313}" uniqueName="8" name="Salary_Upper" queryTableFieldId="8"/>
    <tableColumn id="9" xr3:uid="{E6913549-37ED-3544-B066-13E793D5EB29}" uniqueName="9" name="Summary" queryTableFieldId="9" dataDxfId="63"/>
    <tableColumn id="10" xr3:uid="{EA8D2390-62F6-F64F-8320-442CE48BC897}" uniqueName="10" name="Description" queryTableFieldId="10" dataDxfId="62"/>
    <tableColumn id="11" xr3:uid="{E8196DEB-E9E4-1B42-9368-5D5A1BF91858}" uniqueName="11" name="URL" queryTableFieldId="11" dataDxfId="61"/>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E3896B-1678-2A46-B24A-02BB8584EF36}" name="jobs__5" displayName="jobs__5" ref="A1:K5" tableType="queryTable" totalsRowShown="0">
  <autoFilter ref="A1:K5" xr:uid="{C0E3896B-1678-2A46-B24A-02BB8584EF36}"/>
  <sortState xmlns:xlrd2="http://schemas.microsoft.com/office/spreadsheetml/2017/richdata2" ref="A2:K5">
    <sortCondition ref="C2:C5"/>
  </sortState>
  <tableColumns count="11">
    <tableColumn id="1" xr3:uid="{FA0E93CE-349B-954E-9A37-67DC6CD68427}" uniqueName="1" name="ID" queryTableFieldId="1"/>
    <tableColumn id="2" xr3:uid="{5B516358-D0F9-B04B-9F41-79ECA80D83A4}" uniqueName="2" name="Title" queryTableFieldId="2" dataDxfId="60"/>
    <tableColumn id="3" xr3:uid="{8730906A-B7F9-A445-A932-40594608C3D7}" uniqueName="3" name="Company" queryTableFieldId="3" dataDxfId="59"/>
    <tableColumn id="4" xr3:uid="{8B909725-5889-434C-9DF1-CA2D30F2699F}" uniqueName="4" name="Location" queryTableFieldId="4" dataDxfId="58"/>
    <tableColumn id="5" xr3:uid="{102B6E07-6B63-4F43-9F9D-63EF1E58F53F}" uniqueName="5" name="Date" queryTableFieldId="5" dataDxfId="57"/>
    <tableColumn id="6" xr3:uid="{70983A79-8008-994B-95AF-960BCC6DC442}" uniqueName="6" name="Salary" queryTableFieldId="6" dataDxfId="56"/>
    <tableColumn id="7" xr3:uid="{B565B8CA-3E2B-C549-AFA9-B01C991FF2FA}" uniqueName="7" name="Salary_Lower" queryTableFieldId="7" dataDxfId="55"/>
    <tableColumn id="8" xr3:uid="{8E1EDCFB-8578-3949-A595-060A40C51AA3}" uniqueName="8" name="Salary_Upper" queryTableFieldId="8" dataDxfId="54"/>
    <tableColumn id="9" xr3:uid="{6A760F9B-61D5-9C43-8DC0-CC4A42724B2F}" uniqueName="9" name="Summary" queryTableFieldId="9" dataDxfId="53"/>
    <tableColumn id="10" xr3:uid="{C595222E-1BAB-3147-B8D5-066F112CE32A}" uniqueName="10" name="Description" queryTableFieldId="10" dataDxfId="52"/>
    <tableColumn id="11" xr3:uid="{E3360E34-AF5B-F546-8CA5-007DB6CEE2AF}" uniqueName="11" name="URL" queryTableFieldId="11" dataDxfId="51"/>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B9057B-B807-B34F-B962-FCE4FA138E1D}" name="jobs__4" displayName="jobs__4" ref="A1:L5" tableType="queryTable" totalsRowShown="0" headerRowDxfId="50" dataDxfId="49">
  <autoFilter ref="A1:L5" xr:uid="{FBB9057B-B807-B34F-B962-FCE4FA138E1D}"/>
  <sortState xmlns:xlrd2="http://schemas.microsoft.com/office/spreadsheetml/2017/richdata2" ref="A2:L5">
    <sortCondition descending="1" ref="H2:H5"/>
    <sortCondition ref="C2:C5"/>
  </sortState>
  <tableColumns count="12">
    <tableColumn id="1" xr3:uid="{6B7504C2-4B9B-BB43-B802-8F114B635AB0}" uniqueName="1" name="ID" queryTableFieldId="1" dataDxfId="48"/>
    <tableColumn id="2" xr3:uid="{381EB187-7125-B847-B2D8-E1D6E78F0C4D}" uniqueName="2" name="Title" queryTableFieldId="2" dataDxfId="47"/>
    <tableColumn id="3" xr3:uid="{EF3A4F88-DB44-B341-86FC-D41EC4AB2613}" uniqueName="3" name="Company" queryTableFieldId="3" dataDxfId="46"/>
    <tableColumn id="4" xr3:uid="{CAF4154C-BC6A-CE47-8098-D0824BF507D1}" uniqueName="4" name="Location" queryTableFieldId="4" dataDxfId="45"/>
    <tableColumn id="5" xr3:uid="{E1263C68-1474-8141-BDA6-34F0D8AE6481}" uniqueName="5" name="Date" queryTableFieldId="5" dataDxfId="44"/>
    <tableColumn id="6" xr3:uid="{FE556307-A956-3343-9BE6-3E9788D879C8}" uniqueName="6" name="Salary" queryTableFieldId="6" dataDxfId="43"/>
    <tableColumn id="7" xr3:uid="{02986741-62A0-484D-9F35-DF3F1725D024}" uniqueName="7" name="Salary_Lower" queryTableFieldId="7" dataDxfId="42"/>
    <tableColumn id="8" xr3:uid="{E0E0611B-8BD5-B94E-A7F5-04BC0DDF8286}" uniqueName="8" name="Salary_Upper" queryTableFieldId="8" dataDxfId="41"/>
    <tableColumn id="9" xr3:uid="{BC990C57-961B-0146-84D6-E68AD77D7008}" uniqueName="9" name="Summary" queryTableFieldId="9" dataDxfId="40"/>
    <tableColumn id="10" xr3:uid="{7BD22442-F8CB-6E48-AF11-FDF219FF416C}" uniqueName="10" name="Description" queryTableFieldId="10" dataDxfId="39"/>
    <tableColumn id="11" xr3:uid="{B164C56A-50C3-BD43-8A60-7E6AA746C1E0}" uniqueName="11" name="URL" queryTableFieldId="11" dataDxfId="38" dataCellStyle="Hyperlink"/>
    <tableColumn id="12" xr3:uid="{D4A2FB6B-9335-854A-9168-78938AF40817}" uniqueName="12" name="Column1" queryTableFieldId="12" dataDxfId="37">
      <calculatedColumnFormula array="1">_xlfn.REGEXEXTRACT(jobs__4[[#This Row],[URL]],"\d{10,20}")</calculatedColumnFormula>
    </tableColumn>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F3CA5A-9F1C-444B-BF20-F3514AF0836E}" name="jobs__3" displayName="jobs__3" ref="A1:K8" tableType="queryTable" totalsRowShown="0">
  <autoFilter ref="A1:K8" xr:uid="{02F3CA5A-9F1C-444B-BF20-F3514AF0836E}"/>
  <sortState xmlns:xlrd2="http://schemas.microsoft.com/office/spreadsheetml/2017/richdata2" ref="A2:J8">
    <sortCondition descending="1" ref="G2:G8"/>
    <sortCondition ref="B2:B8"/>
  </sortState>
  <tableColumns count="11">
    <tableColumn id="1" xr3:uid="{3D32ABBE-62AF-B548-9BD6-31FD1275F260}" uniqueName="1" name="Title" queryTableFieldId="1" dataDxfId="36"/>
    <tableColumn id="2" xr3:uid="{2C9E0860-E8C6-CA4C-A35D-3790F2312D24}" uniqueName="2" name="Company" queryTableFieldId="2" dataDxfId="35"/>
    <tableColumn id="3" xr3:uid="{5BB0B6FF-E073-AF43-84B9-A719A9D31F94}" uniqueName="3" name="Location" queryTableFieldId="3" dataDxfId="34"/>
    <tableColumn id="4" xr3:uid="{8A3E7DE6-FCE5-9449-AFDB-715BC1122B80}" uniqueName="4" name="Date" queryTableFieldId="4" dataDxfId="33"/>
    <tableColumn id="5" xr3:uid="{440D82BF-CD38-2342-9C6A-EBD250805A29}" uniqueName="5" name="Salary" queryTableFieldId="5" dataDxfId="32"/>
    <tableColumn id="6" xr3:uid="{092DB194-764C-844D-BCC5-C7B8EE39CC3D}" uniqueName="6" name="Salary_Lower" queryTableFieldId="6"/>
    <tableColumn id="7" xr3:uid="{5186A2A5-E78B-7A4A-BEFD-C4F457EE4051}" uniqueName="7" name="Salary_Upper" queryTableFieldId="7"/>
    <tableColumn id="8" xr3:uid="{403DAED8-49AB-EB44-B51D-535E2900831B}" uniqueName="8" name="Summary" queryTableFieldId="8" dataDxfId="31"/>
    <tableColumn id="9" xr3:uid="{4C653A92-350C-0A4D-9856-4BBFF1456428}" uniqueName="9" name="Description" queryTableFieldId="9" dataDxfId="30"/>
    <tableColumn id="10" xr3:uid="{F27B06D1-12B2-3245-A2E3-CA48C3198EAD}" uniqueName="10" name="URL" queryTableFieldId="10" dataDxfId="29"/>
    <tableColumn id="11" xr3:uid="{5AD3C71E-E08C-0945-A82C-942C2885429A}" uniqueName="11" name="Column1" queryTableFieldId="11" dataDxfId="28">
      <calculatedColumnFormula>HYPERLINK(jobs__3[[#This Row],[URL]],"Clickable Link")</calculatedColumnFormula>
    </tableColumn>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7D1721-55A9-5D42-8377-462295554686}" name="jobs__2" displayName="jobs__2" ref="A1:J8" tableType="queryTable" totalsRowShown="0">
  <autoFilter ref="A1:J8" xr:uid="{DE7D1721-55A9-5D42-8377-462295554686}"/>
  <sortState xmlns:xlrd2="http://schemas.microsoft.com/office/spreadsheetml/2017/richdata2" ref="A2:J8">
    <sortCondition descending="1" ref="G2:G8"/>
    <sortCondition ref="B2:B8"/>
  </sortState>
  <tableColumns count="10">
    <tableColumn id="1" xr3:uid="{9B87AD0B-ED24-8A40-8042-8C7A219EA7C9}" uniqueName="1" name="Title" queryTableFieldId="1" dataDxfId="27"/>
    <tableColumn id="2" xr3:uid="{46E5BCFA-CE94-104E-BEC5-B7DCA5E9370E}" uniqueName="2" name="Company" queryTableFieldId="2" dataDxfId="26"/>
    <tableColumn id="3" xr3:uid="{E1B848DC-ACD7-394C-A53F-637235D2ACDA}" uniqueName="3" name="Location" queryTableFieldId="3" dataDxfId="25"/>
    <tableColumn id="4" xr3:uid="{DAE1790D-8997-7042-818C-80D43CD9D652}" uniqueName="4" name="Date" queryTableFieldId="4" dataDxfId="24"/>
    <tableColumn id="5" xr3:uid="{DD76F16F-A10B-2C43-96ED-A99BC56835D6}" uniqueName="5" name="Salary" queryTableFieldId="5" dataDxfId="23"/>
    <tableColumn id="6" xr3:uid="{DE2AEA90-F5A7-2B46-864E-CA04C6352A8F}" uniqueName="6" name="Salary_Lower" queryTableFieldId="6"/>
    <tableColumn id="7" xr3:uid="{432A744C-9D9C-0543-9AD0-FA3BD2CC79C6}" uniqueName="7" name="Salary_Upper" queryTableFieldId="7"/>
    <tableColumn id="8" xr3:uid="{95420DED-C83D-6C47-B3BB-D209FBFF80AC}" uniqueName="8" name="Summary" queryTableFieldId="8" dataDxfId="22"/>
    <tableColumn id="9" xr3:uid="{B8B87D55-A7F1-404F-84A9-601919268ED5}" uniqueName="9" name="Description" queryTableFieldId="9" dataDxfId="21"/>
    <tableColumn id="10" xr3:uid="{62321523-823F-7F49-B1CB-051440581DF3}" uniqueName="10" name="URL" queryTableFieldId="10" dataDxfId="20"/>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FA9E4-54C3-374E-BAD0-4C8E7E396B06}" name="jobs" displayName="jobs" ref="A1:I58" tableType="queryTable" totalsRowShown="0" headerRowDxfId="19" dataDxfId="18">
  <autoFilter ref="A1:I58" xr:uid="{844FA9E4-54C3-374E-BAD0-4C8E7E396B06}"/>
  <sortState xmlns:xlrd2="http://schemas.microsoft.com/office/spreadsheetml/2017/richdata2" ref="A2:I58">
    <sortCondition ref="B2:B58"/>
  </sortState>
  <tableColumns count="9">
    <tableColumn id="1" xr3:uid="{E6D9ABFC-09EF-C844-BEA8-090FE2216CFB}" uniqueName="1" name="Title" queryTableFieldId="1" dataDxfId="17"/>
    <tableColumn id="2" xr3:uid="{87F519D8-9BE1-D54B-AA4D-55C45554E46E}" uniqueName="2" name="Company" queryTableFieldId="2" dataDxfId="16"/>
    <tableColumn id="3" xr3:uid="{8C29972E-A7CB-F543-9ACB-652E263977E6}" uniqueName="3" name="Location" queryTableFieldId="3" dataDxfId="15"/>
    <tableColumn id="4" xr3:uid="{1CE89B3F-023B-FF46-BAC2-2876A609A0CC}" uniqueName="4" name="Date" queryTableFieldId="4" dataDxfId="14"/>
    <tableColumn id="5" xr3:uid="{7570CBB4-FB39-1D42-B88E-81A042A85373}" uniqueName="5" name="Salary" queryTableFieldId="5" dataDxfId="13"/>
    <tableColumn id="7" xr3:uid="{9520813C-2DC0-B245-9298-EA5109346DF8}" uniqueName="7" name="Summary" queryTableFieldId="7" dataDxfId="12"/>
    <tableColumn id="8" xr3:uid="{08824928-1BE4-A149-A42B-E3B9AE05390D}" uniqueName="8" name="Description" queryTableFieldId="8" dataDxfId="11"/>
    <tableColumn id="6" xr3:uid="{E7CD2996-4A61-6A4A-95AB-1D281364F448}" uniqueName="6" name="URL" queryTableFieldId="6" dataDxfId="10"/>
    <tableColumn id="9" xr3:uid="{8BAEC35F-CA85-5046-905B-0CEBF0DF4AE8}" uniqueName="9" name="Column1" queryTableFieldId="13" dataDxfId="9">
      <calculatedColumnFormula>HYPERLINK(jobs[[#This Row],[URL]],"Clickable Link")</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FD6F-CF7F-1745-BF18-3AA64DBCA586}">
  <dimension ref="A1:M5"/>
  <sheetViews>
    <sheetView tabSelected="1" topLeftCell="I1" workbookViewId="0">
      <selection activeCell="M3" sqref="M3"/>
    </sheetView>
  </sheetViews>
  <sheetFormatPr baseColWidth="10" defaultRowHeight="16" x14ac:dyDescent="0.2"/>
  <cols>
    <col min="1" max="1" width="11.1640625" bestFit="1" customWidth="1"/>
    <col min="2" max="2" width="43.83203125" bestFit="1" customWidth="1"/>
    <col min="3" max="3" width="11.5" bestFit="1" customWidth="1"/>
    <col min="4" max="4" width="12.33203125" bestFit="1" customWidth="1"/>
    <col min="5" max="5" width="7.6640625" bestFit="1" customWidth="1"/>
    <col min="6" max="6" width="17.6640625" bestFit="1" customWidth="1"/>
    <col min="7" max="7" width="14.5" bestFit="1" customWidth="1"/>
    <col min="8" max="8" width="14.33203125" bestFit="1" customWidth="1"/>
    <col min="9" max="9" width="68.6640625" bestFit="1" customWidth="1"/>
    <col min="10" max="11" width="80.6640625" bestFit="1" customWidth="1"/>
    <col min="12" max="12" width="5.83203125" bestFit="1" customWidth="1"/>
  </cols>
  <sheetData>
    <row r="1" spans="1:13" x14ac:dyDescent="0.2">
      <c r="A1" t="s">
        <v>388</v>
      </c>
      <c r="B1" t="s">
        <v>0</v>
      </c>
      <c r="C1" t="s">
        <v>1</v>
      </c>
      <c r="D1" t="s">
        <v>2</v>
      </c>
      <c r="E1" t="s">
        <v>3</v>
      </c>
      <c r="F1" t="s">
        <v>4</v>
      </c>
      <c r="G1" t="s">
        <v>344</v>
      </c>
      <c r="H1" t="s">
        <v>345</v>
      </c>
      <c r="I1" t="s">
        <v>6</v>
      </c>
      <c r="J1" t="s">
        <v>7</v>
      </c>
      <c r="K1" t="s">
        <v>5</v>
      </c>
      <c r="L1" t="s">
        <v>1131</v>
      </c>
      <c r="M1" t="s">
        <v>18</v>
      </c>
    </row>
    <row r="2" spans="1:13" x14ac:dyDescent="0.2">
      <c r="A2">
        <v>4204956489</v>
      </c>
      <c r="B2" s="11" t="s">
        <v>1098</v>
      </c>
      <c r="C2" s="11" t="s">
        <v>493</v>
      </c>
      <c r="D2" s="11" t="s">
        <v>10</v>
      </c>
      <c r="E2" s="1">
        <v>45757</v>
      </c>
      <c r="F2" s="11" t="s">
        <v>1099</v>
      </c>
      <c r="G2">
        <v>178600</v>
      </c>
      <c r="H2">
        <v>353600</v>
      </c>
      <c r="I2" s="11" t="s">
        <v>1194</v>
      </c>
      <c r="J2" s="11" t="s">
        <v>1195</v>
      </c>
      <c r="K2" s="11" t="s">
        <v>1181</v>
      </c>
      <c r="L2">
        <v>8</v>
      </c>
      <c r="M2" s="10" t="str">
        <f>HYPERLINK(jobs__27[[#This Row],[URL]],"Link")</f>
        <v>Link</v>
      </c>
    </row>
    <row r="3" spans="1:13" x14ac:dyDescent="0.2">
      <c r="A3">
        <v>4206211178</v>
      </c>
      <c r="B3" s="11" t="s">
        <v>1188</v>
      </c>
      <c r="C3" s="11" t="s">
        <v>1189</v>
      </c>
      <c r="D3" s="11" t="s">
        <v>842</v>
      </c>
      <c r="E3" s="1">
        <v>45757</v>
      </c>
      <c r="F3" s="11" t="s">
        <v>1190</v>
      </c>
      <c r="G3">
        <v>180000</v>
      </c>
      <c r="H3">
        <v>220000</v>
      </c>
      <c r="I3" s="11" t="s">
        <v>1191</v>
      </c>
      <c r="J3" s="11" t="s">
        <v>1192</v>
      </c>
      <c r="K3" s="11" t="s">
        <v>1193</v>
      </c>
      <c r="L3">
        <v>8</v>
      </c>
      <c r="M3" s="10" t="str">
        <f>HYPERLINK(jobs__27[[#This Row],[URL]],"Link")</f>
        <v>Link</v>
      </c>
    </row>
    <row r="4" spans="1:13" x14ac:dyDescent="0.2">
      <c r="A4">
        <v>4205988856</v>
      </c>
      <c r="B4" s="11" t="s">
        <v>1201</v>
      </c>
      <c r="C4" s="11" t="s">
        <v>1183</v>
      </c>
      <c r="D4" s="11" t="s">
        <v>842</v>
      </c>
      <c r="E4" s="1">
        <v>45757</v>
      </c>
      <c r="F4" s="11" t="s">
        <v>1202</v>
      </c>
      <c r="G4">
        <v>76200</v>
      </c>
      <c r="H4">
        <v>178920</v>
      </c>
      <c r="I4" s="11" t="s">
        <v>1203</v>
      </c>
      <c r="J4" s="11" t="s">
        <v>1204</v>
      </c>
      <c r="K4" s="11" t="s">
        <v>1205</v>
      </c>
      <c r="L4">
        <v>8</v>
      </c>
      <c r="M4" s="10" t="str">
        <f>HYPERLINK(jobs__27[[#This Row],[URL]],"Link")</f>
        <v>Link</v>
      </c>
    </row>
    <row r="5" spans="1:13" x14ac:dyDescent="0.2">
      <c r="A5">
        <v>4205994119</v>
      </c>
      <c r="B5" s="11" t="s">
        <v>1196</v>
      </c>
      <c r="C5" s="11" t="s">
        <v>1183</v>
      </c>
      <c r="D5" s="11" t="s">
        <v>842</v>
      </c>
      <c r="E5" s="1">
        <v>45757</v>
      </c>
      <c r="F5" s="11" t="s">
        <v>1197</v>
      </c>
      <c r="G5">
        <v>65200</v>
      </c>
      <c r="H5">
        <v>125292</v>
      </c>
      <c r="I5" s="11" t="s">
        <v>1198</v>
      </c>
      <c r="J5" s="11" t="s">
        <v>1199</v>
      </c>
      <c r="K5" s="11" t="s">
        <v>1200</v>
      </c>
      <c r="L5">
        <v>8</v>
      </c>
      <c r="M5" s="10" t="str">
        <f>HYPERLINK(jobs__27[[#This Row],[URL]],"Link")</f>
        <v>Link</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5B5C5-CA7E-5E46-9004-45BE27261F1F}">
  <dimension ref="A1:L3"/>
  <sheetViews>
    <sheetView workbookViewId="0"/>
  </sheetViews>
  <sheetFormatPr baseColWidth="10" defaultRowHeight="16" x14ac:dyDescent="0.2"/>
  <cols>
    <col min="1" max="1" width="11.1640625" bestFit="1" customWidth="1"/>
    <col min="2" max="2" width="56.33203125" bestFit="1" customWidth="1"/>
    <col min="3" max="3" width="11.5" bestFit="1" customWidth="1"/>
    <col min="5" max="5" width="7.6640625" bestFit="1" customWidth="1"/>
    <col min="6" max="6" width="17.6640625" bestFit="1" customWidth="1"/>
    <col min="7" max="7" width="14.5" bestFit="1" customWidth="1"/>
    <col min="8" max="8" width="14.33203125" bestFit="1" customWidth="1"/>
    <col min="9" max="9" width="79.83203125" bestFit="1" customWidth="1"/>
    <col min="10"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4204956489</v>
      </c>
      <c r="B2" t="s">
        <v>1098</v>
      </c>
      <c r="C2" t="s">
        <v>493</v>
      </c>
      <c r="D2" t="s">
        <v>10</v>
      </c>
      <c r="E2" s="1">
        <v>45757</v>
      </c>
      <c r="F2" t="s">
        <v>1099</v>
      </c>
      <c r="G2">
        <v>178600</v>
      </c>
      <c r="H2">
        <v>353600</v>
      </c>
      <c r="I2" t="s">
        <v>1179</v>
      </c>
      <c r="J2" t="s">
        <v>1180</v>
      </c>
      <c r="K2" t="s">
        <v>1181</v>
      </c>
      <c r="L2">
        <v>8</v>
      </c>
    </row>
    <row r="3" spans="1:12" x14ac:dyDescent="0.2">
      <c r="A3">
        <v>4205989712</v>
      </c>
      <c r="B3" t="s">
        <v>1182</v>
      </c>
      <c r="C3" t="s">
        <v>1183</v>
      </c>
      <c r="D3" t="s">
        <v>10</v>
      </c>
      <c r="E3" s="1">
        <v>45757</v>
      </c>
      <c r="F3" t="s">
        <v>1184</v>
      </c>
      <c r="G3">
        <v>65500</v>
      </c>
      <c r="H3">
        <v>144000</v>
      </c>
      <c r="I3" t="s">
        <v>1185</v>
      </c>
      <c r="J3" t="s">
        <v>1186</v>
      </c>
      <c r="K3" t="s">
        <v>1187</v>
      </c>
      <c r="L3">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BE3C-5D76-044E-85F7-0CC5AB05CE61}">
  <dimension ref="A1:L3"/>
  <sheetViews>
    <sheetView workbookViewId="0"/>
  </sheetViews>
  <sheetFormatPr baseColWidth="10" defaultRowHeight="16" x14ac:dyDescent="0.2"/>
  <cols>
    <col min="1" max="1" width="11.1640625" bestFit="1" customWidth="1"/>
    <col min="2" max="2" width="53.83203125" bestFit="1" customWidth="1"/>
    <col min="3" max="3" width="11.5" bestFit="1" customWidth="1"/>
    <col min="4" max="4" width="11.6640625" bestFit="1" customWidth="1"/>
    <col min="5" max="5" width="7.6640625" bestFit="1" customWidth="1"/>
    <col min="6" max="6" width="22.83203125" bestFit="1" customWidth="1"/>
    <col min="7" max="7" width="14.5" bestFit="1" customWidth="1"/>
    <col min="8" max="8" width="14.33203125" bestFit="1" customWidth="1"/>
    <col min="9" max="9" width="63.5" bestFit="1" customWidth="1"/>
    <col min="10"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4200118738</v>
      </c>
      <c r="B2" t="s">
        <v>1168</v>
      </c>
      <c r="C2" t="s">
        <v>99</v>
      </c>
      <c r="D2" t="s">
        <v>47</v>
      </c>
      <c r="E2" s="1">
        <v>45757</v>
      </c>
      <c r="F2" t="s">
        <v>1169</v>
      </c>
      <c r="G2">
        <v>70</v>
      </c>
      <c r="H2">
        <v>85</v>
      </c>
      <c r="I2" t="s">
        <v>1170</v>
      </c>
      <c r="J2" t="s">
        <v>1171</v>
      </c>
      <c r="K2" t="s">
        <v>1172</v>
      </c>
      <c r="L2">
        <v>8</v>
      </c>
    </row>
    <row r="3" spans="1:12" x14ac:dyDescent="0.2">
      <c r="A3">
        <v>4205935478</v>
      </c>
      <c r="B3" t="s">
        <v>1173</v>
      </c>
      <c r="C3" t="s">
        <v>1174</v>
      </c>
      <c r="D3" t="s">
        <v>583</v>
      </c>
      <c r="E3" s="1">
        <v>45757</v>
      </c>
      <c r="F3" t="s">
        <v>1175</v>
      </c>
      <c r="G3">
        <v>191400</v>
      </c>
      <c r="H3">
        <v>287200</v>
      </c>
      <c r="I3" t="s">
        <v>1176</v>
      </c>
      <c r="J3" t="s">
        <v>1177</v>
      </c>
      <c r="K3" t="s">
        <v>1178</v>
      </c>
      <c r="L3">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13B4-BB8B-CF43-A608-112F68AD0351}">
  <dimension ref="A1:L8"/>
  <sheetViews>
    <sheetView workbookViewId="0">
      <selection activeCell="E15" sqref="E15"/>
    </sheetView>
  </sheetViews>
  <sheetFormatPr baseColWidth="10" defaultRowHeight="16" x14ac:dyDescent="0.2"/>
  <cols>
    <col min="1" max="1" width="11.1640625" bestFit="1" customWidth="1"/>
    <col min="2" max="2" width="75.5" bestFit="1" customWidth="1"/>
    <col min="3" max="3" width="13.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11" width="80.6640625" bestFit="1" customWidth="1"/>
    <col min="12" max="12" width="5.83203125" bestFit="1" customWidth="1"/>
  </cols>
  <sheetData>
    <row r="1" spans="1:12" x14ac:dyDescent="0.2">
      <c r="A1" t="s">
        <v>388</v>
      </c>
      <c r="B1" t="s">
        <v>0</v>
      </c>
      <c r="C1" t="s">
        <v>1</v>
      </c>
      <c r="D1" t="s">
        <v>2</v>
      </c>
      <c r="E1" t="s">
        <v>3</v>
      </c>
      <c r="F1" t="s">
        <v>4</v>
      </c>
      <c r="G1" t="s">
        <v>344</v>
      </c>
      <c r="H1" t="s">
        <v>345</v>
      </c>
      <c r="I1" t="s">
        <v>6</v>
      </c>
      <c r="J1" t="s">
        <v>7</v>
      </c>
      <c r="K1" t="s">
        <v>5</v>
      </c>
      <c r="L1" t="s">
        <v>1131</v>
      </c>
    </row>
    <row r="2" spans="1:12" x14ac:dyDescent="0.2">
      <c r="A2">
        <v>4204032919</v>
      </c>
      <c r="B2" t="s">
        <v>1163</v>
      </c>
      <c r="C2" t="s">
        <v>756</v>
      </c>
      <c r="D2" t="s">
        <v>47</v>
      </c>
      <c r="E2" s="1">
        <v>45757</v>
      </c>
      <c r="F2" t="s">
        <v>1164</v>
      </c>
      <c r="G2">
        <v>160000</v>
      </c>
      <c r="H2">
        <v>330000</v>
      </c>
      <c r="I2" t="s">
        <v>1165</v>
      </c>
      <c r="J2" t="s">
        <v>1166</v>
      </c>
      <c r="K2" t="s">
        <v>1167</v>
      </c>
      <c r="L2">
        <v>9</v>
      </c>
    </row>
    <row r="3" spans="1:12" x14ac:dyDescent="0.2">
      <c r="A3">
        <v>4205744011</v>
      </c>
      <c r="B3" t="s">
        <v>1144</v>
      </c>
      <c r="C3" t="s">
        <v>1145</v>
      </c>
      <c r="D3" t="s">
        <v>10</v>
      </c>
      <c r="E3" s="1">
        <v>45757</v>
      </c>
      <c r="F3" t="s">
        <v>1146</v>
      </c>
      <c r="G3">
        <v>200000</v>
      </c>
      <c r="H3">
        <v>300000</v>
      </c>
      <c r="I3" t="s">
        <v>1147</v>
      </c>
      <c r="J3" t="s">
        <v>1148</v>
      </c>
      <c r="K3" t="s">
        <v>1149</v>
      </c>
      <c r="L3">
        <v>8</v>
      </c>
    </row>
    <row r="4" spans="1:12" x14ac:dyDescent="0.2">
      <c r="A4">
        <v>4205737694</v>
      </c>
      <c r="B4" t="s">
        <v>1144</v>
      </c>
      <c r="C4" t="s">
        <v>1145</v>
      </c>
      <c r="D4" t="s">
        <v>47</v>
      </c>
      <c r="E4" s="1">
        <v>45757</v>
      </c>
      <c r="F4" t="s">
        <v>1146</v>
      </c>
      <c r="G4">
        <v>200000</v>
      </c>
      <c r="H4">
        <v>300000</v>
      </c>
      <c r="I4" t="s">
        <v>1150</v>
      </c>
      <c r="J4" t="s">
        <v>1151</v>
      </c>
      <c r="K4" t="s">
        <v>1152</v>
      </c>
      <c r="L4">
        <v>8</v>
      </c>
    </row>
    <row r="5" spans="1:12" x14ac:dyDescent="0.2">
      <c r="A5">
        <v>4204042358</v>
      </c>
      <c r="B5" t="s">
        <v>1139</v>
      </c>
      <c r="C5" t="s">
        <v>1115</v>
      </c>
      <c r="D5" t="s">
        <v>10</v>
      </c>
      <c r="E5" s="1">
        <v>45757</v>
      </c>
      <c r="F5" t="s">
        <v>1140</v>
      </c>
      <c r="G5">
        <v>250000</v>
      </c>
      <c r="H5">
        <v>290000</v>
      </c>
      <c r="I5" t="s">
        <v>1141</v>
      </c>
      <c r="J5" t="s">
        <v>1142</v>
      </c>
      <c r="K5" t="s">
        <v>1143</v>
      </c>
      <c r="L5">
        <v>9</v>
      </c>
    </row>
    <row r="6" spans="1:12" x14ac:dyDescent="0.2">
      <c r="A6">
        <v>4204038148</v>
      </c>
      <c r="B6" t="s">
        <v>1158</v>
      </c>
      <c r="C6" t="s">
        <v>756</v>
      </c>
      <c r="D6" t="s">
        <v>47</v>
      </c>
      <c r="E6" s="1">
        <v>45757</v>
      </c>
      <c r="F6" t="s">
        <v>1159</v>
      </c>
      <c r="G6">
        <v>160000</v>
      </c>
      <c r="H6">
        <v>275000</v>
      </c>
      <c r="I6" t="s">
        <v>1160</v>
      </c>
      <c r="J6" t="s">
        <v>1161</v>
      </c>
      <c r="K6" t="s">
        <v>1162</v>
      </c>
      <c r="L6">
        <v>9</v>
      </c>
    </row>
    <row r="7" spans="1:12" x14ac:dyDescent="0.2">
      <c r="A7">
        <v>4204036459</v>
      </c>
      <c r="B7" t="s">
        <v>1153</v>
      </c>
      <c r="C7" t="s">
        <v>756</v>
      </c>
      <c r="D7" t="s">
        <v>47</v>
      </c>
      <c r="E7" s="1">
        <v>45757</v>
      </c>
      <c r="F7" t="s">
        <v>1154</v>
      </c>
      <c r="G7">
        <v>185000</v>
      </c>
      <c r="H7">
        <v>210000</v>
      </c>
      <c r="I7" t="s">
        <v>1155</v>
      </c>
      <c r="J7" t="s">
        <v>1156</v>
      </c>
      <c r="K7" t="s">
        <v>1157</v>
      </c>
      <c r="L7">
        <v>9</v>
      </c>
    </row>
    <row r="8" spans="1:12" x14ac:dyDescent="0.2">
      <c r="A8">
        <v>4204039682</v>
      </c>
      <c r="B8" t="s">
        <v>1132</v>
      </c>
      <c r="C8" t="s">
        <v>1133</v>
      </c>
      <c r="D8" t="s">
        <v>1134</v>
      </c>
      <c r="E8" s="1">
        <v>45757</v>
      </c>
      <c r="F8" t="s">
        <v>1135</v>
      </c>
      <c r="G8">
        <v>20</v>
      </c>
      <c r="H8">
        <v>24</v>
      </c>
      <c r="I8" t="s">
        <v>1136</v>
      </c>
      <c r="J8" t="s">
        <v>1137</v>
      </c>
      <c r="K8" t="s">
        <v>1138</v>
      </c>
      <c r="L8">
        <v>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E57B-6366-D846-A586-9EC9187C72EA}">
  <dimension ref="A1:K2"/>
  <sheetViews>
    <sheetView workbookViewId="0"/>
  </sheetViews>
  <sheetFormatPr baseColWidth="10" defaultRowHeight="16" x14ac:dyDescent="0.2"/>
  <cols>
    <col min="1" max="1" width="11.1640625" bestFit="1" customWidth="1"/>
    <col min="2" max="2" width="24.6640625" bestFit="1" customWidth="1"/>
    <col min="3" max="3" width="19.6640625" bestFit="1" customWidth="1"/>
    <col min="5" max="5" width="7.6640625" bestFit="1" customWidth="1"/>
    <col min="6" max="6" width="17.6640625" bestFit="1" customWidth="1"/>
    <col min="7" max="7" width="14.5" bestFit="1" customWidth="1"/>
    <col min="8" max="8" width="14.33203125" bestFit="1" customWidth="1"/>
    <col min="9" max="9" width="62.16406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4205479282</v>
      </c>
      <c r="B2" t="s">
        <v>1125</v>
      </c>
      <c r="C2" t="s">
        <v>1126</v>
      </c>
      <c r="D2" t="s">
        <v>10</v>
      </c>
      <c r="E2" s="1">
        <v>45756</v>
      </c>
      <c r="F2" t="s">
        <v>1127</v>
      </c>
      <c r="G2">
        <v>153000</v>
      </c>
      <c r="H2">
        <v>184000</v>
      </c>
      <c r="I2" t="s">
        <v>1128</v>
      </c>
      <c r="J2" t="s">
        <v>1129</v>
      </c>
      <c r="K2" t="s">
        <v>1130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0D0C-43FF-664D-B6A1-122DEF7B7F82}">
  <dimension ref="A1:K7"/>
  <sheetViews>
    <sheetView topLeftCell="C1" workbookViewId="0">
      <selection activeCell="J3" sqref="J3"/>
    </sheetView>
  </sheetViews>
  <sheetFormatPr baseColWidth="10" defaultRowHeight="16" x14ac:dyDescent="0.2"/>
  <cols>
    <col min="1" max="1" width="11.1640625" bestFit="1" customWidth="1"/>
    <col min="2" max="2" width="70.83203125" bestFit="1" customWidth="1"/>
    <col min="3" max="3" width="24.33203125" bestFit="1" customWidth="1"/>
    <col min="4" max="4" width="12.33203125"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4205215168</v>
      </c>
      <c r="B2" t="s">
        <v>1098</v>
      </c>
      <c r="C2" t="s">
        <v>493</v>
      </c>
      <c r="D2" t="s">
        <v>10</v>
      </c>
      <c r="E2" s="1">
        <v>45756</v>
      </c>
      <c r="F2" t="s">
        <v>1099</v>
      </c>
      <c r="G2">
        <v>178600</v>
      </c>
      <c r="H2">
        <v>353600</v>
      </c>
      <c r="I2" t="s">
        <v>1100</v>
      </c>
      <c r="J2" t="s">
        <v>1101</v>
      </c>
      <c r="K2" t="s">
        <v>1102</v>
      </c>
    </row>
    <row r="3" spans="1:11" x14ac:dyDescent="0.2">
      <c r="A3">
        <v>4205315601</v>
      </c>
      <c r="B3" t="s">
        <v>1094</v>
      </c>
      <c r="C3" t="s">
        <v>266</v>
      </c>
      <c r="D3" t="s">
        <v>10</v>
      </c>
      <c r="E3" s="1">
        <v>45756</v>
      </c>
      <c r="F3" t="s">
        <v>1012</v>
      </c>
      <c r="G3">
        <v>174300</v>
      </c>
      <c r="H3">
        <v>288200</v>
      </c>
      <c r="I3" t="s">
        <v>1095</v>
      </c>
      <c r="J3" t="s">
        <v>1096</v>
      </c>
      <c r="K3" t="s">
        <v>1097</v>
      </c>
    </row>
    <row r="4" spans="1:11" x14ac:dyDescent="0.2">
      <c r="A4">
        <v>4205217023</v>
      </c>
      <c r="B4" t="s">
        <v>1114</v>
      </c>
      <c r="C4" t="s">
        <v>1115</v>
      </c>
      <c r="D4" t="s">
        <v>10</v>
      </c>
      <c r="E4" s="1">
        <v>45756</v>
      </c>
      <c r="F4" t="s">
        <v>1116</v>
      </c>
      <c r="G4">
        <v>205000</v>
      </c>
      <c r="H4">
        <v>235000</v>
      </c>
      <c r="I4" t="s">
        <v>1117</v>
      </c>
      <c r="J4" t="s">
        <v>1118</v>
      </c>
      <c r="K4" t="s">
        <v>1119</v>
      </c>
    </row>
    <row r="5" spans="1:11" x14ac:dyDescent="0.2">
      <c r="A5">
        <v>4205316573</v>
      </c>
      <c r="B5" t="s">
        <v>1120</v>
      </c>
      <c r="C5" t="s">
        <v>266</v>
      </c>
      <c r="D5" t="s">
        <v>47</v>
      </c>
      <c r="E5" s="1">
        <v>45756</v>
      </c>
      <c r="F5" t="s">
        <v>1121</v>
      </c>
      <c r="G5">
        <v>133900</v>
      </c>
      <c r="H5">
        <v>231400</v>
      </c>
      <c r="I5" t="s">
        <v>1122</v>
      </c>
      <c r="J5" t="s">
        <v>1123</v>
      </c>
      <c r="K5" t="s">
        <v>1124</v>
      </c>
    </row>
    <row r="6" spans="1:11" x14ac:dyDescent="0.2">
      <c r="A6">
        <v>4205438139</v>
      </c>
      <c r="B6" t="s">
        <v>1103</v>
      </c>
      <c r="C6" t="s">
        <v>1104</v>
      </c>
      <c r="D6" t="s">
        <v>10</v>
      </c>
      <c r="E6" s="1">
        <v>45756</v>
      </c>
      <c r="F6" t="s">
        <v>1105</v>
      </c>
      <c r="G6">
        <v>141000</v>
      </c>
      <c r="H6">
        <v>156000</v>
      </c>
      <c r="I6" t="s">
        <v>1106</v>
      </c>
      <c r="J6" t="s">
        <v>1107</v>
      </c>
      <c r="K6" t="s">
        <v>1108</v>
      </c>
    </row>
    <row r="7" spans="1:11" x14ac:dyDescent="0.2">
      <c r="A7">
        <v>4205214468</v>
      </c>
      <c r="B7" t="s">
        <v>1109</v>
      </c>
      <c r="C7" t="s">
        <v>961</v>
      </c>
      <c r="D7" t="s">
        <v>842</v>
      </c>
      <c r="E7" s="1">
        <v>45756</v>
      </c>
      <c r="F7" t="s">
        <v>1110</v>
      </c>
      <c r="G7">
        <v>75000</v>
      </c>
      <c r="H7">
        <v>95000</v>
      </c>
      <c r="I7" t="s">
        <v>1111</v>
      </c>
      <c r="J7" t="s">
        <v>1112</v>
      </c>
      <c r="K7" t="s">
        <v>1113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91E7-D136-674D-873A-29ED268DAFA6}">
  <dimension ref="A1:K12"/>
  <sheetViews>
    <sheetView workbookViewId="0"/>
  </sheetViews>
  <sheetFormatPr baseColWidth="10" defaultRowHeight="16" x14ac:dyDescent="0.2"/>
  <cols>
    <col min="1" max="1" width="11.1640625" bestFit="1" customWidth="1"/>
    <col min="2" max="2" width="68.5" bestFit="1" customWidth="1"/>
    <col min="3" max="3" width="24.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4205323143</v>
      </c>
      <c r="B2" t="s">
        <v>971</v>
      </c>
      <c r="C2" t="s">
        <v>266</v>
      </c>
      <c r="D2" t="s">
        <v>10</v>
      </c>
      <c r="E2" s="1">
        <v>45756</v>
      </c>
      <c r="F2" t="s">
        <v>467</v>
      </c>
      <c r="G2">
        <v>138200</v>
      </c>
      <c r="H2">
        <v>239000</v>
      </c>
      <c r="I2" t="s">
        <v>1077</v>
      </c>
      <c r="J2" t="s">
        <v>1078</v>
      </c>
      <c r="K2" t="s">
        <v>974</v>
      </c>
    </row>
    <row r="3" spans="1:11" x14ac:dyDescent="0.2">
      <c r="A3">
        <v>4205321371</v>
      </c>
      <c r="B3" t="s">
        <v>1007</v>
      </c>
      <c r="C3" t="s">
        <v>266</v>
      </c>
      <c r="D3" t="s">
        <v>10</v>
      </c>
      <c r="E3" s="1">
        <v>45756</v>
      </c>
      <c r="F3" t="s">
        <v>467</v>
      </c>
      <c r="G3">
        <v>138200</v>
      </c>
      <c r="H3">
        <v>239000</v>
      </c>
      <c r="I3" t="s">
        <v>1008</v>
      </c>
      <c r="J3" t="s">
        <v>1079</v>
      </c>
      <c r="K3" t="s">
        <v>1010</v>
      </c>
    </row>
    <row r="4" spans="1:11" x14ac:dyDescent="0.2">
      <c r="A4">
        <v>4205318504</v>
      </c>
      <c r="B4" t="s">
        <v>1011</v>
      </c>
      <c r="C4" t="s">
        <v>266</v>
      </c>
      <c r="D4" t="s">
        <v>10</v>
      </c>
      <c r="E4" s="1">
        <v>45756</v>
      </c>
      <c r="F4" t="s">
        <v>1012</v>
      </c>
      <c r="G4">
        <v>174300</v>
      </c>
      <c r="H4">
        <v>288200</v>
      </c>
      <c r="I4" t="s">
        <v>1080</v>
      </c>
      <c r="J4" t="s">
        <v>1081</v>
      </c>
      <c r="K4" t="s">
        <v>1015</v>
      </c>
    </row>
    <row r="5" spans="1:11" x14ac:dyDescent="0.2">
      <c r="A5">
        <v>4205174025</v>
      </c>
      <c r="B5" t="s">
        <v>1058</v>
      </c>
      <c r="C5" t="s">
        <v>1059</v>
      </c>
      <c r="D5" t="s">
        <v>10</v>
      </c>
      <c r="E5" s="1">
        <v>45756</v>
      </c>
      <c r="F5" t="s">
        <v>1060</v>
      </c>
      <c r="G5">
        <v>26</v>
      </c>
      <c r="H5">
        <v>28</v>
      </c>
      <c r="I5" t="s">
        <v>1082</v>
      </c>
      <c r="J5" t="s">
        <v>1083</v>
      </c>
      <c r="K5" t="s">
        <v>1063</v>
      </c>
    </row>
    <row r="6" spans="1:11" x14ac:dyDescent="0.2">
      <c r="A6">
        <v>4205317515</v>
      </c>
      <c r="B6" t="s">
        <v>1016</v>
      </c>
      <c r="C6" t="s">
        <v>40</v>
      </c>
      <c r="D6" t="s">
        <v>10</v>
      </c>
      <c r="E6" s="1">
        <v>45756</v>
      </c>
      <c r="F6" t="s">
        <v>1017</v>
      </c>
      <c r="G6">
        <v>147600</v>
      </c>
      <c r="H6">
        <v>244000</v>
      </c>
      <c r="I6" t="s">
        <v>1084</v>
      </c>
      <c r="J6" t="s">
        <v>1085</v>
      </c>
      <c r="K6" t="s">
        <v>1020</v>
      </c>
    </row>
    <row r="7" spans="1:11" x14ac:dyDescent="0.2">
      <c r="A7">
        <v>4205322142</v>
      </c>
      <c r="B7" t="s">
        <v>966</v>
      </c>
      <c r="C7" t="s">
        <v>40</v>
      </c>
      <c r="D7" t="s">
        <v>47</v>
      </c>
      <c r="E7" s="1">
        <v>45756</v>
      </c>
      <c r="F7" t="s">
        <v>967</v>
      </c>
      <c r="G7">
        <v>240100</v>
      </c>
      <c r="H7">
        <v>350000</v>
      </c>
      <c r="I7" t="s">
        <v>1066</v>
      </c>
      <c r="J7" t="s">
        <v>1086</v>
      </c>
      <c r="K7" t="s">
        <v>970</v>
      </c>
    </row>
    <row r="8" spans="1:11" x14ac:dyDescent="0.2">
      <c r="A8">
        <v>4205319474</v>
      </c>
      <c r="B8" t="s">
        <v>1031</v>
      </c>
      <c r="C8" t="s">
        <v>40</v>
      </c>
      <c r="D8" t="s">
        <v>10</v>
      </c>
      <c r="E8" s="1">
        <v>45756</v>
      </c>
      <c r="F8" t="s">
        <v>976</v>
      </c>
      <c r="G8">
        <v>143300</v>
      </c>
      <c r="H8">
        <v>247600</v>
      </c>
      <c r="I8" t="s">
        <v>1068</v>
      </c>
      <c r="J8" t="s">
        <v>1087</v>
      </c>
      <c r="K8" t="s">
        <v>1034</v>
      </c>
    </row>
    <row r="9" spans="1:11" x14ac:dyDescent="0.2">
      <c r="A9">
        <v>4205320371</v>
      </c>
      <c r="B9" t="s">
        <v>975</v>
      </c>
      <c r="C9" t="s">
        <v>40</v>
      </c>
      <c r="D9" t="s">
        <v>47</v>
      </c>
      <c r="E9" s="1">
        <v>45756</v>
      </c>
      <c r="F9" t="s">
        <v>976</v>
      </c>
      <c r="G9">
        <v>143300</v>
      </c>
      <c r="H9">
        <v>247600</v>
      </c>
      <c r="I9" t="s">
        <v>977</v>
      </c>
      <c r="J9" t="s">
        <v>1088</v>
      </c>
      <c r="K9" t="s">
        <v>979</v>
      </c>
    </row>
    <row r="10" spans="1:11" x14ac:dyDescent="0.2">
      <c r="A10">
        <v>4203623860</v>
      </c>
      <c r="B10" t="s">
        <v>980</v>
      </c>
      <c r="C10" t="s">
        <v>981</v>
      </c>
      <c r="D10" t="s">
        <v>10</v>
      </c>
      <c r="E10" s="1">
        <v>45756</v>
      </c>
      <c r="F10" t="s">
        <v>982</v>
      </c>
      <c r="G10">
        <v>253300</v>
      </c>
      <c r="H10">
        <v>342700</v>
      </c>
      <c r="I10" t="s">
        <v>983</v>
      </c>
      <c r="J10" t="s">
        <v>1089</v>
      </c>
      <c r="K10" t="s">
        <v>985</v>
      </c>
    </row>
    <row r="11" spans="1:11" x14ac:dyDescent="0.2">
      <c r="A11">
        <v>4205318435</v>
      </c>
      <c r="B11" t="s">
        <v>996</v>
      </c>
      <c r="C11" t="s">
        <v>40</v>
      </c>
      <c r="D11" t="s">
        <v>10</v>
      </c>
      <c r="E11" s="1">
        <v>45756</v>
      </c>
      <c r="F11" t="s">
        <v>997</v>
      </c>
      <c r="G11">
        <v>129300</v>
      </c>
      <c r="H11">
        <v>223600</v>
      </c>
      <c r="I11" t="s">
        <v>1090</v>
      </c>
      <c r="J11" t="s">
        <v>1091</v>
      </c>
      <c r="K11" t="s">
        <v>1000</v>
      </c>
    </row>
    <row r="12" spans="1:11" x14ac:dyDescent="0.2">
      <c r="A12">
        <v>4205320438</v>
      </c>
      <c r="B12" t="s">
        <v>1021</v>
      </c>
      <c r="C12" t="s">
        <v>40</v>
      </c>
      <c r="D12" t="s">
        <v>10</v>
      </c>
      <c r="E12" s="1">
        <v>45756</v>
      </c>
      <c r="F12" t="s">
        <v>1022</v>
      </c>
      <c r="G12">
        <v>161900</v>
      </c>
      <c r="H12">
        <v>279900</v>
      </c>
      <c r="I12" t="s">
        <v>1092</v>
      </c>
      <c r="J12" t="s">
        <v>1093</v>
      </c>
      <c r="K12" t="s">
        <v>1025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EF43-7BE2-0946-80BF-15A19AA0FC66}">
  <dimension ref="A1:K12"/>
  <sheetViews>
    <sheetView workbookViewId="0">
      <selection activeCell="J9" sqref="J9"/>
    </sheetView>
  </sheetViews>
  <sheetFormatPr baseColWidth="10" defaultRowHeight="16" x14ac:dyDescent="0.2"/>
  <cols>
    <col min="1" max="1" width="11.1640625" bestFit="1" customWidth="1"/>
    <col min="2" max="2" width="68.5" bestFit="1" customWidth="1"/>
    <col min="3" max="3" width="24.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9" width="77.66406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4205322142</v>
      </c>
      <c r="B2" t="s">
        <v>966</v>
      </c>
      <c r="C2" t="s">
        <v>40</v>
      </c>
      <c r="D2" t="s">
        <v>47</v>
      </c>
      <c r="E2" s="1">
        <v>45756</v>
      </c>
      <c r="F2" t="s">
        <v>967</v>
      </c>
      <c r="G2">
        <v>240100</v>
      </c>
      <c r="H2">
        <v>350000</v>
      </c>
      <c r="I2" t="s">
        <v>1066</v>
      </c>
      <c r="J2" t="s">
        <v>1067</v>
      </c>
      <c r="K2" t="s">
        <v>970</v>
      </c>
    </row>
    <row r="3" spans="1:11" x14ac:dyDescent="0.2">
      <c r="A3">
        <v>4203623860</v>
      </c>
      <c r="B3" t="s">
        <v>980</v>
      </c>
      <c r="C3" t="s">
        <v>981</v>
      </c>
      <c r="D3" t="s">
        <v>10</v>
      </c>
      <c r="E3" s="1">
        <v>45756</v>
      </c>
      <c r="F3" t="s">
        <v>982</v>
      </c>
      <c r="G3">
        <v>253300</v>
      </c>
      <c r="H3">
        <v>342700</v>
      </c>
      <c r="I3" t="s">
        <v>1072</v>
      </c>
      <c r="J3" t="s">
        <v>984</v>
      </c>
      <c r="K3" t="s">
        <v>985</v>
      </c>
    </row>
    <row r="4" spans="1:11" x14ac:dyDescent="0.2">
      <c r="A4">
        <v>4205318504</v>
      </c>
      <c r="B4" t="s">
        <v>1011</v>
      </c>
      <c r="C4" t="s">
        <v>266</v>
      </c>
      <c r="D4" t="s">
        <v>10</v>
      </c>
      <c r="E4" s="1">
        <v>45756</v>
      </c>
      <c r="F4" t="s">
        <v>1012</v>
      </c>
      <c r="G4">
        <v>174300</v>
      </c>
      <c r="H4">
        <v>288200</v>
      </c>
      <c r="I4" t="s">
        <v>1056</v>
      </c>
      <c r="J4" t="s">
        <v>1057</v>
      </c>
      <c r="K4" t="s">
        <v>1015</v>
      </c>
    </row>
    <row r="5" spans="1:11" x14ac:dyDescent="0.2">
      <c r="A5">
        <v>4205320438</v>
      </c>
      <c r="B5" t="s">
        <v>1021</v>
      </c>
      <c r="C5" t="s">
        <v>40</v>
      </c>
      <c r="D5" t="s">
        <v>10</v>
      </c>
      <c r="E5" s="1">
        <v>45756</v>
      </c>
      <c r="F5" t="s">
        <v>1022</v>
      </c>
      <c r="G5">
        <v>161900</v>
      </c>
      <c r="H5">
        <v>279900</v>
      </c>
      <c r="I5" t="s">
        <v>1075</v>
      </c>
      <c r="J5" t="s">
        <v>1076</v>
      </c>
      <c r="K5" t="s">
        <v>1025</v>
      </c>
    </row>
    <row r="6" spans="1:11" x14ac:dyDescent="0.2">
      <c r="A6">
        <v>4205319474</v>
      </c>
      <c r="B6" t="s">
        <v>1031</v>
      </c>
      <c r="C6" t="s">
        <v>40</v>
      </c>
      <c r="D6" t="s">
        <v>10</v>
      </c>
      <c r="E6" s="1">
        <v>45756</v>
      </c>
      <c r="F6" t="s">
        <v>976</v>
      </c>
      <c r="G6">
        <v>143300</v>
      </c>
      <c r="H6">
        <v>247600</v>
      </c>
      <c r="I6" t="s">
        <v>1068</v>
      </c>
      <c r="J6" t="s">
        <v>1069</v>
      </c>
      <c r="K6" t="s">
        <v>1034</v>
      </c>
    </row>
    <row r="7" spans="1:11" x14ac:dyDescent="0.2">
      <c r="A7">
        <v>4205320371</v>
      </c>
      <c r="B7" t="s">
        <v>975</v>
      </c>
      <c r="C7" t="s">
        <v>40</v>
      </c>
      <c r="D7" t="s">
        <v>47</v>
      </c>
      <c r="E7" s="1">
        <v>45756</v>
      </c>
      <c r="F7" t="s">
        <v>976</v>
      </c>
      <c r="G7">
        <v>143300</v>
      </c>
      <c r="H7">
        <v>247600</v>
      </c>
      <c r="I7" t="s">
        <v>1070</v>
      </c>
      <c r="J7" t="s">
        <v>1071</v>
      </c>
      <c r="K7" t="s">
        <v>979</v>
      </c>
    </row>
    <row r="8" spans="1:11" x14ac:dyDescent="0.2">
      <c r="A8">
        <v>4205317515</v>
      </c>
      <c r="B8" t="s">
        <v>1016</v>
      </c>
      <c r="C8" t="s">
        <v>40</v>
      </c>
      <c r="D8" t="s">
        <v>10</v>
      </c>
      <c r="E8" s="1">
        <v>45756</v>
      </c>
      <c r="F8" t="s">
        <v>1017</v>
      </c>
      <c r="G8">
        <v>147600</v>
      </c>
      <c r="H8">
        <v>244000</v>
      </c>
      <c r="I8" t="s">
        <v>1064</v>
      </c>
      <c r="J8" t="s">
        <v>1065</v>
      </c>
      <c r="K8" t="s">
        <v>1020</v>
      </c>
    </row>
    <row r="9" spans="1:11" x14ac:dyDescent="0.2">
      <c r="A9">
        <v>4205323143</v>
      </c>
      <c r="B9" t="s">
        <v>971</v>
      </c>
      <c r="C9" t="s">
        <v>266</v>
      </c>
      <c r="D9" t="s">
        <v>10</v>
      </c>
      <c r="E9" s="1">
        <v>45756</v>
      </c>
      <c r="F9" t="s">
        <v>467</v>
      </c>
      <c r="G9">
        <v>138200</v>
      </c>
      <c r="H9">
        <v>239000</v>
      </c>
      <c r="I9" t="s">
        <v>1052</v>
      </c>
      <c r="J9" t="s">
        <v>1053</v>
      </c>
      <c r="K9" t="s">
        <v>974</v>
      </c>
    </row>
    <row r="10" spans="1:11" x14ac:dyDescent="0.2">
      <c r="A10">
        <v>4205321371</v>
      </c>
      <c r="B10" t="s">
        <v>1007</v>
      </c>
      <c r="C10" t="s">
        <v>266</v>
      </c>
      <c r="D10" t="s">
        <v>10</v>
      </c>
      <c r="E10" s="1">
        <v>45756</v>
      </c>
      <c r="F10" t="s">
        <v>467</v>
      </c>
      <c r="G10">
        <v>138200</v>
      </c>
      <c r="H10">
        <v>239000</v>
      </c>
      <c r="I10" t="s">
        <v>1054</v>
      </c>
      <c r="J10" t="s">
        <v>1055</v>
      </c>
      <c r="K10" t="s">
        <v>1010</v>
      </c>
    </row>
    <row r="11" spans="1:11" x14ac:dyDescent="0.2">
      <c r="A11">
        <v>4205318435</v>
      </c>
      <c r="B11" t="s">
        <v>996</v>
      </c>
      <c r="C11" t="s">
        <v>40</v>
      </c>
      <c r="D11" t="s">
        <v>10</v>
      </c>
      <c r="E11" s="1">
        <v>45756</v>
      </c>
      <c r="F11" t="s">
        <v>997</v>
      </c>
      <c r="G11">
        <v>129300</v>
      </c>
      <c r="H11">
        <v>223600</v>
      </c>
      <c r="I11" t="s">
        <v>1073</v>
      </c>
      <c r="J11" t="s">
        <v>1074</v>
      </c>
      <c r="K11" t="s">
        <v>1000</v>
      </c>
    </row>
    <row r="12" spans="1:11" x14ac:dyDescent="0.2">
      <c r="A12">
        <v>4205174025</v>
      </c>
      <c r="B12" t="s">
        <v>1058</v>
      </c>
      <c r="C12" t="s">
        <v>1059</v>
      </c>
      <c r="D12" t="s">
        <v>10</v>
      </c>
      <c r="E12" s="1">
        <v>45756</v>
      </c>
      <c r="F12" t="s">
        <v>1060</v>
      </c>
      <c r="G12">
        <v>26</v>
      </c>
      <c r="H12">
        <v>28</v>
      </c>
      <c r="I12" t="s">
        <v>1061</v>
      </c>
      <c r="J12" t="s">
        <v>1062</v>
      </c>
      <c r="K12" t="s">
        <v>1063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4B874-DEE5-CD47-A0E7-43768852DC0D}">
  <dimension ref="A1:K19"/>
  <sheetViews>
    <sheetView topLeftCell="G1" workbookViewId="0">
      <selection activeCell="C26" sqref="C26"/>
    </sheetView>
  </sheetViews>
  <sheetFormatPr baseColWidth="10" defaultRowHeight="16" x14ac:dyDescent="0.2"/>
  <cols>
    <col min="1" max="1" width="11.1640625" bestFit="1" customWidth="1"/>
    <col min="2" max="2" width="68.5" bestFit="1" customWidth="1"/>
    <col min="3" max="3" width="24.332031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9" width="74.8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4205322142</v>
      </c>
      <c r="B2" t="s">
        <v>966</v>
      </c>
      <c r="C2" t="s">
        <v>40</v>
      </c>
      <c r="D2" t="s">
        <v>47</v>
      </c>
      <c r="E2" s="1">
        <v>45756</v>
      </c>
      <c r="F2" t="s">
        <v>967</v>
      </c>
      <c r="G2">
        <v>240100</v>
      </c>
      <c r="H2">
        <v>350000</v>
      </c>
      <c r="I2" t="s">
        <v>968</v>
      </c>
      <c r="J2" t="s">
        <v>969</v>
      </c>
      <c r="K2" t="s">
        <v>970</v>
      </c>
    </row>
    <row r="3" spans="1:11" x14ac:dyDescent="0.2">
      <c r="A3">
        <v>4203623860</v>
      </c>
      <c r="B3" t="s">
        <v>980</v>
      </c>
      <c r="C3" t="s">
        <v>981</v>
      </c>
      <c r="D3" t="s">
        <v>10</v>
      </c>
      <c r="E3" s="1">
        <v>45756</v>
      </c>
      <c r="F3" t="s">
        <v>982</v>
      </c>
      <c r="G3">
        <v>253300</v>
      </c>
      <c r="H3">
        <v>342700</v>
      </c>
      <c r="I3" t="s">
        <v>983</v>
      </c>
      <c r="J3" t="s">
        <v>984</v>
      </c>
      <c r="K3" t="s">
        <v>985</v>
      </c>
    </row>
    <row r="4" spans="1:11" x14ac:dyDescent="0.2">
      <c r="A4">
        <v>4205318504</v>
      </c>
      <c r="B4" t="s">
        <v>1011</v>
      </c>
      <c r="C4" t="s">
        <v>266</v>
      </c>
      <c r="D4" t="s">
        <v>10</v>
      </c>
      <c r="E4" s="1">
        <v>45756</v>
      </c>
      <c r="F4" t="s">
        <v>1012</v>
      </c>
      <c r="G4">
        <v>174300</v>
      </c>
      <c r="H4">
        <v>288200</v>
      </c>
      <c r="I4" t="s">
        <v>1013</v>
      </c>
      <c r="J4" t="s">
        <v>1014</v>
      </c>
      <c r="K4" t="s">
        <v>1015</v>
      </c>
    </row>
    <row r="5" spans="1:11" x14ac:dyDescent="0.2">
      <c r="A5">
        <v>4205302110</v>
      </c>
      <c r="B5" t="s">
        <v>990</v>
      </c>
      <c r="C5" t="s">
        <v>991</v>
      </c>
      <c r="D5" t="s">
        <v>260</v>
      </c>
      <c r="E5" s="1">
        <v>45756</v>
      </c>
      <c r="F5" t="s">
        <v>992</v>
      </c>
      <c r="G5">
        <v>163300</v>
      </c>
      <c r="H5">
        <v>286300</v>
      </c>
      <c r="I5" t="s">
        <v>993</v>
      </c>
      <c r="J5" t="s">
        <v>994</v>
      </c>
      <c r="K5" t="s">
        <v>995</v>
      </c>
    </row>
    <row r="6" spans="1:11" x14ac:dyDescent="0.2">
      <c r="A6">
        <v>4205320438</v>
      </c>
      <c r="B6" t="s">
        <v>1021</v>
      </c>
      <c r="C6" t="s">
        <v>40</v>
      </c>
      <c r="D6" t="s">
        <v>10</v>
      </c>
      <c r="E6" s="1">
        <v>45756</v>
      </c>
      <c r="F6" t="s">
        <v>1022</v>
      </c>
      <c r="G6">
        <v>161900</v>
      </c>
      <c r="H6">
        <v>279900</v>
      </c>
      <c r="I6" t="s">
        <v>1023</v>
      </c>
      <c r="J6" t="s">
        <v>1024</v>
      </c>
      <c r="K6" t="s">
        <v>1025</v>
      </c>
    </row>
    <row r="7" spans="1:11" x14ac:dyDescent="0.2">
      <c r="A7">
        <v>4205320371</v>
      </c>
      <c r="B7" t="s">
        <v>975</v>
      </c>
      <c r="C7" t="s">
        <v>40</v>
      </c>
      <c r="D7" t="s">
        <v>47</v>
      </c>
      <c r="E7" s="1">
        <v>45756</v>
      </c>
      <c r="F7" t="s">
        <v>976</v>
      </c>
      <c r="G7">
        <v>143300</v>
      </c>
      <c r="H7">
        <v>247600</v>
      </c>
      <c r="I7" t="s">
        <v>977</v>
      </c>
      <c r="J7" t="s">
        <v>978</v>
      </c>
      <c r="K7" t="s">
        <v>979</v>
      </c>
    </row>
    <row r="8" spans="1:11" x14ac:dyDescent="0.2">
      <c r="A8">
        <v>4205319474</v>
      </c>
      <c r="B8" t="s">
        <v>1031</v>
      </c>
      <c r="C8" t="s">
        <v>40</v>
      </c>
      <c r="D8" t="s">
        <v>10</v>
      </c>
      <c r="E8" s="1">
        <v>45756</v>
      </c>
      <c r="F8" t="s">
        <v>976</v>
      </c>
      <c r="G8">
        <v>143300</v>
      </c>
      <c r="H8">
        <v>247600</v>
      </c>
      <c r="I8" t="s">
        <v>1032</v>
      </c>
      <c r="J8" t="s">
        <v>1033</v>
      </c>
      <c r="K8" t="s">
        <v>1034</v>
      </c>
    </row>
    <row r="9" spans="1:11" x14ac:dyDescent="0.2">
      <c r="A9">
        <v>4205317515</v>
      </c>
      <c r="B9" t="s">
        <v>1016</v>
      </c>
      <c r="C9" t="s">
        <v>40</v>
      </c>
      <c r="D9" t="s">
        <v>10</v>
      </c>
      <c r="E9" s="1">
        <v>45756</v>
      </c>
      <c r="F9" t="s">
        <v>1017</v>
      </c>
      <c r="G9">
        <v>147600</v>
      </c>
      <c r="H9">
        <v>244000</v>
      </c>
      <c r="I9" t="s">
        <v>1018</v>
      </c>
      <c r="J9" t="s">
        <v>1019</v>
      </c>
      <c r="K9" t="s">
        <v>1020</v>
      </c>
    </row>
    <row r="10" spans="1:11" x14ac:dyDescent="0.2">
      <c r="A10">
        <v>4205323143</v>
      </c>
      <c r="B10" t="s">
        <v>971</v>
      </c>
      <c r="C10" t="s">
        <v>266</v>
      </c>
      <c r="D10" t="s">
        <v>10</v>
      </c>
      <c r="E10" s="1">
        <v>45756</v>
      </c>
      <c r="F10" t="s">
        <v>467</v>
      </c>
      <c r="G10">
        <v>138200</v>
      </c>
      <c r="H10">
        <v>239000</v>
      </c>
      <c r="I10" t="s">
        <v>972</v>
      </c>
      <c r="J10" t="s">
        <v>973</v>
      </c>
      <c r="K10" t="s">
        <v>974</v>
      </c>
    </row>
    <row r="11" spans="1:11" x14ac:dyDescent="0.2">
      <c r="A11">
        <v>4205321371</v>
      </c>
      <c r="B11" t="s">
        <v>1007</v>
      </c>
      <c r="C11" t="s">
        <v>266</v>
      </c>
      <c r="D11" t="s">
        <v>10</v>
      </c>
      <c r="E11" s="1">
        <v>45756</v>
      </c>
      <c r="F11" t="s">
        <v>467</v>
      </c>
      <c r="G11">
        <v>138200</v>
      </c>
      <c r="H11">
        <v>239000</v>
      </c>
      <c r="I11" t="s">
        <v>1008</v>
      </c>
      <c r="J11" t="s">
        <v>1009</v>
      </c>
      <c r="K11" t="s">
        <v>1010</v>
      </c>
    </row>
    <row r="12" spans="1:11" x14ac:dyDescent="0.2">
      <c r="A12">
        <v>4167864391</v>
      </c>
      <c r="B12" t="s">
        <v>1038</v>
      </c>
      <c r="C12" t="s">
        <v>1039</v>
      </c>
      <c r="D12" t="s">
        <v>10</v>
      </c>
      <c r="E12" s="1">
        <v>45756</v>
      </c>
      <c r="F12" t="s">
        <v>1040</v>
      </c>
      <c r="G12">
        <v>149025</v>
      </c>
      <c r="H12">
        <v>238440</v>
      </c>
      <c r="I12" t="s">
        <v>1041</v>
      </c>
      <c r="J12" t="s">
        <v>1042</v>
      </c>
      <c r="K12" t="s">
        <v>1043</v>
      </c>
    </row>
    <row r="13" spans="1:11" x14ac:dyDescent="0.2">
      <c r="A13">
        <v>4205318435</v>
      </c>
      <c r="B13" t="s">
        <v>996</v>
      </c>
      <c r="C13" t="s">
        <v>40</v>
      </c>
      <c r="D13" t="s">
        <v>10</v>
      </c>
      <c r="E13" s="1">
        <v>45756</v>
      </c>
      <c r="F13" t="s">
        <v>997</v>
      </c>
      <c r="G13">
        <v>129300</v>
      </c>
      <c r="H13">
        <v>223600</v>
      </c>
      <c r="I13" t="s">
        <v>998</v>
      </c>
      <c r="J13" t="s">
        <v>999</v>
      </c>
      <c r="K13" t="s">
        <v>1000</v>
      </c>
    </row>
    <row r="14" spans="1:11" x14ac:dyDescent="0.2">
      <c r="A14">
        <v>4167290059</v>
      </c>
      <c r="B14" t="s">
        <v>986</v>
      </c>
      <c r="C14" t="s">
        <v>266</v>
      </c>
      <c r="D14" t="s">
        <v>10</v>
      </c>
      <c r="E14" s="1">
        <v>45756</v>
      </c>
      <c r="F14" t="s">
        <v>255</v>
      </c>
      <c r="G14">
        <v>133200</v>
      </c>
      <c r="H14">
        <v>220200</v>
      </c>
      <c r="I14" t="s">
        <v>987</v>
      </c>
      <c r="J14" t="s">
        <v>988</v>
      </c>
      <c r="K14" t="s">
        <v>989</v>
      </c>
    </row>
    <row r="15" spans="1:11" x14ac:dyDescent="0.2">
      <c r="A15">
        <v>4184508658</v>
      </c>
      <c r="B15" t="s">
        <v>1044</v>
      </c>
      <c r="C15" t="s">
        <v>1045</v>
      </c>
      <c r="D15" t="s">
        <v>10</v>
      </c>
      <c r="E15" s="1">
        <v>45756</v>
      </c>
      <c r="F15" t="s">
        <v>1046</v>
      </c>
      <c r="G15">
        <v>117800</v>
      </c>
      <c r="H15">
        <v>193500</v>
      </c>
      <c r="I15" t="s">
        <v>1047</v>
      </c>
      <c r="J15" t="s">
        <v>1048</v>
      </c>
      <c r="K15" t="s">
        <v>1049</v>
      </c>
    </row>
    <row r="16" spans="1:11" x14ac:dyDescent="0.2">
      <c r="A16">
        <v>4184512224</v>
      </c>
      <c r="B16" t="s">
        <v>1044</v>
      </c>
      <c r="C16" t="s">
        <v>1045</v>
      </c>
      <c r="D16" t="s">
        <v>392</v>
      </c>
      <c r="E16" s="1">
        <v>45756</v>
      </c>
      <c r="F16" t="s">
        <v>1046</v>
      </c>
      <c r="G16">
        <v>117800</v>
      </c>
      <c r="H16">
        <v>193500</v>
      </c>
      <c r="I16" t="s">
        <v>1047</v>
      </c>
      <c r="J16" t="s">
        <v>1050</v>
      </c>
      <c r="K16" t="s">
        <v>1051</v>
      </c>
    </row>
    <row r="17" spans="1:11" x14ac:dyDescent="0.2">
      <c r="A17">
        <v>4164159886</v>
      </c>
      <c r="B17" t="s">
        <v>1026</v>
      </c>
      <c r="C17" t="s">
        <v>493</v>
      </c>
      <c r="D17" t="s">
        <v>10</v>
      </c>
      <c r="E17" s="1">
        <v>45756</v>
      </c>
      <c r="F17" t="s">
        <v>1027</v>
      </c>
      <c r="G17">
        <v>185058</v>
      </c>
      <c r="H17">
        <v>185058</v>
      </c>
      <c r="I17" t="s">
        <v>1028</v>
      </c>
      <c r="J17" t="s">
        <v>1029</v>
      </c>
      <c r="K17" t="s">
        <v>1030</v>
      </c>
    </row>
    <row r="18" spans="1:11" x14ac:dyDescent="0.2">
      <c r="A18">
        <v>4205076832</v>
      </c>
      <c r="B18" t="s">
        <v>1001</v>
      </c>
      <c r="C18" t="s">
        <v>1002</v>
      </c>
      <c r="D18" t="s">
        <v>10</v>
      </c>
      <c r="E18" s="1">
        <v>45756</v>
      </c>
      <c r="F18" t="s">
        <v>1003</v>
      </c>
      <c r="G18">
        <v>125000</v>
      </c>
      <c r="H18">
        <v>175000</v>
      </c>
      <c r="I18" t="s">
        <v>1004</v>
      </c>
      <c r="J18" t="s">
        <v>1005</v>
      </c>
      <c r="K18" t="s">
        <v>1006</v>
      </c>
    </row>
    <row r="19" spans="1:11" x14ac:dyDescent="0.2">
      <c r="A19">
        <v>4203608812</v>
      </c>
      <c r="B19" t="s">
        <v>567</v>
      </c>
      <c r="C19" t="s">
        <v>568</v>
      </c>
      <c r="D19" t="s">
        <v>10</v>
      </c>
      <c r="E19" s="1">
        <v>45756</v>
      </c>
      <c r="F19" t="s">
        <v>569</v>
      </c>
      <c r="G19">
        <v>80100</v>
      </c>
      <c r="H19">
        <v>134400</v>
      </c>
      <c r="I19" t="s">
        <v>1035</v>
      </c>
      <c r="J19" t="s">
        <v>1036</v>
      </c>
      <c r="K19" t="s">
        <v>1037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51AF-820B-E842-9151-DD1070708FB6}">
  <dimension ref="A1:K9"/>
  <sheetViews>
    <sheetView workbookViewId="0">
      <selection activeCell="B6" sqref="B6"/>
    </sheetView>
  </sheetViews>
  <sheetFormatPr baseColWidth="10" defaultRowHeight="16" x14ac:dyDescent="0.2"/>
  <cols>
    <col min="1" max="1" width="11.1640625" bestFit="1" customWidth="1"/>
    <col min="2" max="2" width="39.5" bestFit="1" customWidth="1"/>
    <col min="3" max="3" width="19.6640625" bestFit="1" customWidth="1"/>
    <col min="4" max="4" width="11.66406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66406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4204495987</v>
      </c>
      <c r="B2" t="s">
        <v>882</v>
      </c>
      <c r="C2" t="s">
        <v>883</v>
      </c>
      <c r="D2" t="s">
        <v>10</v>
      </c>
      <c r="E2" s="1">
        <v>45755</v>
      </c>
      <c r="F2" t="s">
        <v>884</v>
      </c>
      <c r="G2">
        <v>150000</v>
      </c>
      <c r="H2">
        <v>300000</v>
      </c>
      <c r="I2" t="s">
        <v>943</v>
      </c>
      <c r="J2" s="2" t="s">
        <v>944</v>
      </c>
      <c r="K2" t="s">
        <v>887</v>
      </c>
    </row>
    <row r="3" spans="1:11" ht="34" x14ac:dyDescent="0.2">
      <c r="A3">
        <v>4204497457</v>
      </c>
      <c r="B3" t="s">
        <v>902</v>
      </c>
      <c r="C3" t="s">
        <v>877</v>
      </c>
      <c r="D3" t="s">
        <v>47</v>
      </c>
      <c r="E3" s="1">
        <v>45755</v>
      </c>
      <c r="F3" t="s">
        <v>903</v>
      </c>
      <c r="G3">
        <v>184100</v>
      </c>
      <c r="H3">
        <v>267050</v>
      </c>
      <c r="I3" t="s">
        <v>945</v>
      </c>
      <c r="J3" s="2" t="s">
        <v>946</v>
      </c>
      <c r="K3" t="s">
        <v>906</v>
      </c>
    </row>
    <row r="4" spans="1:11" ht="34" x14ac:dyDescent="0.2">
      <c r="A4">
        <v>4204499326</v>
      </c>
      <c r="B4" t="s">
        <v>947</v>
      </c>
      <c r="C4" t="s">
        <v>877</v>
      </c>
      <c r="D4" t="s">
        <v>47</v>
      </c>
      <c r="E4" s="1">
        <v>45755</v>
      </c>
      <c r="F4" t="s">
        <v>903</v>
      </c>
      <c r="G4">
        <v>184100</v>
      </c>
      <c r="H4">
        <v>267050</v>
      </c>
      <c r="I4" t="s">
        <v>948</v>
      </c>
      <c r="J4" s="2" t="s">
        <v>949</v>
      </c>
      <c r="K4" t="s">
        <v>950</v>
      </c>
    </row>
    <row r="5" spans="1:11" ht="51" x14ac:dyDescent="0.2">
      <c r="A5">
        <v>4204494973</v>
      </c>
      <c r="B5" t="s">
        <v>919</v>
      </c>
      <c r="C5" t="s">
        <v>877</v>
      </c>
      <c r="D5" t="s">
        <v>47</v>
      </c>
      <c r="E5" s="1">
        <v>45755</v>
      </c>
      <c r="F5" t="s">
        <v>920</v>
      </c>
      <c r="G5">
        <v>143200</v>
      </c>
      <c r="H5">
        <v>207800</v>
      </c>
      <c r="I5" t="s">
        <v>955</v>
      </c>
      <c r="J5" s="2" t="s">
        <v>956</v>
      </c>
      <c r="K5" t="s">
        <v>923</v>
      </c>
    </row>
    <row r="6" spans="1:11" ht="34" x14ac:dyDescent="0.2">
      <c r="A6">
        <v>4204497419</v>
      </c>
      <c r="B6" t="s">
        <v>951</v>
      </c>
      <c r="C6" t="s">
        <v>877</v>
      </c>
      <c r="D6" t="s">
        <v>47</v>
      </c>
      <c r="E6" s="1">
        <v>45755</v>
      </c>
      <c r="F6" t="s">
        <v>878</v>
      </c>
      <c r="G6">
        <v>124700</v>
      </c>
      <c r="H6">
        <v>180650</v>
      </c>
      <c r="I6" t="s">
        <v>952</v>
      </c>
      <c r="J6" s="2" t="s">
        <v>953</v>
      </c>
      <c r="K6" t="s">
        <v>954</v>
      </c>
    </row>
    <row r="7" spans="1:11" ht="68" x14ac:dyDescent="0.2">
      <c r="A7">
        <v>4204500160</v>
      </c>
      <c r="B7" t="s">
        <v>876</v>
      </c>
      <c r="C7" t="s">
        <v>877</v>
      </c>
      <c r="D7" t="s">
        <v>47</v>
      </c>
      <c r="E7" s="1">
        <v>45755</v>
      </c>
      <c r="F7" t="s">
        <v>878</v>
      </c>
      <c r="G7">
        <v>124700</v>
      </c>
      <c r="H7">
        <v>180650</v>
      </c>
      <c r="I7" t="s">
        <v>957</v>
      </c>
      <c r="J7" s="2" t="s">
        <v>958</v>
      </c>
      <c r="K7" t="s">
        <v>881</v>
      </c>
    </row>
    <row r="8" spans="1:11" ht="51" x14ac:dyDescent="0.2">
      <c r="A8">
        <v>4204496528</v>
      </c>
      <c r="B8" t="s">
        <v>930</v>
      </c>
      <c r="C8" t="s">
        <v>877</v>
      </c>
      <c r="D8" t="s">
        <v>47</v>
      </c>
      <c r="E8" s="1">
        <v>45755</v>
      </c>
      <c r="F8" t="s">
        <v>878</v>
      </c>
      <c r="G8">
        <v>124700</v>
      </c>
      <c r="H8">
        <v>180650</v>
      </c>
      <c r="I8" t="s">
        <v>931</v>
      </c>
      <c r="J8" s="2" t="s">
        <v>959</v>
      </c>
      <c r="K8" t="s">
        <v>933</v>
      </c>
    </row>
    <row r="9" spans="1:11" ht="51" x14ac:dyDescent="0.2">
      <c r="A9">
        <v>4159976686</v>
      </c>
      <c r="B9" t="s">
        <v>960</v>
      </c>
      <c r="C9" t="s">
        <v>961</v>
      </c>
      <c r="D9" t="s">
        <v>10</v>
      </c>
      <c r="E9" s="1">
        <v>45755</v>
      </c>
      <c r="F9" t="s">
        <v>962</v>
      </c>
      <c r="G9">
        <v>86900</v>
      </c>
      <c r="H9">
        <v>168688</v>
      </c>
      <c r="I9" t="s">
        <v>963</v>
      </c>
      <c r="J9" s="2" t="s">
        <v>964</v>
      </c>
      <c r="K9" t="s">
        <v>965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4EB51-1983-C64F-B6DB-6C51FECA932C}">
  <dimension ref="A1:L21"/>
  <sheetViews>
    <sheetView workbookViewId="0">
      <selection activeCell="A7" sqref="A7"/>
    </sheetView>
  </sheetViews>
  <sheetFormatPr baseColWidth="10" defaultRowHeight="16" x14ac:dyDescent="0.2"/>
  <cols>
    <col min="1" max="1" width="11.1640625" bestFit="1" customWidth="1"/>
    <col min="2" max="2" width="57.33203125" bestFit="1" customWidth="1"/>
    <col min="3" max="3" width="15.33203125" bestFit="1" customWidth="1"/>
    <col min="4" max="4" width="12.33203125" bestFit="1" customWidth="1"/>
    <col min="5" max="5" width="7.6640625" bestFit="1" customWidth="1"/>
    <col min="6" max="6" width="68.1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34" x14ac:dyDescent="0.2">
      <c r="A2">
        <v>4204253175</v>
      </c>
      <c r="B2" t="s">
        <v>895</v>
      </c>
      <c r="C2" t="s">
        <v>40</v>
      </c>
      <c r="D2" t="s">
        <v>47</v>
      </c>
      <c r="E2" s="1">
        <v>45755</v>
      </c>
      <c r="F2" t="s">
        <v>896</v>
      </c>
      <c r="G2">
        <v>262500</v>
      </c>
      <c r="H2">
        <v>350000</v>
      </c>
      <c r="I2" t="s">
        <v>897</v>
      </c>
      <c r="J2" s="2" t="s">
        <v>898</v>
      </c>
      <c r="K2" t="s">
        <v>899</v>
      </c>
      <c r="L2" s="7" t="str">
        <f>HYPERLINK(jobs__17[[#This Row],[URL]],"link")</f>
        <v>link</v>
      </c>
    </row>
    <row r="3" spans="1:12" ht="51" x14ac:dyDescent="0.2">
      <c r="A3">
        <v>4204488813</v>
      </c>
      <c r="B3" t="s">
        <v>914</v>
      </c>
      <c r="C3" t="s">
        <v>866</v>
      </c>
      <c r="D3" t="s">
        <v>10</v>
      </c>
      <c r="E3" s="1">
        <v>45755</v>
      </c>
      <c r="F3" t="s">
        <v>915</v>
      </c>
      <c r="G3">
        <v>227000</v>
      </c>
      <c r="H3">
        <v>320000</v>
      </c>
      <c r="I3" t="s">
        <v>916</v>
      </c>
      <c r="J3" s="2" t="s">
        <v>917</v>
      </c>
      <c r="K3" t="s">
        <v>918</v>
      </c>
      <c r="L3" t="str">
        <f>HYPERLINK(jobs__17[[#This Row],[URL]],"link")</f>
        <v>link</v>
      </c>
    </row>
    <row r="4" spans="1:12" ht="34" x14ac:dyDescent="0.2">
      <c r="A4">
        <v>4204493061</v>
      </c>
      <c r="B4" t="s">
        <v>934</v>
      </c>
      <c r="C4" t="s">
        <v>866</v>
      </c>
      <c r="D4" t="s">
        <v>10</v>
      </c>
      <c r="E4" s="1">
        <v>45755</v>
      </c>
      <c r="F4" t="s">
        <v>915</v>
      </c>
      <c r="G4">
        <v>227000</v>
      </c>
      <c r="H4">
        <v>320000</v>
      </c>
      <c r="I4" t="s">
        <v>935</v>
      </c>
      <c r="J4" s="2" t="s">
        <v>936</v>
      </c>
      <c r="K4" t="s">
        <v>937</v>
      </c>
      <c r="L4" t="str">
        <f>HYPERLINK(jobs__17[[#This Row],[URL]],"link")</f>
        <v>link</v>
      </c>
    </row>
    <row r="5" spans="1:12" ht="51" x14ac:dyDescent="0.2">
      <c r="A5">
        <v>4204495987</v>
      </c>
      <c r="B5" t="s">
        <v>882</v>
      </c>
      <c r="C5" t="s">
        <v>883</v>
      </c>
      <c r="D5" t="s">
        <v>10</v>
      </c>
      <c r="E5" s="1">
        <v>45755</v>
      </c>
      <c r="F5" t="s">
        <v>884</v>
      </c>
      <c r="G5">
        <v>150000</v>
      </c>
      <c r="H5">
        <v>300000</v>
      </c>
      <c r="I5" t="s">
        <v>885</v>
      </c>
      <c r="J5" s="2" t="s">
        <v>886</v>
      </c>
      <c r="K5" t="s">
        <v>887</v>
      </c>
      <c r="L5" t="str">
        <f>HYPERLINK(jobs__17[[#This Row],[URL]],"link")</f>
        <v>link</v>
      </c>
    </row>
    <row r="6" spans="1:12" ht="34" x14ac:dyDescent="0.2">
      <c r="A6">
        <v>4204493223</v>
      </c>
      <c r="B6" t="s">
        <v>871</v>
      </c>
      <c r="C6" t="s">
        <v>866</v>
      </c>
      <c r="D6" t="s">
        <v>260</v>
      </c>
      <c r="E6" s="1">
        <v>45755</v>
      </c>
      <c r="F6" t="s">
        <v>872</v>
      </c>
      <c r="G6">
        <v>197000</v>
      </c>
      <c r="H6">
        <v>291000</v>
      </c>
      <c r="I6" t="s">
        <v>873</v>
      </c>
      <c r="J6" s="2" t="s">
        <v>874</v>
      </c>
      <c r="K6" t="s">
        <v>875</v>
      </c>
      <c r="L6" t="str">
        <f>HYPERLINK(jobs__17[[#This Row],[URL]],"link")</f>
        <v>link</v>
      </c>
    </row>
    <row r="7" spans="1:12" ht="51" x14ac:dyDescent="0.2">
      <c r="A7">
        <v>4185037199</v>
      </c>
      <c r="B7" t="s">
        <v>834</v>
      </c>
      <c r="C7" t="s">
        <v>835</v>
      </c>
      <c r="D7" t="s">
        <v>10</v>
      </c>
      <c r="E7" s="1">
        <v>45755</v>
      </c>
      <c r="F7" t="s">
        <v>836</v>
      </c>
      <c r="G7">
        <v>214700</v>
      </c>
      <c r="H7">
        <v>272900</v>
      </c>
      <c r="I7" t="s">
        <v>893</v>
      </c>
      <c r="J7" s="2" t="s">
        <v>894</v>
      </c>
      <c r="K7" t="s">
        <v>839</v>
      </c>
      <c r="L7" s="7" t="str">
        <f>HYPERLINK(jobs__17[[#This Row],[URL]],"link")</f>
        <v>link</v>
      </c>
    </row>
    <row r="8" spans="1:12" ht="34" x14ac:dyDescent="0.2">
      <c r="A8">
        <v>4204489537</v>
      </c>
      <c r="B8" t="s">
        <v>865</v>
      </c>
      <c r="C8" t="s">
        <v>866</v>
      </c>
      <c r="D8" t="s">
        <v>260</v>
      </c>
      <c r="E8" s="1">
        <v>45755</v>
      </c>
      <c r="F8" t="s">
        <v>867</v>
      </c>
      <c r="G8">
        <v>183000</v>
      </c>
      <c r="H8">
        <v>271000</v>
      </c>
      <c r="I8" t="s">
        <v>868</v>
      </c>
      <c r="J8" s="2" t="s">
        <v>869</v>
      </c>
      <c r="K8" t="s">
        <v>870</v>
      </c>
      <c r="L8" t="str">
        <f>HYPERLINK(jobs__17[[#This Row],[URL]],"link")</f>
        <v>link</v>
      </c>
    </row>
    <row r="9" spans="1:12" ht="34" x14ac:dyDescent="0.2">
      <c r="A9">
        <v>4204497457</v>
      </c>
      <c r="B9" t="s">
        <v>902</v>
      </c>
      <c r="C9" t="s">
        <v>877</v>
      </c>
      <c r="D9" t="s">
        <v>47</v>
      </c>
      <c r="E9" s="1">
        <v>45755</v>
      </c>
      <c r="F9" t="s">
        <v>903</v>
      </c>
      <c r="G9">
        <v>184100</v>
      </c>
      <c r="H9">
        <v>267050</v>
      </c>
      <c r="I9" t="s">
        <v>904</v>
      </c>
      <c r="J9" s="2" t="s">
        <v>905</v>
      </c>
      <c r="K9" t="s">
        <v>906</v>
      </c>
      <c r="L9" t="str">
        <f>HYPERLINK(jobs__17[[#This Row],[URL]],"link")</f>
        <v>link</v>
      </c>
    </row>
    <row r="10" spans="1:12" ht="51" x14ac:dyDescent="0.2">
      <c r="A10">
        <v>4204250020</v>
      </c>
      <c r="B10" t="s">
        <v>587</v>
      </c>
      <c r="C10" t="s">
        <v>588</v>
      </c>
      <c r="D10" t="s">
        <v>10</v>
      </c>
      <c r="E10" s="1">
        <v>45755</v>
      </c>
      <c r="F10" t="s">
        <v>589</v>
      </c>
      <c r="G10">
        <v>142200</v>
      </c>
      <c r="H10">
        <v>256100</v>
      </c>
      <c r="I10" t="s">
        <v>700</v>
      </c>
      <c r="J10" s="2" t="s">
        <v>924</v>
      </c>
      <c r="K10" t="s">
        <v>854</v>
      </c>
      <c r="L10" t="str">
        <f>HYPERLINK(jobs__17[[#This Row],[URL]],"link")</f>
        <v>link</v>
      </c>
    </row>
    <row r="11" spans="1:12" ht="51" x14ac:dyDescent="0.2">
      <c r="A11">
        <v>4187609823</v>
      </c>
      <c r="B11" t="s">
        <v>847</v>
      </c>
      <c r="C11" t="s">
        <v>40</v>
      </c>
      <c r="D11" t="s">
        <v>47</v>
      </c>
      <c r="E11" s="1">
        <v>45755</v>
      </c>
      <c r="F11" t="s">
        <v>848</v>
      </c>
      <c r="G11">
        <v>125500</v>
      </c>
      <c r="H11">
        <v>212800</v>
      </c>
      <c r="I11" t="s">
        <v>849</v>
      </c>
      <c r="J11" s="2" t="s">
        <v>907</v>
      </c>
      <c r="K11" t="s">
        <v>851</v>
      </c>
      <c r="L11" t="str">
        <f>HYPERLINK(jobs__17[[#This Row],[URL]],"link")</f>
        <v>link</v>
      </c>
    </row>
    <row r="12" spans="1:12" ht="34" x14ac:dyDescent="0.2">
      <c r="A12">
        <v>4204494973</v>
      </c>
      <c r="B12" t="s">
        <v>919</v>
      </c>
      <c r="C12" t="s">
        <v>877</v>
      </c>
      <c r="D12" t="s">
        <v>47</v>
      </c>
      <c r="E12" s="1">
        <v>45755</v>
      </c>
      <c r="F12" t="s">
        <v>920</v>
      </c>
      <c r="G12">
        <v>143200</v>
      </c>
      <c r="H12">
        <v>207800</v>
      </c>
      <c r="I12" t="s">
        <v>921</v>
      </c>
      <c r="J12" s="2" t="s">
        <v>922</v>
      </c>
      <c r="K12" t="s">
        <v>923</v>
      </c>
      <c r="L12" t="str">
        <f>HYPERLINK(jobs__17[[#This Row],[URL]],"link")</f>
        <v>link</v>
      </c>
    </row>
    <row r="13" spans="1:12" ht="34" x14ac:dyDescent="0.2">
      <c r="A13">
        <v>4204495432</v>
      </c>
      <c r="B13" t="s">
        <v>938</v>
      </c>
      <c r="C13" t="s">
        <v>909</v>
      </c>
      <c r="D13" t="s">
        <v>10</v>
      </c>
      <c r="E13" s="1">
        <v>45755</v>
      </c>
      <c r="F13" t="s">
        <v>939</v>
      </c>
      <c r="G13">
        <v>92900</v>
      </c>
      <c r="H13">
        <v>199500</v>
      </c>
      <c r="I13" t="s">
        <v>940</v>
      </c>
      <c r="J13" s="2" t="s">
        <v>941</v>
      </c>
      <c r="K13" t="s">
        <v>942</v>
      </c>
      <c r="L13" t="str">
        <f>HYPERLINK(jobs__17[[#This Row],[URL]],"link")</f>
        <v>link</v>
      </c>
    </row>
    <row r="14" spans="1:12" ht="51" x14ac:dyDescent="0.2">
      <c r="A14">
        <v>4204500160</v>
      </c>
      <c r="B14" t="s">
        <v>876</v>
      </c>
      <c r="C14" t="s">
        <v>877</v>
      </c>
      <c r="D14" t="s">
        <v>47</v>
      </c>
      <c r="E14" s="1">
        <v>45755</v>
      </c>
      <c r="F14" t="s">
        <v>878</v>
      </c>
      <c r="G14">
        <v>124700</v>
      </c>
      <c r="H14">
        <v>180650</v>
      </c>
      <c r="I14" t="s">
        <v>879</v>
      </c>
      <c r="J14" s="2" t="s">
        <v>880</v>
      </c>
      <c r="K14" t="s">
        <v>881</v>
      </c>
      <c r="L14" t="str">
        <f>HYPERLINK(jobs__17[[#This Row],[URL]],"link")</f>
        <v>link</v>
      </c>
    </row>
    <row r="15" spans="1:12" ht="51" x14ac:dyDescent="0.2">
      <c r="A15">
        <v>4204496528</v>
      </c>
      <c r="B15" t="s">
        <v>930</v>
      </c>
      <c r="C15" t="s">
        <v>877</v>
      </c>
      <c r="D15" t="s">
        <v>47</v>
      </c>
      <c r="E15" s="1">
        <v>45755</v>
      </c>
      <c r="F15" t="s">
        <v>878</v>
      </c>
      <c r="G15">
        <v>124700</v>
      </c>
      <c r="H15">
        <v>180650</v>
      </c>
      <c r="I15" t="s">
        <v>931</v>
      </c>
      <c r="J15" s="2" t="s">
        <v>932</v>
      </c>
      <c r="K15" t="s">
        <v>933</v>
      </c>
      <c r="L15" t="str">
        <f>HYPERLINK(jobs__17[[#This Row],[URL]],"link")</f>
        <v>link</v>
      </c>
    </row>
    <row r="16" spans="1:12" ht="51" x14ac:dyDescent="0.2">
      <c r="A16">
        <v>4204496175</v>
      </c>
      <c r="B16" t="s">
        <v>908</v>
      </c>
      <c r="C16" t="s">
        <v>909</v>
      </c>
      <c r="D16" t="s">
        <v>10</v>
      </c>
      <c r="E16" s="1">
        <v>45755</v>
      </c>
      <c r="F16" t="s">
        <v>910</v>
      </c>
      <c r="G16">
        <v>73700</v>
      </c>
      <c r="H16">
        <v>158200</v>
      </c>
      <c r="I16" t="s">
        <v>911</v>
      </c>
      <c r="J16" s="2" t="s">
        <v>912</v>
      </c>
      <c r="K16" t="s">
        <v>913</v>
      </c>
      <c r="L16" t="str">
        <f>HYPERLINK(jobs__17[[#This Row],[URL]],"link")</f>
        <v>link</v>
      </c>
    </row>
    <row r="17" spans="1:12" ht="68" x14ac:dyDescent="0.2">
      <c r="A17">
        <v>4184542728</v>
      </c>
      <c r="B17" t="s">
        <v>925</v>
      </c>
      <c r="C17" t="s">
        <v>860</v>
      </c>
      <c r="D17" t="s">
        <v>10</v>
      </c>
      <c r="E17" s="1">
        <v>45755</v>
      </c>
      <c r="F17" t="s">
        <v>926</v>
      </c>
      <c r="G17">
        <v>120000</v>
      </c>
      <c r="H17">
        <v>140000</v>
      </c>
      <c r="I17" t="s">
        <v>927</v>
      </c>
      <c r="J17" s="2" t="s">
        <v>928</v>
      </c>
      <c r="K17" t="s">
        <v>929</v>
      </c>
      <c r="L17" t="str">
        <f>HYPERLINK(jobs__17[[#This Row],[URL]],"link")</f>
        <v>link</v>
      </c>
    </row>
    <row r="18" spans="1:12" ht="34" x14ac:dyDescent="0.2">
      <c r="A18">
        <v>4190455990</v>
      </c>
      <c r="B18" t="s">
        <v>859</v>
      </c>
      <c r="C18" t="s">
        <v>860</v>
      </c>
      <c r="D18" t="s">
        <v>10</v>
      </c>
      <c r="E18" s="1">
        <v>45755</v>
      </c>
      <c r="F18" t="s">
        <v>861</v>
      </c>
      <c r="G18">
        <v>105000</v>
      </c>
      <c r="H18">
        <v>135000</v>
      </c>
      <c r="I18" t="s">
        <v>862</v>
      </c>
      <c r="J18" s="2" t="s">
        <v>863</v>
      </c>
      <c r="K18" t="s">
        <v>864</v>
      </c>
      <c r="L18" t="str">
        <f>HYPERLINK(jobs__17[[#This Row],[URL]],"link")</f>
        <v>link</v>
      </c>
    </row>
    <row r="19" spans="1:12" ht="51" x14ac:dyDescent="0.2">
      <c r="A19">
        <v>4204420517</v>
      </c>
      <c r="B19" t="s">
        <v>828</v>
      </c>
      <c r="C19" t="s">
        <v>829</v>
      </c>
      <c r="D19" t="s">
        <v>10</v>
      </c>
      <c r="E19" s="1">
        <v>45755</v>
      </c>
      <c r="F19" t="s">
        <v>890</v>
      </c>
      <c r="G19">
        <v>78000</v>
      </c>
      <c r="H19">
        <v>95000</v>
      </c>
      <c r="I19" t="s">
        <v>891</v>
      </c>
      <c r="J19" s="2" t="s">
        <v>892</v>
      </c>
      <c r="K19" t="s">
        <v>833</v>
      </c>
      <c r="L19" t="str">
        <f>HYPERLINK(jobs__17[[#This Row],[URL]],"link")</f>
        <v>link</v>
      </c>
    </row>
    <row r="20" spans="1:12" ht="51" x14ac:dyDescent="0.2">
      <c r="A20">
        <v>4183464157</v>
      </c>
      <c r="B20" t="s">
        <v>840</v>
      </c>
      <c r="C20" t="s">
        <v>841</v>
      </c>
      <c r="D20" t="s">
        <v>842</v>
      </c>
      <c r="E20" s="1">
        <v>45755</v>
      </c>
      <c r="F20" t="s">
        <v>843</v>
      </c>
      <c r="G20">
        <v>45</v>
      </c>
      <c r="H20">
        <v>50</v>
      </c>
      <c r="I20" t="s">
        <v>900</v>
      </c>
      <c r="J20" s="2" t="s">
        <v>901</v>
      </c>
      <c r="K20" t="s">
        <v>846</v>
      </c>
      <c r="L20" t="str">
        <f>HYPERLINK(jobs__17[[#This Row],[URL]],"link")</f>
        <v>link</v>
      </c>
    </row>
    <row r="21" spans="1:12" ht="51" x14ac:dyDescent="0.2">
      <c r="A21">
        <v>4184634130</v>
      </c>
      <c r="B21" t="s">
        <v>822</v>
      </c>
      <c r="C21" t="s">
        <v>823</v>
      </c>
      <c r="D21" t="s">
        <v>10</v>
      </c>
      <c r="E21" s="1">
        <v>45755</v>
      </c>
      <c r="F21" t="s">
        <v>824</v>
      </c>
      <c r="G21">
        <v>0</v>
      </c>
      <c r="H21">
        <v>0</v>
      </c>
      <c r="I21" t="s">
        <v>888</v>
      </c>
      <c r="J21" s="2" t="s">
        <v>889</v>
      </c>
      <c r="K21" t="s">
        <v>827</v>
      </c>
      <c r="L21" t="str">
        <f>HYPERLINK(jobs__17[[#This Row],[URL]],"link")</f>
        <v>link</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E3199-2AFA-AB42-AB67-221C5DE4E75E}">
  <dimension ref="A1:L10"/>
  <sheetViews>
    <sheetView workbookViewId="0">
      <selection activeCell="A3" sqref="A3:L3"/>
    </sheetView>
  </sheetViews>
  <sheetFormatPr baseColWidth="10" defaultRowHeight="16" x14ac:dyDescent="0.2"/>
  <cols>
    <col min="1" max="1" width="11.1640625" bestFit="1" customWidth="1"/>
    <col min="2" max="2" width="57.33203125" bestFit="1" customWidth="1"/>
    <col min="3" max="3" width="11.5" bestFit="1" customWidth="1"/>
    <col min="4" max="4" width="12.33203125" bestFit="1" customWidth="1"/>
    <col min="5" max="5" width="7.6640625" bestFit="1" customWidth="1"/>
    <col min="6" max="6" width="68.1640625" bestFit="1" customWidth="1"/>
    <col min="7" max="7" width="14.5" bestFit="1" customWidth="1"/>
    <col min="8" max="8" width="14.33203125" bestFit="1" customWidth="1"/>
    <col min="9" max="9" width="68.832031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51" x14ac:dyDescent="0.2">
      <c r="A2">
        <v>4185037199</v>
      </c>
      <c r="B2" t="s">
        <v>834</v>
      </c>
      <c r="C2" t="s">
        <v>835</v>
      </c>
      <c r="D2" t="s">
        <v>10</v>
      </c>
      <c r="E2" s="1">
        <v>45755</v>
      </c>
      <c r="F2" t="s">
        <v>836</v>
      </c>
      <c r="G2">
        <v>214700</v>
      </c>
      <c r="H2">
        <v>272900</v>
      </c>
      <c r="I2" t="s">
        <v>837</v>
      </c>
      <c r="J2" s="2" t="s">
        <v>838</v>
      </c>
      <c r="K2" t="s">
        <v>839</v>
      </c>
      <c r="L2" s="7" t="str">
        <f>HYPERLINK(jobs__16[[#This Row],[URL]],"link")</f>
        <v>link</v>
      </c>
    </row>
    <row r="3" spans="1:12" ht="34" x14ac:dyDescent="0.2">
      <c r="A3">
        <v>4204250020</v>
      </c>
      <c r="B3" t="s">
        <v>587</v>
      </c>
      <c r="C3" t="s">
        <v>588</v>
      </c>
      <c r="D3" t="s">
        <v>10</v>
      </c>
      <c r="E3" s="1">
        <v>45755</v>
      </c>
      <c r="F3" t="s">
        <v>589</v>
      </c>
      <c r="G3">
        <v>142200</v>
      </c>
      <c r="H3">
        <v>256100</v>
      </c>
      <c r="I3" t="s">
        <v>852</v>
      </c>
      <c r="J3" s="2" t="s">
        <v>853</v>
      </c>
      <c r="K3" t="s">
        <v>854</v>
      </c>
      <c r="L3" s="7" t="str">
        <f>HYPERLINK(jobs__16[[#This Row],[URL]],"link")</f>
        <v>link</v>
      </c>
    </row>
    <row r="4" spans="1:12" ht="68" x14ac:dyDescent="0.2">
      <c r="A4">
        <v>4183438155</v>
      </c>
      <c r="B4" t="s">
        <v>817</v>
      </c>
      <c r="C4" t="s">
        <v>659</v>
      </c>
      <c r="D4" t="s">
        <v>47</v>
      </c>
      <c r="E4" s="1">
        <v>45755</v>
      </c>
      <c r="F4" t="s">
        <v>818</v>
      </c>
      <c r="G4">
        <v>107300</v>
      </c>
      <c r="H4">
        <v>230600</v>
      </c>
      <c r="I4" t="s">
        <v>819</v>
      </c>
      <c r="J4" s="2" t="s">
        <v>820</v>
      </c>
      <c r="K4" t="s">
        <v>821</v>
      </c>
      <c r="L4" t="str">
        <f>HYPERLINK(jobs__16[[#This Row],[URL]],"link")</f>
        <v>link</v>
      </c>
    </row>
    <row r="5" spans="1:12" ht="51" x14ac:dyDescent="0.2">
      <c r="A5">
        <v>4187609823</v>
      </c>
      <c r="B5" t="s">
        <v>847</v>
      </c>
      <c r="C5" t="s">
        <v>40</v>
      </c>
      <c r="D5" t="s">
        <v>47</v>
      </c>
      <c r="E5" s="1">
        <v>45755</v>
      </c>
      <c r="F5" t="s">
        <v>848</v>
      </c>
      <c r="G5">
        <v>125500</v>
      </c>
      <c r="H5">
        <v>212800</v>
      </c>
      <c r="I5" t="s">
        <v>849</v>
      </c>
      <c r="J5" s="2" t="s">
        <v>850</v>
      </c>
      <c r="K5" t="s">
        <v>851</v>
      </c>
      <c r="L5" t="str">
        <f>HYPERLINK(jobs__16[[#This Row],[URL]],"link")</f>
        <v>link</v>
      </c>
    </row>
    <row r="6" spans="1:12" ht="51" x14ac:dyDescent="0.2">
      <c r="A6">
        <v>4187465118</v>
      </c>
      <c r="B6" t="s">
        <v>811</v>
      </c>
      <c r="C6" t="s">
        <v>812</v>
      </c>
      <c r="D6" t="s">
        <v>10</v>
      </c>
      <c r="E6" s="1">
        <v>45755</v>
      </c>
      <c r="F6" t="s">
        <v>813</v>
      </c>
      <c r="G6">
        <v>135200</v>
      </c>
      <c r="H6">
        <v>190200</v>
      </c>
      <c r="I6" t="s">
        <v>814</v>
      </c>
      <c r="J6" s="2" t="s">
        <v>815</v>
      </c>
      <c r="K6" t="s">
        <v>816</v>
      </c>
      <c r="L6" t="str">
        <f>HYPERLINK(jobs__16[[#This Row],[URL]],"link")</f>
        <v>link</v>
      </c>
    </row>
    <row r="7" spans="1:12" ht="51" x14ac:dyDescent="0.2">
      <c r="A7">
        <v>4204420517</v>
      </c>
      <c r="B7" t="s">
        <v>828</v>
      </c>
      <c r="C7" t="s">
        <v>829</v>
      </c>
      <c r="D7" t="s">
        <v>10</v>
      </c>
      <c r="E7" s="1">
        <v>45755</v>
      </c>
      <c r="F7" t="s">
        <v>830</v>
      </c>
      <c r="G7">
        <v>70000</v>
      </c>
      <c r="H7">
        <v>95000</v>
      </c>
      <c r="I7" t="s">
        <v>831</v>
      </c>
      <c r="J7" s="2" t="s">
        <v>832</v>
      </c>
      <c r="K7" t="s">
        <v>833</v>
      </c>
      <c r="L7" t="str">
        <f>HYPERLINK(jobs__16[[#This Row],[URL]],"link")</f>
        <v>link</v>
      </c>
    </row>
    <row r="8" spans="1:12" ht="51" x14ac:dyDescent="0.2">
      <c r="A8">
        <v>4183464157</v>
      </c>
      <c r="B8" t="s">
        <v>840</v>
      </c>
      <c r="C8" t="s">
        <v>841</v>
      </c>
      <c r="D8" t="s">
        <v>842</v>
      </c>
      <c r="E8" s="1">
        <v>45755</v>
      </c>
      <c r="F8" t="s">
        <v>843</v>
      </c>
      <c r="G8">
        <v>45</v>
      </c>
      <c r="H8">
        <v>50</v>
      </c>
      <c r="I8" t="s">
        <v>844</v>
      </c>
      <c r="J8" s="2" t="s">
        <v>845</v>
      </c>
      <c r="K8" t="s">
        <v>846</v>
      </c>
      <c r="L8" t="str">
        <f>HYPERLINK(jobs__16[[#This Row],[URL]],"link")</f>
        <v>link</v>
      </c>
    </row>
    <row r="9" spans="1:12" ht="51" x14ac:dyDescent="0.2">
      <c r="A9">
        <v>4184634130</v>
      </c>
      <c r="B9" t="s">
        <v>822</v>
      </c>
      <c r="C9" t="s">
        <v>823</v>
      </c>
      <c r="D9" t="s">
        <v>10</v>
      </c>
      <c r="E9" s="1">
        <v>45755</v>
      </c>
      <c r="F9" t="s">
        <v>824</v>
      </c>
      <c r="G9">
        <v>0</v>
      </c>
      <c r="H9">
        <v>0</v>
      </c>
      <c r="I9" t="s">
        <v>825</v>
      </c>
      <c r="J9" s="2" t="s">
        <v>826</v>
      </c>
      <c r="K9" t="s">
        <v>827</v>
      </c>
      <c r="L9" t="str">
        <f>HYPERLINK(jobs__16[[#This Row],[URL]],"link")</f>
        <v>link</v>
      </c>
    </row>
    <row r="10" spans="1:12" ht="51" x14ac:dyDescent="0.2">
      <c r="A10">
        <v>4141958323</v>
      </c>
      <c r="B10" t="s">
        <v>855</v>
      </c>
      <c r="C10" t="s">
        <v>803</v>
      </c>
      <c r="D10" t="s">
        <v>10</v>
      </c>
      <c r="E10" s="1">
        <v>45755</v>
      </c>
      <c r="F10" t="s">
        <v>391</v>
      </c>
      <c r="G10">
        <v>0</v>
      </c>
      <c r="H10">
        <v>0</v>
      </c>
      <c r="I10" t="s">
        <v>856</v>
      </c>
      <c r="J10" s="2" t="s">
        <v>857</v>
      </c>
      <c r="K10" t="s">
        <v>858</v>
      </c>
      <c r="L10" t="str">
        <f>HYPERLINK(jobs__16[[#This Row],[URL]],"link")</f>
        <v>link</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B67D-3955-3B4D-A9E7-5E20DA3268F1}">
  <dimension ref="A1:K23"/>
  <sheetViews>
    <sheetView workbookViewId="0">
      <selection activeCell="C5" sqref="C5"/>
    </sheetView>
  </sheetViews>
  <sheetFormatPr baseColWidth="10" defaultRowHeight="16" x14ac:dyDescent="0.2"/>
  <cols>
    <col min="1" max="1" width="11.1640625" bestFit="1" customWidth="1"/>
    <col min="2" max="2" width="70.33203125" bestFit="1" customWidth="1"/>
    <col min="3" max="3" width="39.1640625" bestFit="1" customWidth="1"/>
    <col min="4" max="4" width="17.83203125" bestFit="1" customWidth="1"/>
    <col min="5" max="5" width="7.6640625" bestFit="1" customWidth="1"/>
    <col min="6" max="6" width="20.6640625" bestFit="1" customWidth="1"/>
    <col min="7" max="7" width="14.5" bestFit="1" customWidth="1"/>
    <col min="8" max="8" width="14.33203125" bestFit="1" customWidth="1"/>
    <col min="9"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4203588570</v>
      </c>
      <c r="B2" t="s">
        <v>747</v>
      </c>
      <c r="C2" t="s">
        <v>659</v>
      </c>
      <c r="D2" t="s">
        <v>47</v>
      </c>
      <c r="E2" s="1">
        <v>45754</v>
      </c>
      <c r="F2" t="s">
        <v>748</v>
      </c>
      <c r="G2">
        <v>240900</v>
      </c>
      <c r="H2">
        <v>409600</v>
      </c>
      <c r="I2" t="s">
        <v>749</v>
      </c>
      <c r="J2" t="s">
        <v>750</v>
      </c>
      <c r="K2" t="s">
        <v>751</v>
      </c>
    </row>
    <row r="3" spans="1:11" x14ac:dyDescent="0.2">
      <c r="A3">
        <v>4203448073</v>
      </c>
      <c r="B3" t="s">
        <v>732</v>
      </c>
      <c r="C3" t="s">
        <v>733</v>
      </c>
      <c r="D3" t="s">
        <v>10</v>
      </c>
      <c r="E3" s="1">
        <v>45754</v>
      </c>
      <c r="F3" t="s">
        <v>734</v>
      </c>
      <c r="G3">
        <v>247660</v>
      </c>
      <c r="H3">
        <v>331240</v>
      </c>
      <c r="I3" t="s">
        <v>735</v>
      </c>
      <c r="J3" t="s">
        <v>736</v>
      </c>
      <c r="K3" t="s">
        <v>737</v>
      </c>
    </row>
    <row r="4" spans="1:11" x14ac:dyDescent="0.2">
      <c r="A4">
        <v>4203540886</v>
      </c>
      <c r="B4" t="s">
        <v>451</v>
      </c>
      <c r="C4" t="s">
        <v>187</v>
      </c>
      <c r="D4" t="s">
        <v>47</v>
      </c>
      <c r="E4" s="1">
        <v>45754</v>
      </c>
      <c r="F4" t="s">
        <v>452</v>
      </c>
      <c r="G4">
        <v>207700</v>
      </c>
      <c r="H4">
        <v>280900</v>
      </c>
      <c r="I4" t="s">
        <v>729</v>
      </c>
      <c r="J4" t="s">
        <v>730</v>
      </c>
      <c r="K4" t="s">
        <v>731</v>
      </c>
    </row>
    <row r="5" spans="1:11" x14ac:dyDescent="0.2">
      <c r="A5">
        <v>4202015710</v>
      </c>
      <c r="B5" t="s">
        <v>755</v>
      </c>
      <c r="C5" t="s">
        <v>756</v>
      </c>
      <c r="D5" t="s">
        <v>47</v>
      </c>
      <c r="E5" s="1">
        <v>45754</v>
      </c>
      <c r="F5" t="s">
        <v>757</v>
      </c>
      <c r="G5">
        <v>225000</v>
      </c>
      <c r="H5">
        <v>265000</v>
      </c>
      <c r="I5" t="s">
        <v>758</v>
      </c>
      <c r="J5" t="s">
        <v>759</v>
      </c>
      <c r="K5" t="s">
        <v>760</v>
      </c>
    </row>
    <row r="6" spans="1:11" x14ac:dyDescent="0.2">
      <c r="A6">
        <v>4202012213</v>
      </c>
      <c r="B6" t="s">
        <v>788</v>
      </c>
      <c r="C6" t="s">
        <v>783</v>
      </c>
      <c r="D6" t="s">
        <v>10</v>
      </c>
      <c r="E6" s="1">
        <v>45754</v>
      </c>
      <c r="F6" t="s">
        <v>789</v>
      </c>
      <c r="G6">
        <v>159147</v>
      </c>
      <c r="H6">
        <v>262629</v>
      </c>
      <c r="I6" t="s">
        <v>790</v>
      </c>
      <c r="J6" t="s">
        <v>791</v>
      </c>
      <c r="K6" t="s">
        <v>792</v>
      </c>
    </row>
    <row r="7" spans="1:11" x14ac:dyDescent="0.2">
      <c r="A7">
        <v>4203446727</v>
      </c>
      <c r="B7" t="s">
        <v>721</v>
      </c>
      <c r="C7" t="s">
        <v>40</v>
      </c>
      <c r="D7" t="s">
        <v>47</v>
      </c>
      <c r="E7" s="1">
        <v>45754</v>
      </c>
      <c r="F7" t="s">
        <v>722</v>
      </c>
      <c r="G7">
        <v>158400</v>
      </c>
      <c r="H7">
        <v>262000</v>
      </c>
      <c r="I7" t="s">
        <v>723</v>
      </c>
      <c r="J7" t="s">
        <v>724</v>
      </c>
      <c r="K7" t="s">
        <v>725</v>
      </c>
    </row>
    <row r="8" spans="1:11" x14ac:dyDescent="0.2">
      <c r="A8">
        <v>4202075257</v>
      </c>
      <c r="B8" t="s">
        <v>793</v>
      </c>
      <c r="C8" t="s">
        <v>136</v>
      </c>
      <c r="D8" t="s">
        <v>10</v>
      </c>
      <c r="E8" s="1">
        <v>45754</v>
      </c>
      <c r="F8" t="s">
        <v>417</v>
      </c>
      <c r="G8">
        <v>151300</v>
      </c>
      <c r="H8">
        <v>261500</v>
      </c>
      <c r="I8" t="s">
        <v>794</v>
      </c>
      <c r="J8" t="s">
        <v>795</v>
      </c>
      <c r="K8" t="s">
        <v>796</v>
      </c>
    </row>
    <row r="9" spans="1:11" x14ac:dyDescent="0.2">
      <c r="A9">
        <v>4202067737</v>
      </c>
      <c r="B9" t="s">
        <v>765</v>
      </c>
      <c r="C9" t="s">
        <v>766</v>
      </c>
      <c r="D9" t="s">
        <v>10</v>
      </c>
      <c r="E9" s="1">
        <v>45754</v>
      </c>
      <c r="F9" t="s">
        <v>767</v>
      </c>
      <c r="G9">
        <v>174100</v>
      </c>
      <c r="H9">
        <v>261200</v>
      </c>
      <c r="I9" t="s">
        <v>768</v>
      </c>
      <c r="J9" t="s">
        <v>769</v>
      </c>
      <c r="K9" t="s">
        <v>770</v>
      </c>
    </row>
    <row r="10" spans="1:11" x14ac:dyDescent="0.2">
      <c r="A10">
        <v>4203544199</v>
      </c>
      <c r="B10" t="s">
        <v>498</v>
      </c>
      <c r="C10" t="s">
        <v>187</v>
      </c>
      <c r="D10" t="s">
        <v>47</v>
      </c>
      <c r="E10" s="1">
        <v>45754</v>
      </c>
      <c r="F10" t="s">
        <v>499</v>
      </c>
      <c r="G10">
        <v>191300</v>
      </c>
      <c r="H10">
        <v>258800</v>
      </c>
      <c r="I10" t="s">
        <v>752</v>
      </c>
      <c r="J10" t="s">
        <v>753</v>
      </c>
      <c r="K10" t="s">
        <v>754</v>
      </c>
    </row>
    <row r="11" spans="1:11" x14ac:dyDescent="0.2">
      <c r="A11">
        <v>4203541668</v>
      </c>
      <c r="B11" t="s">
        <v>531</v>
      </c>
      <c r="C11" t="s">
        <v>187</v>
      </c>
      <c r="D11" t="s">
        <v>47</v>
      </c>
      <c r="E11" s="1">
        <v>45754</v>
      </c>
      <c r="F11" t="s">
        <v>532</v>
      </c>
      <c r="G11">
        <v>185600</v>
      </c>
      <c r="H11">
        <v>251000</v>
      </c>
      <c r="I11" t="s">
        <v>533</v>
      </c>
      <c r="J11" t="s">
        <v>761</v>
      </c>
      <c r="K11" t="s">
        <v>762</v>
      </c>
    </row>
    <row r="12" spans="1:11" x14ac:dyDescent="0.2">
      <c r="A12">
        <v>4203450240</v>
      </c>
      <c r="B12" t="s">
        <v>738</v>
      </c>
      <c r="C12" t="s">
        <v>266</v>
      </c>
      <c r="D12" t="s">
        <v>10</v>
      </c>
      <c r="E12" s="1">
        <v>45754</v>
      </c>
      <c r="F12" t="s">
        <v>739</v>
      </c>
      <c r="G12">
        <v>107400</v>
      </c>
      <c r="H12">
        <v>229700</v>
      </c>
      <c r="I12" t="s">
        <v>740</v>
      </c>
      <c r="J12" t="s">
        <v>741</v>
      </c>
      <c r="K12" t="s">
        <v>742</v>
      </c>
    </row>
    <row r="13" spans="1:11" x14ac:dyDescent="0.2">
      <c r="A13">
        <v>4203541604</v>
      </c>
      <c r="B13" t="s">
        <v>441</v>
      </c>
      <c r="C13" t="s">
        <v>187</v>
      </c>
      <c r="D13" t="s">
        <v>47</v>
      </c>
      <c r="E13" s="1">
        <v>45754</v>
      </c>
      <c r="F13" t="s">
        <v>442</v>
      </c>
      <c r="G13">
        <v>165800</v>
      </c>
      <c r="H13">
        <v>224300</v>
      </c>
      <c r="I13" t="s">
        <v>726</v>
      </c>
      <c r="J13" t="s">
        <v>727</v>
      </c>
      <c r="K13" t="s">
        <v>728</v>
      </c>
    </row>
    <row r="14" spans="1:11" x14ac:dyDescent="0.2">
      <c r="A14">
        <v>4203541663</v>
      </c>
      <c r="B14" t="s">
        <v>508</v>
      </c>
      <c r="C14" t="s">
        <v>187</v>
      </c>
      <c r="D14" t="s">
        <v>47</v>
      </c>
      <c r="E14" s="1">
        <v>45754</v>
      </c>
      <c r="F14" t="s">
        <v>509</v>
      </c>
      <c r="G14">
        <v>114600</v>
      </c>
      <c r="H14">
        <v>206700</v>
      </c>
      <c r="I14" t="s">
        <v>673</v>
      </c>
      <c r="J14" t="s">
        <v>745</v>
      </c>
      <c r="K14" t="s">
        <v>746</v>
      </c>
    </row>
    <row r="15" spans="1:11" x14ac:dyDescent="0.2">
      <c r="A15">
        <v>4203572702</v>
      </c>
      <c r="B15" t="s">
        <v>802</v>
      </c>
      <c r="C15" t="s">
        <v>803</v>
      </c>
      <c r="D15" t="s">
        <v>10</v>
      </c>
      <c r="E15" s="1">
        <v>45754</v>
      </c>
      <c r="F15" t="s">
        <v>804</v>
      </c>
      <c r="G15">
        <v>115000</v>
      </c>
      <c r="H15">
        <v>130000</v>
      </c>
      <c r="I15" t="s">
        <v>805</v>
      </c>
      <c r="J15" t="s">
        <v>806</v>
      </c>
      <c r="K15" t="s">
        <v>807</v>
      </c>
    </row>
    <row r="16" spans="1:11" x14ac:dyDescent="0.2">
      <c r="A16">
        <v>4203489141</v>
      </c>
      <c r="B16" t="s">
        <v>771</v>
      </c>
      <c r="C16" t="s">
        <v>772</v>
      </c>
      <c r="D16" t="s">
        <v>583</v>
      </c>
      <c r="E16" s="1">
        <v>45755</v>
      </c>
      <c r="F16" t="s">
        <v>773</v>
      </c>
      <c r="G16">
        <v>80000</v>
      </c>
      <c r="H16">
        <v>115000</v>
      </c>
      <c r="I16" t="s">
        <v>774</v>
      </c>
      <c r="J16" t="s">
        <v>775</v>
      </c>
      <c r="K16" t="s">
        <v>776</v>
      </c>
    </row>
    <row r="17" spans="1:11" x14ac:dyDescent="0.2">
      <c r="A17">
        <v>4197994397</v>
      </c>
      <c r="B17" t="s">
        <v>777</v>
      </c>
      <c r="C17" t="s">
        <v>778</v>
      </c>
      <c r="D17" t="s">
        <v>10</v>
      </c>
      <c r="E17" s="1">
        <v>45754</v>
      </c>
      <c r="F17" t="s">
        <v>779</v>
      </c>
      <c r="G17">
        <v>52.63</v>
      </c>
      <c r="H17">
        <v>79</v>
      </c>
      <c r="I17" t="s">
        <v>780</v>
      </c>
      <c r="J17" t="s">
        <v>781</v>
      </c>
      <c r="K17" t="s">
        <v>782</v>
      </c>
    </row>
    <row r="18" spans="1:11" x14ac:dyDescent="0.2">
      <c r="A18">
        <v>4202012211</v>
      </c>
      <c r="B18" t="s">
        <v>777</v>
      </c>
      <c r="C18" t="s">
        <v>783</v>
      </c>
      <c r="D18" t="s">
        <v>10</v>
      </c>
      <c r="E18" s="1">
        <v>45754</v>
      </c>
      <c r="F18" t="s">
        <v>784</v>
      </c>
      <c r="G18">
        <v>52.63</v>
      </c>
      <c r="H18">
        <v>79</v>
      </c>
      <c r="I18" t="s">
        <v>785</v>
      </c>
      <c r="J18" t="s">
        <v>786</v>
      </c>
      <c r="K18" t="s">
        <v>787</v>
      </c>
    </row>
    <row r="19" spans="1:11" x14ac:dyDescent="0.2">
      <c r="A19">
        <v>4203595810</v>
      </c>
      <c r="B19" t="s">
        <v>715</v>
      </c>
      <c r="C19" t="s">
        <v>716</v>
      </c>
      <c r="D19" t="s">
        <v>27</v>
      </c>
      <c r="E19" s="1">
        <v>45754</v>
      </c>
      <c r="F19" t="s">
        <v>717</v>
      </c>
      <c r="G19">
        <v>70</v>
      </c>
      <c r="H19">
        <v>75</v>
      </c>
      <c r="I19" t="s">
        <v>718</v>
      </c>
      <c r="J19" t="s">
        <v>719</v>
      </c>
      <c r="K19" t="s">
        <v>720</v>
      </c>
    </row>
    <row r="20" spans="1:11" x14ac:dyDescent="0.2">
      <c r="A20">
        <v>4197993467</v>
      </c>
      <c r="B20" t="s">
        <v>797</v>
      </c>
      <c r="C20" t="s">
        <v>778</v>
      </c>
      <c r="D20" t="s">
        <v>10</v>
      </c>
      <c r="E20" s="1">
        <v>45754</v>
      </c>
      <c r="F20" t="s">
        <v>798</v>
      </c>
      <c r="G20">
        <v>34.32</v>
      </c>
      <c r="H20">
        <v>39.869999999999997</v>
      </c>
      <c r="I20" t="s">
        <v>799</v>
      </c>
      <c r="J20" t="s">
        <v>800</v>
      </c>
      <c r="K20" t="s">
        <v>801</v>
      </c>
    </row>
    <row r="21" spans="1:11" x14ac:dyDescent="0.2">
      <c r="A21">
        <v>4202007508</v>
      </c>
      <c r="B21" t="s">
        <v>797</v>
      </c>
      <c r="C21" t="s">
        <v>783</v>
      </c>
      <c r="D21" t="s">
        <v>10</v>
      </c>
      <c r="E21" s="1">
        <v>45754</v>
      </c>
      <c r="F21" t="s">
        <v>798</v>
      </c>
      <c r="G21">
        <v>34.32</v>
      </c>
      <c r="H21">
        <v>39.869999999999997</v>
      </c>
      <c r="I21" t="s">
        <v>808</v>
      </c>
      <c r="J21" t="s">
        <v>809</v>
      </c>
      <c r="K21" t="s">
        <v>810</v>
      </c>
    </row>
    <row r="22" spans="1:11" x14ac:dyDescent="0.2">
      <c r="A22">
        <v>4203530881</v>
      </c>
      <c r="B22" t="s">
        <v>646</v>
      </c>
      <c r="C22" t="s">
        <v>647</v>
      </c>
      <c r="D22" t="s">
        <v>10</v>
      </c>
      <c r="E22" s="1">
        <v>45754</v>
      </c>
      <c r="F22" t="s">
        <v>652</v>
      </c>
      <c r="G22">
        <v>0</v>
      </c>
      <c r="H22">
        <v>0</v>
      </c>
      <c r="I22" t="s">
        <v>743</v>
      </c>
      <c r="J22" t="s">
        <v>744</v>
      </c>
      <c r="K22" t="s">
        <v>650</v>
      </c>
    </row>
    <row r="23" spans="1:11" x14ac:dyDescent="0.2">
      <c r="A23">
        <v>4203529918</v>
      </c>
      <c r="B23" t="s">
        <v>651</v>
      </c>
      <c r="C23" t="s">
        <v>647</v>
      </c>
      <c r="D23" t="s">
        <v>10</v>
      </c>
      <c r="E23" s="1">
        <v>45754</v>
      </c>
      <c r="F23" t="s">
        <v>391</v>
      </c>
      <c r="G23">
        <v>0</v>
      </c>
      <c r="H23">
        <v>0</v>
      </c>
      <c r="I23" t="s">
        <v>763</v>
      </c>
      <c r="J23" t="s">
        <v>764</v>
      </c>
      <c r="K23" t="s">
        <v>655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83C5-9306-604D-B47B-B66A6CD80A0F}">
  <dimension ref="A1:L42"/>
  <sheetViews>
    <sheetView workbookViewId="0">
      <selection activeCell="L2" sqref="L2"/>
    </sheetView>
  </sheetViews>
  <sheetFormatPr baseColWidth="10" defaultRowHeight="16" x14ac:dyDescent="0.2"/>
  <cols>
    <col min="1" max="1" width="11.1640625" bestFit="1" customWidth="1"/>
    <col min="2" max="2" width="70.33203125" bestFit="1" customWidth="1"/>
    <col min="3" max="3" width="24.33203125" bestFit="1" customWidth="1"/>
    <col min="4" max="4" width="20" bestFit="1" customWidth="1"/>
    <col min="5" max="5" width="7.6640625" bestFit="1" customWidth="1"/>
    <col min="6" max="6" width="17.6640625" bestFit="1" customWidth="1"/>
    <col min="7" max="7" width="14.5" bestFit="1" customWidth="1"/>
    <col min="8" max="8" width="14.33203125" bestFit="1" customWidth="1"/>
    <col min="9" max="9" width="80.6640625" bestFit="1" customWidth="1"/>
    <col min="10" max="10" width="80.6640625" style="2" bestFit="1" customWidth="1"/>
    <col min="11" max="11" width="80.6640625" bestFit="1" customWidth="1"/>
  </cols>
  <sheetData>
    <row r="1" spans="1:12" ht="17" x14ac:dyDescent="0.2">
      <c r="A1" t="s">
        <v>388</v>
      </c>
      <c r="B1" t="s">
        <v>0</v>
      </c>
      <c r="C1" t="s">
        <v>1</v>
      </c>
      <c r="D1" t="s">
        <v>2</v>
      </c>
      <c r="E1" t="s">
        <v>3</v>
      </c>
      <c r="F1" t="s">
        <v>4</v>
      </c>
      <c r="G1" t="s">
        <v>344</v>
      </c>
      <c r="H1" t="s">
        <v>345</v>
      </c>
      <c r="I1" t="s">
        <v>6</v>
      </c>
      <c r="J1" s="2" t="s">
        <v>7</v>
      </c>
      <c r="K1" t="s">
        <v>5</v>
      </c>
      <c r="L1" t="s">
        <v>18</v>
      </c>
    </row>
    <row r="2" spans="1:12" ht="51" x14ac:dyDescent="0.2">
      <c r="A2">
        <v>4203504751</v>
      </c>
      <c r="B2" t="s">
        <v>658</v>
      </c>
      <c r="C2" t="s">
        <v>659</v>
      </c>
      <c r="D2" t="s">
        <v>47</v>
      </c>
      <c r="E2" s="1">
        <v>45754</v>
      </c>
      <c r="F2" t="s">
        <v>660</v>
      </c>
      <c r="G2">
        <v>243300</v>
      </c>
      <c r="H2">
        <v>571700</v>
      </c>
      <c r="I2" t="s">
        <v>661</v>
      </c>
      <c r="J2" s="2" t="s">
        <v>662</v>
      </c>
      <c r="K2" t="s">
        <v>663</v>
      </c>
      <c r="L2" s="7" t="str">
        <f>HYPERLINK(jobs__14[[#This Row],[URL]],"link")</f>
        <v>link</v>
      </c>
    </row>
    <row r="3" spans="1:12" ht="34" x14ac:dyDescent="0.2">
      <c r="A3">
        <v>4139786378</v>
      </c>
      <c r="B3" t="s">
        <v>546</v>
      </c>
      <c r="C3" t="s">
        <v>547</v>
      </c>
      <c r="D3" t="s">
        <v>10</v>
      </c>
      <c r="E3" s="1">
        <v>45754</v>
      </c>
      <c r="F3" t="s">
        <v>548</v>
      </c>
      <c r="G3">
        <v>241400</v>
      </c>
      <c r="H3">
        <v>355000</v>
      </c>
      <c r="I3" t="s">
        <v>685</v>
      </c>
      <c r="J3" s="2" t="s">
        <v>686</v>
      </c>
      <c r="K3" t="s">
        <v>551</v>
      </c>
      <c r="L3" t="str">
        <f>HYPERLINK(jobs__14[[#This Row],[URL]],"link")</f>
        <v>link</v>
      </c>
    </row>
    <row r="4" spans="1:12" ht="51" x14ac:dyDescent="0.2">
      <c r="A4">
        <v>4182788377</v>
      </c>
      <c r="B4" t="s">
        <v>456</v>
      </c>
      <c r="C4" t="s">
        <v>432</v>
      </c>
      <c r="D4" t="s">
        <v>27</v>
      </c>
      <c r="E4" s="1">
        <v>45754</v>
      </c>
      <c r="F4" t="s">
        <v>64</v>
      </c>
      <c r="G4">
        <v>250000</v>
      </c>
      <c r="H4">
        <v>300000</v>
      </c>
      <c r="I4" t="s">
        <v>457</v>
      </c>
      <c r="J4" s="2" t="s">
        <v>639</v>
      </c>
      <c r="K4" t="s">
        <v>459</v>
      </c>
      <c r="L4" t="str">
        <f>HYPERLINK(jobs__14[[#This Row],[URL]],"link")</f>
        <v>link</v>
      </c>
    </row>
    <row r="5" spans="1:12" ht="51" x14ac:dyDescent="0.2">
      <c r="A5">
        <v>4203247263</v>
      </c>
      <c r="B5" t="s">
        <v>451</v>
      </c>
      <c r="C5" t="s">
        <v>187</v>
      </c>
      <c r="D5" t="s">
        <v>47</v>
      </c>
      <c r="E5" s="1">
        <v>45754</v>
      </c>
      <c r="F5" t="s">
        <v>452</v>
      </c>
      <c r="G5">
        <v>207700</v>
      </c>
      <c r="H5">
        <v>280900</v>
      </c>
      <c r="I5" t="s">
        <v>453</v>
      </c>
      <c r="J5" s="2" t="s">
        <v>638</v>
      </c>
      <c r="K5" t="s">
        <v>455</v>
      </c>
      <c r="L5" t="str">
        <f>HYPERLINK(jobs__14[[#This Row],[URL]],"link")</f>
        <v>link</v>
      </c>
    </row>
    <row r="6" spans="1:12" ht="51" x14ac:dyDescent="0.2">
      <c r="A6">
        <v>4173786339</v>
      </c>
      <c r="B6" t="s">
        <v>446</v>
      </c>
      <c r="C6" t="s">
        <v>432</v>
      </c>
      <c r="D6" t="s">
        <v>27</v>
      </c>
      <c r="E6" s="1">
        <v>45754</v>
      </c>
      <c r="F6" t="s">
        <v>447</v>
      </c>
      <c r="G6">
        <v>200000</v>
      </c>
      <c r="H6">
        <v>270000</v>
      </c>
      <c r="I6" t="s">
        <v>637</v>
      </c>
      <c r="J6" s="2" t="s">
        <v>449</v>
      </c>
      <c r="K6" t="s">
        <v>450</v>
      </c>
      <c r="L6" t="str">
        <f>HYPERLINK(jobs__14[[#This Row],[URL]],"link")</f>
        <v>link</v>
      </c>
    </row>
    <row r="7" spans="1:12" ht="51" x14ac:dyDescent="0.2">
      <c r="A7">
        <v>4203127043</v>
      </c>
      <c r="B7" t="s">
        <v>436</v>
      </c>
      <c r="C7" t="s">
        <v>40</v>
      </c>
      <c r="D7" t="s">
        <v>10</v>
      </c>
      <c r="E7" s="1">
        <v>45754</v>
      </c>
      <c r="F7" t="s">
        <v>437</v>
      </c>
      <c r="G7">
        <v>150400</v>
      </c>
      <c r="H7">
        <v>260000</v>
      </c>
      <c r="I7" t="s">
        <v>692</v>
      </c>
      <c r="J7" s="2" t="s">
        <v>693</v>
      </c>
      <c r="K7" t="s">
        <v>440</v>
      </c>
      <c r="L7" t="str">
        <f>HYPERLINK(jobs__14[[#This Row],[URL]],"link")</f>
        <v>link</v>
      </c>
    </row>
    <row r="8" spans="1:12" ht="51" x14ac:dyDescent="0.2">
      <c r="A8">
        <v>4203249197</v>
      </c>
      <c r="B8" t="s">
        <v>498</v>
      </c>
      <c r="C8" t="s">
        <v>187</v>
      </c>
      <c r="D8" t="s">
        <v>47</v>
      </c>
      <c r="E8" s="1">
        <v>45754</v>
      </c>
      <c r="F8" t="s">
        <v>499</v>
      </c>
      <c r="G8">
        <v>191300</v>
      </c>
      <c r="H8">
        <v>258800</v>
      </c>
      <c r="I8" t="s">
        <v>669</v>
      </c>
      <c r="J8" s="2" t="s">
        <v>670</v>
      </c>
      <c r="K8" t="s">
        <v>502</v>
      </c>
      <c r="L8" t="str">
        <f>HYPERLINK(jobs__14[[#This Row],[URL]],"link")</f>
        <v>link</v>
      </c>
    </row>
    <row r="9" spans="1:12" ht="34" x14ac:dyDescent="0.2">
      <c r="A9">
        <v>4202544336</v>
      </c>
      <c r="B9" t="s">
        <v>587</v>
      </c>
      <c r="C9" t="s">
        <v>588</v>
      </c>
      <c r="D9" t="s">
        <v>10</v>
      </c>
      <c r="E9" s="1">
        <v>45754</v>
      </c>
      <c r="F9" t="s">
        <v>589</v>
      </c>
      <c r="G9">
        <v>142200</v>
      </c>
      <c r="H9">
        <v>256100</v>
      </c>
      <c r="I9" t="s">
        <v>700</v>
      </c>
      <c r="J9" s="2" t="s">
        <v>701</v>
      </c>
      <c r="K9" t="s">
        <v>592</v>
      </c>
      <c r="L9" t="str">
        <f>HYPERLINK(jobs__14[[#This Row],[URL]],"link")</f>
        <v>link</v>
      </c>
    </row>
    <row r="10" spans="1:12" ht="34" x14ac:dyDescent="0.2">
      <c r="A10">
        <v>4203251156</v>
      </c>
      <c r="B10" t="s">
        <v>541</v>
      </c>
      <c r="C10" t="s">
        <v>187</v>
      </c>
      <c r="D10" t="s">
        <v>47</v>
      </c>
      <c r="E10" s="1">
        <v>45754</v>
      </c>
      <c r="F10" t="s">
        <v>542</v>
      </c>
      <c r="G10">
        <v>140500</v>
      </c>
      <c r="H10">
        <v>253500</v>
      </c>
      <c r="I10" t="s">
        <v>683</v>
      </c>
      <c r="J10" s="2" t="s">
        <v>684</v>
      </c>
      <c r="K10" t="s">
        <v>545</v>
      </c>
      <c r="L10" t="str">
        <f>HYPERLINK(jobs__14[[#This Row],[URL]],"link")</f>
        <v>link</v>
      </c>
    </row>
    <row r="11" spans="1:12" ht="34" x14ac:dyDescent="0.2">
      <c r="A11">
        <v>4203243851</v>
      </c>
      <c r="B11" t="s">
        <v>621</v>
      </c>
      <c r="C11" t="s">
        <v>187</v>
      </c>
      <c r="D11" t="s">
        <v>47</v>
      </c>
      <c r="E11" s="1">
        <v>45777</v>
      </c>
      <c r="F11" t="s">
        <v>622</v>
      </c>
      <c r="G11">
        <v>139700</v>
      </c>
      <c r="H11">
        <v>252000</v>
      </c>
      <c r="I11" t="s">
        <v>710</v>
      </c>
      <c r="J11" s="2" t="s">
        <v>711</v>
      </c>
      <c r="K11" t="s">
        <v>625</v>
      </c>
      <c r="L11" t="str">
        <f>HYPERLINK(jobs__14[[#This Row],[URL]],"link")</f>
        <v>link</v>
      </c>
    </row>
    <row r="12" spans="1:12" ht="51" x14ac:dyDescent="0.2">
      <c r="A12">
        <v>4203246791</v>
      </c>
      <c r="B12" t="s">
        <v>531</v>
      </c>
      <c r="C12" t="s">
        <v>187</v>
      </c>
      <c r="D12" t="s">
        <v>47</v>
      </c>
      <c r="E12" s="1">
        <v>45754</v>
      </c>
      <c r="F12" t="s">
        <v>532</v>
      </c>
      <c r="G12">
        <v>185600</v>
      </c>
      <c r="H12">
        <v>251000</v>
      </c>
      <c r="I12" t="s">
        <v>533</v>
      </c>
      <c r="J12" s="2" t="s">
        <v>681</v>
      </c>
      <c r="K12" t="s">
        <v>535</v>
      </c>
      <c r="L12" t="str">
        <f>HYPERLINK(jobs__14[[#This Row],[URL]],"link")</f>
        <v>link</v>
      </c>
    </row>
    <row r="13" spans="1:12" ht="51" x14ac:dyDescent="0.2">
      <c r="A13">
        <v>4203242901</v>
      </c>
      <c r="B13" t="s">
        <v>487</v>
      </c>
      <c r="C13" t="s">
        <v>187</v>
      </c>
      <c r="D13" t="s">
        <v>47</v>
      </c>
      <c r="E13" s="1">
        <v>45754</v>
      </c>
      <c r="F13" t="s">
        <v>488</v>
      </c>
      <c r="G13">
        <v>134300</v>
      </c>
      <c r="H13">
        <v>242200</v>
      </c>
      <c r="I13" t="s">
        <v>665</v>
      </c>
      <c r="J13" s="2" t="s">
        <v>666</v>
      </c>
      <c r="K13" t="s">
        <v>491</v>
      </c>
      <c r="L13" t="str">
        <f>HYPERLINK(jobs__14[[#This Row],[URL]],"link")</f>
        <v>link</v>
      </c>
    </row>
    <row r="14" spans="1:12" ht="68" x14ac:dyDescent="0.2">
      <c r="A14">
        <v>4139793221</v>
      </c>
      <c r="B14" t="s">
        <v>480</v>
      </c>
      <c r="C14" t="s">
        <v>481</v>
      </c>
      <c r="D14" t="s">
        <v>482</v>
      </c>
      <c r="E14" s="1">
        <v>45754</v>
      </c>
      <c r="F14" t="s">
        <v>483</v>
      </c>
      <c r="G14">
        <v>173000</v>
      </c>
      <c r="H14">
        <v>241700</v>
      </c>
      <c r="I14" t="s">
        <v>484</v>
      </c>
      <c r="J14" s="2" t="s">
        <v>664</v>
      </c>
      <c r="K14" t="s">
        <v>486</v>
      </c>
      <c r="L14" t="str">
        <f>HYPERLINK(jobs__14[[#This Row],[URL]],"link")</f>
        <v>link</v>
      </c>
    </row>
    <row r="15" spans="1:12" ht="51" x14ac:dyDescent="0.2">
      <c r="A15">
        <v>4203121888</v>
      </c>
      <c r="B15" t="s">
        <v>471</v>
      </c>
      <c r="C15" t="s">
        <v>40</v>
      </c>
      <c r="D15" t="s">
        <v>10</v>
      </c>
      <c r="E15" s="1">
        <v>45754</v>
      </c>
      <c r="F15" t="s">
        <v>472</v>
      </c>
      <c r="G15">
        <v>145700</v>
      </c>
      <c r="H15">
        <v>240900</v>
      </c>
      <c r="I15" t="s">
        <v>640</v>
      </c>
      <c r="J15" s="2" t="s">
        <v>641</v>
      </c>
      <c r="K15" t="s">
        <v>475</v>
      </c>
      <c r="L15" t="str">
        <f>HYPERLINK(jobs__14[[#This Row],[URL]],"link")</f>
        <v>link</v>
      </c>
    </row>
    <row r="16" spans="1:12" ht="34" x14ac:dyDescent="0.2">
      <c r="A16">
        <v>4163091176</v>
      </c>
      <c r="B16" t="s">
        <v>466</v>
      </c>
      <c r="C16" t="s">
        <v>266</v>
      </c>
      <c r="D16" t="s">
        <v>10</v>
      </c>
      <c r="E16" s="1">
        <v>45754</v>
      </c>
      <c r="F16" t="s">
        <v>467</v>
      </c>
      <c r="G16">
        <v>138200</v>
      </c>
      <c r="H16">
        <v>239000</v>
      </c>
      <c r="I16" t="s">
        <v>644</v>
      </c>
      <c r="J16" s="2" t="s">
        <v>645</v>
      </c>
      <c r="K16" t="s">
        <v>470</v>
      </c>
      <c r="L16" t="str">
        <f>HYPERLINK(jobs__14[[#This Row],[URL]],"link")</f>
        <v>link</v>
      </c>
    </row>
    <row r="17" spans="1:12" ht="51" x14ac:dyDescent="0.2">
      <c r="A17">
        <v>4203248289</v>
      </c>
      <c r="B17" t="s">
        <v>604</v>
      </c>
      <c r="C17" t="s">
        <v>187</v>
      </c>
      <c r="D17" t="s">
        <v>47</v>
      </c>
      <c r="E17" s="1">
        <v>45754</v>
      </c>
      <c r="F17" t="s">
        <v>605</v>
      </c>
      <c r="G17">
        <v>130900</v>
      </c>
      <c r="H17">
        <v>236200</v>
      </c>
      <c r="I17" t="s">
        <v>706</v>
      </c>
      <c r="J17" s="2" t="s">
        <v>707</v>
      </c>
      <c r="K17" t="s">
        <v>608</v>
      </c>
      <c r="L17" t="str">
        <f>HYPERLINK(jobs__14[[#This Row],[URL]],"link")</f>
        <v>link</v>
      </c>
    </row>
    <row r="18" spans="1:12" ht="51" x14ac:dyDescent="0.2">
      <c r="A18">
        <v>4187222767</v>
      </c>
      <c r="B18" t="s">
        <v>630</v>
      </c>
      <c r="C18" t="s">
        <v>40</v>
      </c>
      <c r="D18" t="s">
        <v>10</v>
      </c>
      <c r="E18" s="1">
        <v>45754</v>
      </c>
      <c r="F18" t="s">
        <v>631</v>
      </c>
      <c r="G18">
        <v>136100</v>
      </c>
      <c r="H18">
        <v>235200</v>
      </c>
      <c r="I18" t="s">
        <v>632</v>
      </c>
      <c r="J18" s="2" t="s">
        <v>714</v>
      </c>
      <c r="K18" t="s">
        <v>634</v>
      </c>
      <c r="L18" t="str">
        <f>HYPERLINK(jobs__14[[#This Row],[URL]],"link")</f>
        <v>link</v>
      </c>
    </row>
    <row r="19" spans="1:12" ht="51" x14ac:dyDescent="0.2">
      <c r="A19">
        <v>4203507835</v>
      </c>
      <c r="B19" t="s">
        <v>552</v>
      </c>
      <c r="C19" t="s">
        <v>553</v>
      </c>
      <c r="D19" t="s">
        <v>47</v>
      </c>
      <c r="E19" s="1">
        <v>45754</v>
      </c>
      <c r="F19" t="s">
        <v>554</v>
      </c>
      <c r="G19">
        <v>122100</v>
      </c>
      <c r="H19">
        <v>234700</v>
      </c>
      <c r="I19" t="s">
        <v>687</v>
      </c>
      <c r="J19" s="2" t="s">
        <v>688</v>
      </c>
      <c r="K19" t="s">
        <v>689</v>
      </c>
      <c r="L19" t="str">
        <f>HYPERLINK(jobs__14[[#This Row],[URL]],"link")</f>
        <v>link</v>
      </c>
    </row>
    <row r="20" spans="1:12" ht="51" x14ac:dyDescent="0.2">
      <c r="A20">
        <v>4203246577</v>
      </c>
      <c r="B20" t="s">
        <v>558</v>
      </c>
      <c r="C20" t="s">
        <v>187</v>
      </c>
      <c r="D20" t="s">
        <v>47</v>
      </c>
      <c r="E20" s="1">
        <v>45754</v>
      </c>
      <c r="F20" t="s">
        <v>559</v>
      </c>
      <c r="G20">
        <v>127400</v>
      </c>
      <c r="H20">
        <v>229800</v>
      </c>
      <c r="I20" t="s">
        <v>690</v>
      </c>
      <c r="J20" s="2" t="s">
        <v>691</v>
      </c>
      <c r="K20" t="s">
        <v>562</v>
      </c>
      <c r="L20" t="str">
        <f>HYPERLINK(jobs__14[[#This Row],[URL]],"link")</f>
        <v>link</v>
      </c>
    </row>
    <row r="21" spans="1:12" ht="51" x14ac:dyDescent="0.2">
      <c r="A21">
        <v>4203242992</v>
      </c>
      <c r="B21" t="s">
        <v>563</v>
      </c>
      <c r="C21" t="s">
        <v>187</v>
      </c>
      <c r="D21" t="s">
        <v>47</v>
      </c>
      <c r="E21" s="1">
        <v>45754</v>
      </c>
      <c r="F21" t="s">
        <v>559</v>
      </c>
      <c r="G21">
        <v>127400</v>
      </c>
      <c r="H21">
        <v>229800</v>
      </c>
      <c r="I21" t="s">
        <v>564</v>
      </c>
      <c r="J21" s="2" t="s">
        <v>695</v>
      </c>
      <c r="K21" t="s">
        <v>566</v>
      </c>
      <c r="L21" t="str">
        <f>HYPERLINK(jobs__14[[#This Row],[URL]],"link")</f>
        <v>link</v>
      </c>
    </row>
    <row r="22" spans="1:12" ht="51" x14ac:dyDescent="0.2">
      <c r="A22">
        <v>4203245694</v>
      </c>
      <c r="B22" t="s">
        <v>578</v>
      </c>
      <c r="C22" t="s">
        <v>187</v>
      </c>
      <c r="D22" t="s">
        <v>47</v>
      </c>
      <c r="E22" s="1">
        <v>45754</v>
      </c>
      <c r="F22" t="s">
        <v>579</v>
      </c>
      <c r="G22">
        <v>126800</v>
      </c>
      <c r="H22">
        <v>228900</v>
      </c>
      <c r="I22" t="s">
        <v>580</v>
      </c>
      <c r="J22" s="2" t="s">
        <v>581</v>
      </c>
      <c r="K22" t="s">
        <v>582</v>
      </c>
      <c r="L22" t="str">
        <f>HYPERLINK(jobs__14[[#This Row],[URL]],"link")</f>
        <v>link</v>
      </c>
    </row>
    <row r="23" spans="1:12" ht="51" x14ac:dyDescent="0.2">
      <c r="A23">
        <v>4203250090</v>
      </c>
      <c r="B23" t="s">
        <v>578</v>
      </c>
      <c r="C23" t="s">
        <v>187</v>
      </c>
      <c r="D23" t="s">
        <v>583</v>
      </c>
      <c r="E23" s="1">
        <v>45754</v>
      </c>
      <c r="F23" t="s">
        <v>579</v>
      </c>
      <c r="G23">
        <v>126800</v>
      </c>
      <c r="H23">
        <v>228900</v>
      </c>
      <c r="I23" t="s">
        <v>698</v>
      </c>
      <c r="J23" s="2" t="s">
        <v>699</v>
      </c>
      <c r="K23" t="s">
        <v>586</v>
      </c>
      <c r="L23" t="str">
        <f>HYPERLINK(jobs__14[[#This Row],[URL]],"link")</f>
        <v>link</v>
      </c>
    </row>
    <row r="24" spans="1:12" ht="51" x14ac:dyDescent="0.2">
      <c r="A24">
        <v>4183788210</v>
      </c>
      <c r="B24" t="s">
        <v>492</v>
      </c>
      <c r="C24" t="s">
        <v>493</v>
      </c>
      <c r="D24" t="s">
        <v>10</v>
      </c>
      <c r="E24" s="1">
        <v>45754</v>
      </c>
      <c r="F24" t="s">
        <v>494</v>
      </c>
      <c r="G24">
        <v>124300</v>
      </c>
      <c r="H24">
        <v>227900</v>
      </c>
      <c r="I24" t="s">
        <v>667</v>
      </c>
      <c r="J24" s="2" t="s">
        <v>668</v>
      </c>
      <c r="K24" t="s">
        <v>497</v>
      </c>
      <c r="L24" t="str">
        <f>HYPERLINK(jobs__14[[#This Row],[URL]],"link")</f>
        <v>link</v>
      </c>
    </row>
    <row r="25" spans="1:12" ht="34" x14ac:dyDescent="0.2">
      <c r="A25">
        <v>4203243826</v>
      </c>
      <c r="B25" t="s">
        <v>441</v>
      </c>
      <c r="C25" t="s">
        <v>187</v>
      </c>
      <c r="D25" t="s">
        <v>47</v>
      </c>
      <c r="E25" s="1">
        <v>45748</v>
      </c>
      <c r="F25" t="s">
        <v>442</v>
      </c>
      <c r="G25">
        <v>165800</v>
      </c>
      <c r="H25">
        <v>224300</v>
      </c>
      <c r="I25" t="s">
        <v>635</v>
      </c>
      <c r="J25" s="2" t="s">
        <v>636</v>
      </c>
      <c r="K25" t="s">
        <v>445</v>
      </c>
      <c r="L25" t="str">
        <f>HYPERLINK(jobs__14[[#This Row],[URL]],"link")</f>
        <v>link</v>
      </c>
    </row>
    <row r="26" spans="1:12" ht="34" x14ac:dyDescent="0.2">
      <c r="A26">
        <v>4203246534</v>
      </c>
      <c r="B26" t="s">
        <v>503</v>
      </c>
      <c r="C26" t="s">
        <v>187</v>
      </c>
      <c r="D26" t="s">
        <v>47</v>
      </c>
      <c r="E26" s="1">
        <v>45760</v>
      </c>
      <c r="F26" t="s">
        <v>504</v>
      </c>
      <c r="G26">
        <v>115400</v>
      </c>
      <c r="H26">
        <v>208100</v>
      </c>
      <c r="I26" t="s">
        <v>671</v>
      </c>
      <c r="J26" s="2" t="s">
        <v>672</v>
      </c>
      <c r="K26" t="s">
        <v>507</v>
      </c>
      <c r="L26" t="str">
        <f>HYPERLINK(jobs__14[[#This Row],[URL]],"link")</f>
        <v>link</v>
      </c>
    </row>
    <row r="27" spans="1:12" ht="51" x14ac:dyDescent="0.2">
      <c r="A27">
        <v>4203242990</v>
      </c>
      <c r="B27" t="s">
        <v>513</v>
      </c>
      <c r="C27" t="s">
        <v>187</v>
      </c>
      <c r="D27" t="s">
        <v>47</v>
      </c>
      <c r="E27" s="1">
        <v>45754</v>
      </c>
      <c r="F27" t="s">
        <v>504</v>
      </c>
      <c r="G27">
        <v>115400</v>
      </c>
      <c r="H27">
        <v>208100</v>
      </c>
      <c r="I27" t="s">
        <v>675</v>
      </c>
      <c r="J27" s="2" t="s">
        <v>676</v>
      </c>
      <c r="K27" t="s">
        <v>516</v>
      </c>
      <c r="L27" t="str">
        <f>HYPERLINK(jobs__14[[#This Row],[URL]],"link")</f>
        <v>link</v>
      </c>
    </row>
    <row r="28" spans="1:12" ht="51" x14ac:dyDescent="0.2">
      <c r="A28">
        <v>4203245692</v>
      </c>
      <c r="B28" t="s">
        <v>517</v>
      </c>
      <c r="C28" t="s">
        <v>187</v>
      </c>
      <c r="D28" t="s">
        <v>47</v>
      </c>
      <c r="E28" s="1">
        <v>45754</v>
      </c>
      <c r="F28" t="s">
        <v>504</v>
      </c>
      <c r="G28">
        <v>115400</v>
      </c>
      <c r="H28">
        <v>208100</v>
      </c>
      <c r="I28" t="s">
        <v>677</v>
      </c>
      <c r="J28" s="2" t="s">
        <v>678</v>
      </c>
      <c r="K28" t="s">
        <v>520</v>
      </c>
      <c r="L28" t="str">
        <f>HYPERLINK(jobs__14[[#This Row],[URL]],"link")</f>
        <v>link</v>
      </c>
    </row>
    <row r="29" spans="1:12" ht="34" x14ac:dyDescent="0.2">
      <c r="A29">
        <v>4203252111</v>
      </c>
      <c r="B29" t="s">
        <v>521</v>
      </c>
      <c r="C29" t="s">
        <v>187</v>
      </c>
      <c r="D29" t="s">
        <v>47</v>
      </c>
      <c r="E29" s="1">
        <v>45754</v>
      </c>
      <c r="F29" t="s">
        <v>504</v>
      </c>
      <c r="G29">
        <v>115400</v>
      </c>
      <c r="H29">
        <v>208100</v>
      </c>
      <c r="I29" t="s">
        <v>679</v>
      </c>
      <c r="J29" s="2" t="s">
        <v>680</v>
      </c>
      <c r="K29" t="s">
        <v>524</v>
      </c>
      <c r="L29" t="str">
        <f>HYPERLINK(jobs__14[[#This Row],[URL]],"link")</f>
        <v>link</v>
      </c>
    </row>
    <row r="30" spans="1:12" ht="51" x14ac:dyDescent="0.2">
      <c r="A30">
        <v>4203247405</v>
      </c>
      <c r="B30" t="s">
        <v>508</v>
      </c>
      <c r="C30" t="s">
        <v>187</v>
      </c>
      <c r="D30" t="s">
        <v>47</v>
      </c>
      <c r="E30" s="1">
        <v>45754</v>
      </c>
      <c r="F30" t="s">
        <v>509</v>
      </c>
      <c r="G30">
        <v>114600</v>
      </c>
      <c r="H30">
        <v>206700</v>
      </c>
      <c r="I30" t="s">
        <v>673</v>
      </c>
      <c r="J30" s="2" t="s">
        <v>674</v>
      </c>
      <c r="K30" t="s">
        <v>512</v>
      </c>
      <c r="L30" t="str">
        <f>HYPERLINK(jobs__14[[#This Row],[URL]],"link")</f>
        <v>link</v>
      </c>
    </row>
    <row r="31" spans="1:12" ht="51" x14ac:dyDescent="0.2">
      <c r="A31">
        <v>4196446766</v>
      </c>
      <c r="B31" t="s">
        <v>460</v>
      </c>
      <c r="C31" t="s">
        <v>461</v>
      </c>
      <c r="D31" t="s">
        <v>10</v>
      </c>
      <c r="E31" s="1">
        <v>45754</v>
      </c>
      <c r="F31" t="s">
        <v>462</v>
      </c>
      <c r="G31">
        <v>200000</v>
      </c>
      <c r="H31">
        <v>200000</v>
      </c>
      <c r="I31" t="s">
        <v>642</v>
      </c>
      <c r="J31" s="2" t="s">
        <v>643</v>
      </c>
      <c r="K31" t="s">
        <v>465</v>
      </c>
      <c r="L31" t="str">
        <f>HYPERLINK(jobs__14[[#This Row],[URL]],"link")</f>
        <v>link</v>
      </c>
    </row>
    <row r="32" spans="1:12" ht="34" x14ac:dyDescent="0.2">
      <c r="A32">
        <v>4196450380</v>
      </c>
      <c r="B32" t="s">
        <v>460</v>
      </c>
      <c r="C32" t="s">
        <v>461</v>
      </c>
      <c r="D32" t="s">
        <v>16</v>
      </c>
      <c r="E32" s="1">
        <v>45754</v>
      </c>
      <c r="F32" t="s">
        <v>462</v>
      </c>
      <c r="G32">
        <v>200000</v>
      </c>
      <c r="H32">
        <v>200000</v>
      </c>
      <c r="I32" t="s">
        <v>656</v>
      </c>
      <c r="J32" s="2" t="s">
        <v>657</v>
      </c>
      <c r="K32" t="s">
        <v>479</v>
      </c>
      <c r="L32" t="str">
        <f>HYPERLINK(jobs__14[[#This Row],[URL]],"link")</f>
        <v>link</v>
      </c>
    </row>
    <row r="33" spans="1:12" ht="51" x14ac:dyDescent="0.2">
      <c r="A33">
        <v>4203247536</v>
      </c>
      <c r="B33" t="s">
        <v>536</v>
      </c>
      <c r="C33" t="s">
        <v>187</v>
      </c>
      <c r="D33" t="s">
        <v>47</v>
      </c>
      <c r="E33" s="1">
        <v>45754</v>
      </c>
      <c r="F33" t="s">
        <v>537</v>
      </c>
      <c r="G33">
        <v>100000</v>
      </c>
      <c r="H33">
        <v>180600</v>
      </c>
      <c r="I33" t="s">
        <v>538</v>
      </c>
      <c r="J33" s="2" t="s">
        <v>682</v>
      </c>
      <c r="K33" t="s">
        <v>540</v>
      </c>
      <c r="L33" t="str">
        <f>HYPERLINK(jobs__14[[#This Row],[URL]],"link")</f>
        <v>link</v>
      </c>
    </row>
    <row r="34" spans="1:12" ht="68" x14ac:dyDescent="0.2">
      <c r="A34">
        <v>4203248298</v>
      </c>
      <c r="B34" t="s">
        <v>573</v>
      </c>
      <c r="C34" t="s">
        <v>187</v>
      </c>
      <c r="D34" t="s">
        <v>47</v>
      </c>
      <c r="E34" s="1">
        <v>45754</v>
      </c>
      <c r="F34" t="s">
        <v>574</v>
      </c>
      <c r="G34">
        <v>89400</v>
      </c>
      <c r="H34">
        <v>161300</v>
      </c>
      <c r="I34" t="s">
        <v>696</v>
      </c>
      <c r="J34" s="2" t="s">
        <v>697</v>
      </c>
      <c r="K34" t="s">
        <v>577</v>
      </c>
      <c r="L34" t="str">
        <f>HYPERLINK(jobs__14[[#This Row],[URL]],"link")</f>
        <v>link</v>
      </c>
    </row>
    <row r="35" spans="1:12" ht="34" x14ac:dyDescent="0.2">
      <c r="A35">
        <v>4201810014</v>
      </c>
      <c r="B35" t="s">
        <v>567</v>
      </c>
      <c r="C35" t="s">
        <v>568</v>
      </c>
      <c r="D35" t="s">
        <v>10</v>
      </c>
      <c r="E35" s="1">
        <v>45754</v>
      </c>
      <c r="F35" t="s">
        <v>569</v>
      </c>
      <c r="G35">
        <v>80100</v>
      </c>
      <c r="H35">
        <v>134400</v>
      </c>
      <c r="I35" t="s">
        <v>570</v>
      </c>
      <c r="J35" s="2" t="s">
        <v>694</v>
      </c>
      <c r="K35" t="s">
        <v>572</v>
      </c>
      <c r="L35" t="str">
        <f>HYPERLINK(jobs__14[[#This Row],[URL]],"link")</f>
        <v>link</v>
      </c>
    </row>
    <row r="36" spans="1:12" ht="51" x14ac:dyDescent="0.2">
      <c r="A36">
        <v>4199919</v>
      </c>
      <c r="B36" t="s">
        <v>609</v>
      </c>
      <c r="C36" t="s">
        <v>610</v>
      </c>
      <c r="D36" t="s">
        <v>392</v>
      </c>
      <c r="E36" s="1">
        <v>45754</v>
      </c>
      <c r="F36" t="s">
        <v>611</v>
      </c>
      <c r="G36">
        <v>110000</v>
      </c>
      <c r="H36">
        <v>130000</v>
      </c>
      <c r="I36" t="s">
        <v>708</v>
      </c>
      <c r="J36" s="2" t="s">
        <v>709</v>
      </c>
      <c r="K36" t="s">
        <v>614</v>
      </c>
      <c r="L36" t="str">
        <f>HYPERLINK(jobs__14[[#This Row],[URL]],"link")</f>
        <v>link</v>
      </c>
    </row>
    <row r="37" spans="1:12" ht="51" x14ac:dyDescent="0.2">
      <c r="A37">
        <v>4139752707</v>
      </c>
      <c r="B37" t="s">
        <v>598</v>
      </c>
      <c r="C37" t="s">
        <v>599</v>
      </c>
      <c r="D37" t="s">
        <v>10</v>
      </c>
      <c r="E37" s="1">
        <v>45754</v>
      </c>
      <c r="F37" t="s">
        <v>600</v>
      </c>
      <c r="G37">
        <v>78000</v>
      </c>
      <c r="H37">
        <v>85000</v>
      </c>
      <c r="I37" t="s">
        <v>704</v>
      </c>
      <c r="J37" s="2" t="s">
        <v>705</v>
      </c>
      <c r="K37" t="s">
        <v>603</v>
      </c>
      <c r="L37" t="str">
        <f>HYPERLINK(jobs__14[[#This Row],[URL]],"link")</f>
        <v>link</v>
      </c>
    </row>
    <row r="38" spans="1:12" ht="51" x14ac:dyDescent="0.2">
      <c r="A38">
        <v>4139751661</v>
      </c>
      <c r="B38" t="s">
        <v>626</v>
      </c>
      <c r="C38" t="s">
        <v>599</v>
      </c>
      <c r="D38" t="s">
        <v>10</v>
      </c>
      <c r="E38" s="1">
        <v>45754</v>
      </c>
      <c r="F38" t="s">
        <v>600</v>
      </c>
      <c r="G38">
        <v>78000</v>
      </c>
      <c r="H38">
        <v>85000</v>
      </c>
      <c r="I38" t="s">
        <v>712</v>
      </c>
      <c r="J38" s="2" t="s">
        <v>713</v>
      </c>
      <c r="K38" t="s">
        <v>629</v>
      </c>
      <c r="L38" t="str">
        <f>HYPERLINK(jobs__14[[#This Row],[URL]],"link")</f>
        <v>link</v>
      </c>
    </row>
    <row r="39" spans="1:12" ht="51" x14ac:dyDescent="0.2">
      <c r="A39">
        <v>4203530881</v>
      </c>
      <c r="B39" t="s">
        <v>646</v>
      </c>
      <c r="C39" t="s">
        <v>647</v>
      </c>
      <c r="D39" t="s">
        <v>10</v>
      </c>
      <c r="E39" s="1">
        <v>45754</v>
      </c>
      <c r="F39" t="s">
        <v>391</v>
      </c>
      <c r="G39">
        <v>0</v>
      </c>
      <c r="H39">
        <v>0</v>
      </c>
      <c r="I39" t="s">
        <v>648</v>
      </c>
      <c r="J39" s="2" t="s">
        <v>649</v>
      </c>
      <c r="K39" t="s">
        <v>650</v>
      </c>
      <c r="L39" t="str">
        <f>HYPERLINK(jobs__14[[#This Row],[URL]],"link")</f>
        <v>link</v>
      </c>
    </row>
    <row r="40" spans="1:12" ht="34" x14ac:dyDescent="0.2">
      <c r="A40">
        <v>4203529918</v>
      </c>
      <c r="B40" t="s">
        <v>651</v>
      </c>
      <c r="C40" t="s">
        <v>647</v>
      </c>
      <c r="D40" t="s">
        <v>10</v>
      </c>
      <c r="E40" s="1">
        <v>45754</v>
      </c>
      <c r="F40" t="s">
        <v>652</v>
      </c>
      <c r="G40">
        <v>0</v>
      </c>
      <c r="H40">
        <v>0</v>
      </c>
      <c r="I40" t="s">
        <v>653</v>
      </c>
      <c r="J40" s="2" t="s">
        <v>654</v>
      </c>
      <c r="K40" t="s">
        <v>655</v>
      </c>
      <c r="L40" t="str">
        <f>HYPERLINK(jobs__14[[#This Row],[URL]],"link")</f>
        <v>link</v>
      </c>
    </row>
    <row r="41" spans="1:12" ht="34" x14ac:dyDescent="0.2">
      <c r="A41">
        <v>4190456533</v>
      </c>
      <c r="B41" t="s">
        <v>431</v>
      </c>
      <c r="C41" t="s">
        <v>432</v>
      </c>
      <c r="D41" t="s">
        <v>27</v>
      </c>
      <c r="E41" s="1">
        <v>45754</v>
      </c>
      <c r="F41" t="s">
        <v>391</v>
      </c>
      <c r="G41">
        <v>0</v>
      </c>
      <c r="H41">
        <v>0</v>
      </c>
      <c r="I41" t="s">
        <v>433</v>
      </c>
      <c r="J41" s="2" t="s">
        <v>434</v>
      </c>
      <c r="K41" t="s">
        <v>435</v>
      </c>
      <c r="L41" t="str">
        <f>HYPERLINK(jobs__14[[#This Row],[URL]],"link")</f>
        <v>link</v>
      </c>
    </row>
    <row r="42" spans="1:12" ht="51" x14ac:dyDescent="0.2">
      <c r="A42">
        <v>4201274218</v>
      </c>
      <c r="B42" t="s">
        <v>593</v>
      </c>
      <c r="C42" t="s">
        <v>594</v>
      </c>
      <c r="D42" t="s">
        <v>47</v>
      </c>
      <c r="E42" s="1">
        <v>45754</v>
      </c>
      <c r="F42" t="s">
        <v>652</v>
      </c>
      <c r="G42">
        <v>0</v>
      </c>
      <c r="H42">
        <v>0</v>
      </c>
      <c r="I42" t="s">
        <v>702</v>
      </c>
      <c r="J42" s="2" t="s">
        <v>703</v>
      </c>
      <c r="K42" t="s">
        <v>597</v>
      </c>
      <c r="L42" t="str">
        <f>HYPERLINK(jobs__14[[#This Row],[URL]],"link")</f>
        <v>link</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5AF7E-FB64-7B45-B81D-8D9F07D73E81}">
  <dimension ref="A1:L41"/>
  <sheetViews>
    <sheetView topLeftCell="K1" workbookViewId="0">
      <selection activeCell="L5" sqref="L5"/>
    </sheetView>
  </sheetViews>
  <sheetFormatPr baseColWidth="10" defaultRowHeight="16" x14ac:dyDescent="0.2"/>
  <cols>
    <col min="1" max="1" width="11.1640625" bestFit="1" customWidth="1"/>
    <col min="2" max="2" width="70.33203125" bestFit="1" customWidth="1"/>
    <col min="3" max="3" width="24.33203125" bestFit="1" customWidth="1"/>
    <col min="4" max="4" width="20" bestFit="1" customWidth="1"/>
    <col min="5" max="5" width="7.6640625" bestFit="1" customWidth="1"/>
    <col min="6" max="6" width="17.6640625" bestFit="1" customWidth="1"/>
    <col min="7" max="7" width="14.5" bestFit="1" customWidth="1"/>
    <col min="8" max="8" width="14.33203125" bestFit="1" customWidth="1"/>
    <col min="9" max="11" width="80.6640625" bestFit="1" customWidth="1"/>
  </cols>
  <sheetData>
    <row r="1" spans="1:12" x14ac:dyDescent="0.2">
      <c r="A1" t="s">
        <v>388</v>
      </c>
      <c r="B1" t="s">
        <v>0</v>
      </c>
      <c r="C1" t="s">
        <v>1</v>
      </c>
      <c r="D1" t="s">
        <v>2</v>
      </c>
      <c r="E1" t="s">
        <v>3</v>
      </c>
      <c r="F1" t="s">
        <v>4</v>
      </c>
      <c r="G1" t="s">
        <v>344</v>
      </c>
      <c r="H1" t="s">
        <v>345</v>
      </c>
      <c r="I1" t="s">
        <v>6</v>
      </c>
      <c r="J1" t="s">
        <v>7</v>
      </c>
      <c r="K1" t="s">
        <v>5</v>
      </c>
      <c r="L1" t="s">
        <v>18</v>
      </c>
    </row>
    <row r="2" spans="1:12" x14ac:dyDescent="0.2">
      <c r="A2">
        <v>4139786378</v>
      </c>
      <c r="B2" t="s">
        <v>546</v>
      </c>
      <c r="C2" t="s">
        <v>547</v>
      </c>
      <c r="D2" t="s">
        <v>10</v>
      </c>
      <c r="E2" s="1">
        <v>45754</v>
      </c>
      <c r="F2" t="s">
        <v>548</v>
      </c>
      <c r="G2">
        <v>241400</v>
      </c>
      <c r="H2">
        <v>355000</v>
      </c>
      <c r="I2" t="s">
        <v>549</v>
      </c>
      <c r="J2" t="s">
        <v>550</v>
      </c>
      <c r="K2" t="s">
        <v>551</v>
      </c>
      <c r="L2" s="10" t="str">
        <f>HYPERLINK(jobs__13[[#This Row],[URL]], "link")</f>
        <v>link</v>
      </c>
    </row>
    <row r="3" spans="1:12" x14ac:dyDescent="0.2">
      <c r="A3">
        <v>4182788377</v>
      </c>
      <c r="B3" t="s">
        <v>456</v>
      </c>
      <c r="C3" t="s">
        <v>432</v>
      </c>
      <c r="D3" t="s">
        <v>27</v>
      </c>
      <c r="E3" s="1">
        <v>45754</v>
      </c>
      <c r="F3" t="s">
        <v>64</v>
      </c>
      <c r="G3">
        <v>250000</v>
      </c>
      <c r="H3">
        <v>300000</v>
      </c>
      <c r="I3" t="s">
        <v>457</v>
      </c>
      <c r="J3" t="s">
        <v>458</v>
      </c>
      <c r="K3" t="s">
        <v>459</v>
      </c>
      <c r="L3" t="str">
        <f>HYPERLINK(jobs__13[[#This Row],[URL]], "link")</f>
        <v>link</v>
      </c>
    </row>
    <row r="4" spans="1:12" x14ac:dyDescent="0.2">
      <c r="A4">
        <v>4203247263</v>
      </c>
      <c r="B4" t="s">
        <v>451</v>
      </c>
      <c r="C4" t="s">
        <v>187</v>
      </c>
      <c r="D4" t="s">
        <v>47</v>
      </c>
      <c r="E4" s="1">
        <v>45754</v>
      </c>
      <c r="F4" t="s">
        <v>452</v>
      </c>
      <c r="G4">
        <v>207700</v>
      </c>
      <c r="H4">
        <v>280900</v>
      </c>
      <c r="I4" t="s">
        <v>453</v>
      </c>
      <c r="J4" t="s">
        <v>454</v>
      </c>
      <c r="K4" t="s">
        <v>455</v>
      </c>
      <c r="L4" t="str">
        <f>HYPERLINK(jobs__13[[#This Row],[URL]], "link")</f>
        <v>link</v>
      </c>
    </row>
    <row r="5" spans="1:12" x14ac:dyDescent="0.2">
      <c r="A5">
        <v>4173786339</v>
      </c>
      <c r="B5" t="s">
        <v>446</v>
      </c>
      <c r="C5" t="s">
        <v>432</v>
      </c>
      <c r="D5" t="s">
        <v>27</v>
      </c>
      <c r="E5" s="1">
        <v>45754</v>
      </c>
      <c r="F5" t="s">
        <v>447</v>
      </c>
      <c r="G5">
        <v>200000</v>
      </c>
      <c r="H5">
        <v>270000</v>
      </c>
      <c r="I5" t="s">
        <v>448</v>
      </c>
      <c r="J5" t="s">
        <v>449</v>
      </c>
      <c r="K5" t="s">
        <v>450</v>
      </c>
      <c r="L5" t="str">
        <f>HYPERLINK(jobs__13[[#This Row],[URL]], "link")</f>
        <v>link</v>
      </c>
    </row>
    <row r="6" spans="1:12" x14ac:dyDescent="0.2">
      <c r="A6">
        <v>4203127043</v>
      </c>
      <c r="B6" t="s">
        <v>436</v>
      </c>
      <c r="C6" t="s">
        <v>40</v>
      </c>
      <c r="D6" t="s">
        <v>10</v>
      </c>
      <c r="E6" s="1">
        <v>45754</v>
      </c>
      <c r="F6" t="s">
        <v>437</v>
      </c>
      <c r="G6">
        <v>150400</v>
      </c>
      <c r="H6">
        <v>260000</v>
      </c>
      <c r="I6" t="s">
        <v>438</v>
      </c>
      <c r="J6" t="s">
        <v>439</v>
      </c>
      <c r="K6" t="s">
        <v>440</v>
      </c>
      <c r="L6" t="str">
        <f>HYPERLINK(jobs__13[[#This Row],[URL]], "link")</f>
        <v>link</v>
      </c>
    </row>
    <row r="7" spans="1:12" x14ac:dyDescent="0.2">
      <c r="A7">
        <v>4203249197</v>
      </c>
      <c r="B7" t="s">
        <v>498</v>
      </c>
      <c r="C7" t="s">
        <v>187</v>
      </c>
      <c r="D7" t="s">
        <v>47</v>
      </c>
      <c r="E7" s="1">
        <v>45758</v>
      </c>
      <c r="F7" t="s">
        <v>499</v>
      </c>
      <c r="G7">
        <v>191300</v>
      </c>
      <c r="H7">
        <v>258800</v>
      </c>
      <c r="I7" t="s">
        <v>500</v>
      </c>
      <c r="J7" t="s">
        <v>501</v>
      </c>
      <c r="K7" t="s">
        <v>502</v>
      </c>
      <c r="L7" t="str">
        <f>HYPERLINK(jobs__13[[#This Row],[URL]], "link")</f>
        <v>link</v>
      </c>
    </row>
    <row r="8" spans="1:12" x14ac:dyDescent="0.2">
      <c r="A8">
        <v>4202544336</v>
      </c>
      <c r="B8" t="s">
        <v>587</v>
      </c>
      <c r="C8" t="s">
        <v>588</v>
      </c>
      <c r="D8" t="s">
        <v>10</v>
      </c>
      <c r="E8" s="1">
        <v>45754</v>
      </c>
      <c r="F8" t="s">
        <v>589</v>
      </c>
      <c r="G8">
        <v>142200</v>
      </c>
      <c r="H8">
        <v>256100</v>
      </c>
      <c r="I8" t="s">
        <v>590</v>
      </c>
      <c r="J8" t="s">
        <v>591</v>
      </c>
      <c r="K8" t="s">
        <v>592</v>
      </c>
      <c r="L8" t="str">
        <f>HYPERLINK(jobs__13[[#This Row],[URL]], "link")</f>
        <v>link</v>
      </c>
    </row>
    <row r="9" spans="1:12" x14ac:dyDescent="0.2">
      <c r="A9">
        <v>4203251156</v>
      </c>
      <c r="B9" t="s">
        <v>541</v>
      </c>
      <c r="C9" t="s">
        <v>187</v>
      </c>
      <c r="D9" t="s">
        <v>47</v>
      </c>
      <c r="E9" s="1">
        <v>45754</v>
      </c>
      <c r="F9" t="s">
        <v>542</v>
      </c>
      <c r="G9">
        <v>140500</v>
      </c>
      <c r="H9">
        <v>253500</v>
      </c>
      <c r="I9" t="s">
        <v>543</v>
      </c>
      <c r="J9" t="s">
        <v>544</v>
      </c>
      <c r="K9" t="s">
        <v>545</v>
      </c>
      <c r="L9" t="str">
        <f>HYPERLINK(jobs__13[[#This Row],[URL]], "link")</f>
        <v>link</v>
      </c>
    </row>
    <row r="10" spans="1:12" x14ac:dyDescent="0.2">
      <c r="A10">
        <v>4203243851</v>
      </c>
      <c r="B10" t="s">
        <v>621</v>
      </c>
      <c r="C10" t="s">
        <v>187</v>
      </c>
      <c r="D10" t="s">
        <v>47</v>
      </c>
      <c r="E10" s="1">
        <v>45777</v>
      </c>
      <c r="F10" t="s">
        <v>622</v>
      </c>
      <c r="G10">
        <v>139700</v>
      </c>
      <c r="H10">
        <v>252000</v>
      </c>
      <c r="I10" t="s">
        <v>623</v>
      </c>
      <c r="J10" t="s">
        <v>624</v>
      </c>
      <c r="K10" t="s">
        <v>625</v>
      </c>
      <c r="L10" t="str">
        <f>HYPERLINK(jobs__13[[#This Row],[URL]], "link")</f>
        <v>link</v>
      </c>
    </row>
    <row r="11" spans="1:12" x14ac:dyDescent="0.2">
      <c r="A11">
        <v>4203246791</v>
      </c>
      <c r="B11" t="s">
        <v>531</v>
      </c>
      <c r="C11" t="s">
        <v>187</v>
      </c>
      <c r="D11" t="s">
        <v>47</v>
      </c>
      <c r="E11" s="1">
        <v>45754</v>
      </c>
      <c r="F11" t="s">
        <v>532</v>
      </c>
      <c r="G11">
        <v>185600</v>
      </c>
      <c r="H11">
        <v>251000</v>
      </c>
      <c r="I11" t="s">
        <v>533</v>
      </c>
      <c r="J11" t="s">
        <v>534</v>
      </c>
      <c r="K11" t="s">
        <v>535</v>
      </c>
      <c r="L11" t="str">
        <f>HYPERLINK(jobs__13[[#This Row],[URL]], "link")</f>
        <v>link</v>
      </c>
    </row>
    <row r="12" spans="1:12" x14ac:dyDescent="0.2">
      <c r="A12">
        <v>4203242901</v>
      </c>
      <c r="B12" t="s">
        <v>487</v>
      </c>
      <c r="C12" t="s">
        <v>187</v>
      </c>
      <c r="D12" t="s">
        <v>47</v>
      </c>
      <c r="E12" s="1">
        <v>45754</v>
      </c>
      <c r="F12" t="s">
        <v>488</v>
      </c>
      <c r="G12">
        <v>134300</v>
      </c>
      <c r="H12">
        <v>242200</v>
      </c>
      <c r="I12" t="s">
        <v>489</v>
      </c>
      <c r="J12" t="s">
        <v>490</v>
      </c>
      <c r="K12" t="s">
        <v>491</v>
      </c>
      <c r="L12" t="str">
        <f>HYPERLINK(jobs__13[[#This Row],[URL]], "link")</f>
        <v>link</v>
      </c>
    </row>
    <row r="13" spans="1:12" x14ac:dyDescent="0.2">
      <c r="A13">
        <v>4139793221</v>
      </c>
      <c r="B13" t="s">
        <v>480</v>
      </c>
      <c r="C13" t="s">
        <v>481</v>
      </c>
      <c r="D13" t="s">
        <v>482</v>
      </c>
      <c r="E13" s="1">
        <v>45754</v>
      </c>
      <c r="F13" t="s">
        <v>483</v>
      </c>
      <c r="G13">
        <v>173000</v>
      </c>
      <c r="H13">
        <v>241700</v>
      </c>
      <c r="I13" t="s">
        <v>484</v>
      </c>
      <c r="J13" t="s">
        <v>485</v>
      </c>
      <c r="K13" t="s">
        <v>486</v>
      </c>
      <c r="L13" t="str">
        <f>HYPERLINK(jobs__13[[#This Row],[URL]], "link")</f>
        <v>link</v>
      </c>
    </row>
    <row r="14" spans="1:12" x14ac:dyDescent="0.2">
      <c r="A14">
        <v>4203121888</v>
      </c>
      <c r="B14" t="s">
        <v>471</v>
      </c>
      <c r="C14" t="s">
        <v>40</v>
      </c>
      <c r="D14" t="s">
        <v>10</v>
      </c>
      <c r="E14" s="1">
        <v>45754</v>
      </c>
      <c r="F14" t="s">
        <v>472</v>
      </c>
      <c r="G14">
        <v>145700</v>
      </c>
      <c r="H14">
        <v>240900</v>
      </c>
      <c r="I14" t="s">
        <v>473</v>
      </c>
      <c r="J14" t="s">
        <v>474</v>
      </c>
      <c r="K14" t="s">
        <v>475</v>
      </c>
      <c r="L14" t="str">
        <f>HYPERLINK(jobs__13[[#This Row],[URL]], "link")</f>
        <v>link</v>
      </c>
    </row>
    <row r="15" spans="1:12" x14ac:dyDescent="0.2">
      <c r="A15">
        <v>4163091176</v>
      </c>
      <c r="B15" t="s">
        <v>466</v>
      </c>
      <c r="C15" t="s">
        <v>266</v>
      </c>
      <c r="D15" t="s">
        <v>10</v>
      </c>
      <c r="E15" s="1">
        <v>45754</v>
      </c>
      <c r="F15" t="s">
        <v>467</v>
      </c>
      <c r="G15">
        <v>138200</v>
      </c>
      <c r="H15">
        <v>239000</v>
      </c>
      <c r="I15" t="s">
        <v>468</v>
      </c>
      <c r="J15" t="s">
        <v>469</v>
      </c>
      <c r="K15" t="s">
        <v>470</v>
      </c>
      <c r="L15" t="str">
        <f>HYPERLINK(jobs__13[[#This Row],[URL]], "link")</f>
        <v>link</v>
      </c>
    </row>
    <row r="16" spans="1:12" x14ac:dyDescent="0.2">
      <c r="A16">
        <v>4203248289</v>
      </c>
      <c r="B16" t="s">
        <v>604</v>
      </c>
      <c r="C16" t="s">
        <v>187</v>
      </c>
      <c r="D16" t="s">
        <v>47</v>
      </c>
      <c r="E16" s="1">
        <v>45754</v>
      </c>
      <c r="F16" t="s">
        <v>605</v>
      </c>
      <c r="G16">
        <v>130900</v>
      </c>
      <c r="H16">
        <v>236200</v>
      </c>
      <c r="I16" t="s">
        <v>606</v>
      </c>
      <c r="J16" t="s">
        <v>607</v>
      </c>
      <c r="K16" t="s">
        <v>608</v>
      </c>
      <c r="L16" t="str">
        <f>HYPERLINK(jobs__13[[#This Row],[URL]], "link")</f>
        <v>link</v>
      </c>
    </row>
    <row r="17" spans="1:12" x14ac:dyDescent="0.2">
      <c r="A17">
        <v>4187222767</v>
      </c>
      <c r="B17" t="s">
        <v>630</v>
      </c>
      <c r="C17" t="s">
        <v>40</v>
      </c>
      <c r="D17" t="s">
        <v>10</v>
      </c>
      <c r="E17" s="1">
        <v>45754</v>
      </c>
      <c r="F17" t="s">
        <v>631</v>
      </c>
      <c r="G17">
        <v>136100</v>
      </c>
      <c r="H17">
        <v>235200</v>
      </c>
      <c r="I17" t="s">
        <v>632</v>
      </c>
      <c r="J17" t="s">
        <v>633</v>
      </c>
      <c r="K17" t="s">
        <v>634</v>
      </c>
      <c r="L17" t="str">
        <f>HYPERLINK(jobs__13[[#This Row],[URL]], "link")</f>
        <v>link</v>
      </c>
    </row>
    <row r="18" spans="1:12" x14ac:dyDescent="0.2">
      <c r="A18">
        <v>4203202045</v>
      </c>
      <c r="B18" t="s">
        <v>552</v>
      </c>
      <c r="C18" t="s">
        <v>553</v>
      </c>
      <c r="D18" t="s">
        <v>47</v>
      </c>
      <c r="E18" s="1">
        <v>45754</v>
      </c>
      <c r="F18" t="s">
        <v>554</v>
      </c>
      <c r="G18">
        <v>122100</v>
      </c>
      <c r="H18">
        <v>234700</v>
      </c>
      <c r="I18" t="s">
        <v>555</v>
      </c>
      <c r="J18" t="s">
        <v>556</v>
      </c>
      <c r="K18" t="s">
        <v>557</v>
      </c>
      <c r="L18" t="str">
        <f>HYPERLINK(jobs__13[[#This Row],[URL]], "link")</f>
        <v>link</v>
      </c>
    </row>
    <row r="19" spans="1:12" x14ac:dyDescent="0.2">
      <c r="A19">
        <v>4203246577</v>
      </c>
      <c r="B19" t="s">
        <v>558</v>
      </c>
      <c r="C19" t="s">
        <v>187</v>
      </c>
      <c r="D19" t="s">
        <v>47</v>
      </c>
      <c r="E19" s="1">
        <v>45754</v>
      </c>
      <c r="F19" t="s">
        <v>559</v>
      </c>
      <c r="G19">
        <v>127400</v>
      </c>
      <c r="H19">
        <v>229800</v>
      </c>
      <c r="I19" t="s">
        <v>560</v>
      </c>
      <c r="J19" t="s">
        <v>561</v>
      </c>
      <c r="K19" t="s">
        <v>562</v>
      </c>
      <c r="L19" t="str">
        <f>HYPERLINK(jobs__13[[#This Row],[URL]], "link")</f>
        <v>link</v>
      </c>
    </row>
    <row r="20" spans="1:12" x14ac:dyDescent="0.2">
      <c r="A20">
        <v>4203242992</v>
      </c>
      <c r="B20" t="s">
        <v>563</v>
      </c>
      <c r="C20" t="s">
        <v>187</v>
      </c>
      <c r="D20" t="s">
        <v>47</v>
      </c>
      <c r="E20" s="1">
        <v>45754</v>
      </c>
      <c r="F20" t="s">
        <v>559</v>
      </c>
      <c r="G20">
        <v>127400</v>
      </c>
      <c r="H20">
        <v>229800</v>
      </c>
      <c r="I20" t="s">
        <v>564</v>
      </c>
      <c r="J20" t="s">
        <v>565</v>
      </c>
      <c r="K20" t="s">
        <v>566</v>
      </c>
      <c r="L20" t="str">
        <f>HYPERLINK(jobs__13[[#This Row],[URL]], "link")</f>
        <v>link</v>
      </c>
    </row>
    <row r="21" spans="1:12" x14ac:dyDescent="0.2">
      <c r="A21">
        <v>4203245694</v>
      </c>
      <c r="B21" t="s">
        <v>578</v>
      </c>
      <c r="C21" t="s">
        <v>187</v>
      </c>
      <c r="D21" t="s">
        <v>47</v>
      </c>
      <c r="E21" s="1">
        <v>45754</v>
      </c>
      <c r="F21" t="s">
        <v>579</v>
      </c>
      <c r="G21">
        <v>126800</v>
      </c>
      <c r="H21">
        <v>228900</v>
      </c>
      <c r="I21" t="s">
        <v>580</v>
      </c>
      <c r="J21" t="s">
        <v>581</v>
      </c>
      <c r="K21" t="s">
        <v>582</v>
      </c>
      <c r="L21" t="str">
        <f>HYPERLINK(jobs__13[[#This Row],[URL]], "link")</f>
        <v>link</v>
      </c>
    </row>
    <row r="22" spans="1:12" x14ac:dyDescent="0.2">
      <c r="A22">
        <v>4203250090</v>
      </c>
      <c r="B22" t="s">
        <v>578</v>
      </c>
      <c r="C22" t="s">
        <v>187</v>
      </c>
      <c r="D22" t="s">
        <v>583</v>
      </c>
      <c r="E22" s="1">
        <v>45754</v>
      </c>
      <c r="F22" t="s">
        <v>579</v>
      </c>
      <c r="G22">
        <v>126800</v>
      </c>
      <c r="H22">
        <v>228900</v>
      </c>
      <c r="I22" t="s">
        <v>584</v>
      </c>
      <c r="J22" t="s">
        <v>585</v>
      </c>
      <c r="K22" t="s">
        <v>586</v>
      </c>
      <c r="L22" t="str">
        <f>HYPERLINK(jobs__13[[#This Row],[URL]], "link")</f>
        <v>link</v>
      </c>
    </row>
    <row r="23" spans="1:12" x14ac:dyDescent="0.2">
      <c r="A23">
        <v>4183788210</v>
      </c>
      <c r="B23" t="s">
        <v>492</v>
      </c>
      <c r="C23" t="s">
        <v>493</v>
      </c>
      <c r="D23" t="s">
        <v>10</v>
      </c>
      <c r="E23" s="1">
        <v>45754</v>
      </c>
      <c r="F23" t="s">
        <v>494</v>
      </c>
      <c r="G23">
        <v>124300</v>
      </c>
      <c r="H23">
        <v>227900</v>
      </c>
      <c r="I23" t="s">
        <v>495</v>
      </c>
      <c r="J23" t="s">
        <v>496</v>
      </c>
      <c r="K23" t="s">
        <v>497</v>
      </c>
      <c r="L23" t="str">
        <f>HYPERLINK(jobs__13[[#This Row],[URL]], "link")</f>
        <v>link</v>
      </c>
    </row>
    <row r="24" spans="1:12" x14ac:dyDescent="0.2">
      <c r="A24">
        <v>4203243826</v>
      </c>
      <c r="B24" t="s">
        <v>441</v>
      </c>
      <c r="C24" t="s">
        <v>187</v>
      </c>
      <c r="D24" t="s">
        <v>47</v>
      </c>
      <c r="E24" s="1">
        <v>45754</v>
      </c>
      <c r="F24" t="s">
        <v>442</v>
      </c>
      <c r="G24">
        <v>165800</v>
      </c>
      <c r="H24">
        <v>224300</v>
      </c>
      <c r="I24" t="s">
        <v>443</v>
      </c>
      <c r="J24" t="s">
        <v>444</v>
      </c>
      <c r="K24" t="s">
        <v>445</v>
      </c>
      <c r="L24" t="str">
        <f>HYPERLINK(jobs__13[[#This Row],[URL]], "link")</f>
        <v>link</v>
      </c>
    </row>
    <row r="25" spans="1:12" x14ac:dyDescent="0.2">
      <c r="A25">
        <v>4184363707</v>
      </c>
      <c r="B25" t="s">
        <v>525</v>
      </c>
      <c r="C25" t="s">
        <v>526</v>
      </c>
      <c r="D25" t="s">
        <v>10</v>
      </c>
      <c r="E25" s="1">
        <v>45754</v>
      </c>
      <c r="F25" t="s">
        <v>527</v>
      </c>
      <c r="G25">
        <v>169000</v>
      </c>
      <c r="H25">
        <v>221000</v>
      </c>
      <c r="I25" t="s">
        <v>528</v>
      </c>
      <c r="J25" t="s">
        <v>529</v>
      </c>
      <c r="K25" t="s">
        <v>530</v>
      </c>
      <c r="L25" t="str">
        <f>HYPERLINK(jobs__13[[#This Row],[URL]], "link")</f>
        <v>link</v>
      </c>
    </row>
    <row r="26" spans="1:12" x14ac:dyDescent="0.2">
      <c r="A26">
        <v>4203246534</v>
      </c>
      <c r="B26" t="s">
        <v>503</v>
      </c>
      <c r="C26" t="s">
        <v>187</v>
      </c>
      <c r="D26" t="s">
        <v>47</v>
      </c>
      <c r="E26" s="1">
        <v>45754</v>
      </c>
      <c r="F26" t="s">
        <v>504</v>
      </c>
      <c r="G26">
        <v>115400</v>
      </c>
      <c r="H26">
        <v>208100</v>
      </c>
      <c r="I26" t="s">
        <v>505</v>
      </c>
      <c r="J26" t="s">
        <v>506</v>
      </c>
      <c r="K26" t="s">
        <v>507</v>
      </c>
      <c r="L26" t="str">
        <f>HYPERLINK(jobs__13[[#This Row],[URL]], "link")</f>
        <v>link</v>
      </c>
    </row>
    <row r="27" spans="1:12" x14ac:dyDescent="0.2">
      <c r="A27">
        <v>4203242990</v>
      </c>
      <c r="B27" t="s">
        <v>513</v>
      </c>
      <c r="C27" t="s">
        <v>187</v>
      </c>
      <c r="D27" t="s">
        <v>47</v>
      </c>
      <c r="E27" s="1">
        <v>45754</v>
      </c>
      <c r="F27" t="s">
        <v>504</v>
      </c>
      <c r="G27">
        <v>115400</v>
      </c>
      <c r="H27">
        <v>208100</v>
      </c>
      <c r="I27" t="s">
        <v>514</v>
      </c>
      <c r="J27" t="s">
        <v>515</v>
      </c>
      <c r="K27" t="s">
        <v>516</v>
      </c>
      <c r="L27" t="str">
        <f>HYPERLINK(jobs__13[[#This Row],[URL]], "link")</f>
        <v>link</v>
      </c>
    </row>
    <row r="28" spans="1:12" x14ac:dyDescent="0.2">
      <c r="A28">
        <v>4203245692</v>
      </c>
      <c r="B28" t="s">
        <v>517</v>
      </c>
      <c r="C28" t="s">
        <v>187</v>
      </c>
      <c r="D28" t="s">
        <v>47</v>
      </c>
      <c r="E28" s="1">
        <v>45769</v>
      </c>
      <c r="F28" t="s">
        <v>504</v>
      </c>
      <c r="G28">
        <v>115400</v>
      </c>
      <c r="H28">
        <v>208100</v>
      </c>
      <c r="I28" t="s">
        <v>518</v>
      </c>
      <c r="J28" t="s">
        <v>519</v>
      </c>
      <c r="K28" t="s">
        <v>520</v>
      </c>
      <c r="L28" t="str">
        <f>HYPERLINK(jobs__13[[#This Row],[URL]], "link")</f>
        <v>link</v>
      </c>
    </row>
    <row r="29" spans="1:12" x14ac:dyDescent="0.2">
      <c r="A29">
        <v>4203252111</v>
      </c>
      <c r="B29" t="s">
        <v>521</v>
      </c>
      <c r="C29" t="s">
        <v>187</v>
      </c>
      <c r="D29" t="s">
        <v>47</v>
      </c>
      <c r="E29" s="1">
        <v>45754</v>
      </c>
      <c r="F29" t="s">
        <v>504</v>
      </c>
      <c r="G29">
        <v>115400</v>
      </c>
      <c r="H29">
        <v>208100</v>
      </c>
      <c r="I29" t="s">
        <v>522</v>
      </c>
      <c r="J29" t="s">
        <v>523</v>
      </c>
      <c r="K29" t="s">
        <v>524</v>
      </c>
      <c r="L29" t="str">
        <f>HYPERLINK(jobs__13[[#This Row],[URL]], "link")</f>
        <v>link</v>
      </c>
    </row>
    <row r="30" spans="1:12" x14ac:dyDescent="0.2">
      <c r="A30">
        <v>4203247405</v>
      </c>
      <c r="B30" t="s">
        <v>508</v>
      </c>
      <c r="C30" t="s">
        <v>187</v>
      </c>
      <c r="D30" t="s">
        <v>47</v>
      </c>
      <c r="E30" s="1">
        <v>45754</v>
      </c>
      <c r="F30" t="s">
        <v>509</v>
      </c>
      <c r="G30">
        <v>114600</v>
      </c>
      <c r="H30">
        <v>206700</v>
      </c>
      <c r="I30" t="s">
        <v>510</v>
      </c>
      <c r="J30" t="s">
        <v>511</v>
      </c>
      <c r="K30" t="s">
        <v>512</v>
      </c>
      <c r="L30" t="str">
        <f>HYPERLINK(jobs__13[[#This Row],[URL]], "link")</f>
        <v>link</v>
      </c>
    </row>
    <row r="31" spans="1:12" x14ac:dyDescent="0.2">
      <c r="A31">
        <v>4196446766</v>
      </c>
      <c r="B31" t="s">
        <v>460</v>
      </c>
      <c r="C31" t="s">
        <v>461</v>
      </c>
      <c r="D31" t="s">
        <v>10</v>
      </c>
      <c r="E31" s="1">
        <v>45754</v>
      </c>
      <c r="F31" t="s">
        <v>462</v>
      </c>
      <c r="G31">
        <v>200000</v>
      </c>
      <c r="H31">
        <v>200000</v>
      </c>
      <c r="I31" t="s">
        <v>463</v>
      </c>
      <c r="J31" t="s">
        <v>464</v>
      </c>
      <c r="K31" t="s">
        <v>465</v>
      </c>
      <c r="L31" t="str">
        <f>HYPERLINK(jobs__13[[#This Row],[URL]], "link")</f>
        <v>link</v>
      </c>
    </row>
    <row r="32" spans="1:12" x14ac:dyDescent="0.2">
      <c r="A32">
        <v>4196450380</v>
      </c>
      <c r="B32" t="s">
        <v>476</v>
      </c>
      <c r="C32" t="s">
        <v>461</v>
      </c>
      <c r="D32" t="s">
        <v>16</v>
      </c>
      <c r="E32" s="1">
        <v>45754</v>
      </c>
      <c r="F32" t="s">
        <v>462</v>
      </c>
      <c r="G32">
        <v>200000</v>
      </c>
      <c r="H32">
        <v>200000</v>
      </c>
      <c r="I32" t="s">
        <v>477</v>
      </c>
      <c r="J32" t="s">
        <v>478</v>
      </c>
      <c r="K32" t="s">
        <v>479</v>
      </c>
      <c r="L32" t="str">
        <f>HYPERLINK(jobs__13[[#This Row],[URL]], "link")</f>
        <v>link</v>
      </c>
    </row>
    <row r="33" spans="1:12" x14ac:dyDescent="0.2">
      <c r="A33">
        <v>4203247536</v>
      </c>
      <c r="B33" t="s">
        <v>536</v>
      </c>
      <c r="C33" t="s">
        <v>187</v>
      </c>
      <c r="D33" t="s">
        <v>47</v>
      </c>
      <c r="E33" s="1">
        <v>45754</v>
      </c>
      <c r="F33" t="s">
        <v>537</v>
      </c>
      <c r="G33">
        <v>100000</v>
      </c>
      <c r="H33">
        <v>180600</v>
      </c>
      <c r="I33" t="s">
        <v>538</v>
      </c>
      <c r="J33" t="s">
        <v>539</v>
      </c>
      <c r="K33" t="s">
        <v>540</v>
      </c>
      <c r="L33" t="str">
        <f>HYPERLINK(jobs__13[[#This Row],[URL]], "link")</f>
        <v>link</v>
      </c>
    </row>
    <row r="34" spans="1:12" x14ac:dyDescent="0.2">
      <c r="A34">
        <v>4160449965</v>
      </c>
      <c r="B34" t="s">
        <v>615</v>
      </c>
      <c r="C34" t="s">
        <v>616</v>
      </c>
      <c r="D34" t="s">
        <v>10</v>
      </c>
      <c r="E34" s="1">
        <v>45754</v>
      </c>
      <c r="F34" t="s">
        <v>617</v>
      </c>
      <c r="G34">
        <v>87000</v>
      </c>
      <c r="H34">
        <v>178100</v>
      </c>
      <c r="I34" t="s">
        <v>618</v>
      </c>
      <c r="J34" t="s">
        <v>619</v>
      </c>
      <c r="K34" t="s">
        <v>620</v>
      </c>
      <c r="L34" t="str">
        <f>HYPERLINK(jobs__13[[#This Row],[URL]], "link")</f>
        <v>link</v>
      </c>
    </row>
    <row r="35" spans="1:12" x14ac:dyDescent="0.2">
      <c r="A35">
        <v>4203248298</v>
      </c>
      <c r="B35" t="s">
        <v>573</v>
      </c>
      <c r="C35" t="s">
        <v>187</v>
      </c>
      <c r="D35" t="s">
        <v>47</v>
      </c>
      <c r="E35" s="1">
        <v>45754</v>
      </c>
      <c r="F35" t="s">
        <v>574</v>
      </c>
      <c r="G35">
        <v>89400</v>
      </c>
      <c r="H35">
        <v>161300</v>
      </c>
      <c r="I35" t="s">
        <v>575</v>
      </c>
      <c r="J35" t="s">
        <v>576</v>
      </c>
      <c r="K35" t="s">
        <v>577</v>
      </c>
      <c r="L35" t="str">
        <f>HYPERLINK(jobs__13[[#This Row],[URL]], "link")</f>
        <v>link</v>
      </c>
    </row>
    <row r="36" spans="1:12" x14ac:dyDescent="0.2">
      <c r="A36">
        <v>4201810014</v>
      </c>
      <c r="B36" t="s">
        <v>567</v>
      </c>
      <c r="C36" t="s">
        <v>568</v>
      </c>
      <c r="D36" t="s">
        <v>10</v>
      </c>
      <c r="E36" s="1">
        <v>45754</v>
      </c>
      <c r="F36" t="s">
        <v>569</v>
      </c>
      <c r="G36">
        <v>80100</v>
      </c>
      <c r="H36">
        <v>134400</v>
      </c>
      <c r="I36" t="s">
        <v>570</v>
      </c>
      <c r="J36" t="s">
        <v>571</v>
      </c>
      <c r="K36" t="s">
        <v>572</v>
      </c>
      <c r="L36" t="str">
        <f>HYPERLINK(jobs__13[[#This Row],[URL]], "link")</f>
        <v>link</v>
      </c>
    </row>
    <row r="37" spans="1:12" x14ac:dyDescent="0.2">
      <c r="A37">
        <v>4198169919</v>
      </c>
      <c r="B37" t="s">
        <v>609</v>
      </c>
      <c r="C37" t="s">
        <v>610</v>
      </c>
      <c r="D37" t="s">
        <v>392</v>
      </c>
      <c r="E37" s="1">
        <v>45754</v>
      </c>
      <c r="F37" t="s">
        <v>611</v>
      </c>
      <c r="G37">
        <v>110000</v>
      </c>
      <c r="H37">
        <v>130000</v>
      </c>
      <c r="I37" t="s">
        <v>612</v>
      </c>
      <c r="J37" t="s">
        <v>613</v>
      </c>
      <c r="K37" t="s">
        <v>614</v>
      </c>
      <c r="L37" t="str">
        <f>HYPERLINK(jobs__13[[#This Row],[URL]], "link")</f>
        <v>link</v>
      </c>
    </row>
    <row r="38" spans="1:12" x14ac:dyDescent="0.2">
      <c r="A38">
        <v>4139752707</v>
      </c>
      <c r="B38" t="s">
        <v>598</v>
      </c>
      <c r="C38" t="s">
        <v>599</v>
      </c>
      <c r="D38" t="s">
        <v>10</v>
      </c>
      <c r="E38" s="1">
        <v>45754</v>
      </c>
      <c r="F38" t="s">
        <v>600</v>
      </c>
      <c r="G38">
        <v>78000</v>
      </c>
      <c r="H38">
        <v>85000</v>
      </c>
      <c r="I38" t="s">
        <v>601</v>
      </c>
      <c r="J38" t="s">
        <v>602</v>
      </c>
      <c r="K38" t="s">
        <v>603</v>
      </c>
      <c r="L38" t="str">
        <f>HYPERLINK(jobs__13[[#This Row],[URL]], "link")</f>
        <v>link</v>
      </c>
    </row>
    <row r="39" spans="1:12" x14ac:dyDescent="0.2">
      <c r="A39">
        <v>4139751661</v>
      </c>
      <c r="B39" t="s">
        <v>626</v>
      </c>
      <c r="C39" t="s">
        <v>599</v>
      </c>
      <c r="D39" t="s">
        <v>10</v>
      </c>
      <c r="E39" s="1">
        <v>45754</v>
      </c>
      <c r="F39" t="s">
        <v>600</v>
      </c>
      <c r="G39">
        <v>78000</v>
      </c>
      <c r="H39">
        <v>85000</v>
      </c>
      <c r="I39" t="s">
        <v>627</v>
      </c>
      <c r="J39" t="s">
        <v>628</v>
      </c>
      <c r="K39" t="s">
        <v>629</v>
      </c>
      <c r="L39" t="str">
        <f>HYPERLINK(jobs__13[[#This Row],[URL]], "link")</f>
        <v>link</v>
      </c>
    </row>
    <row r="40" spans="1:12" x14ac:dyDescent="0.2">
      <c r="A40">
        <v>4190456533</v>
      </c>
      <c r="B40" t="s">
        <v>431</v>
      </c>
      <c r="C40" t="s">
        <v>432</v>
      </c>
      <c r="D40" t="s">
        <v>27</v>
      </c>
      <c r="E40" s="1">
        <v>45754</v>
      </c>
      <c r="F40" t="s">
        <v>391</v>
      </c>
      <c r="G40">
        <v>0</v>
      </c>
      <c r="H40">
        <v>0</v>
      </c>
      <c r="I40" t="s">
        <v>433</v>
      </c>
      <c r="J40" t="s">
        <v>434</v>
      </c>
      <c r="K40" t="s">
        <v>435</v>
      </c>
      <c r="L40" t="str">
        <f>HYPERLINK(jobs__13[[#This Row],[URL]], "link")</f>
        <v>link</v>
      </c>
    </row>
    <row r="41" spans="1:12" x14ac:dyDescent="0.2">
      <c r="A41">
        <v>4201274218</v>
      </c>
      <c r="B41" t="s">
        <v>593</v>
      </c>
      <c r="C41" t="s">
        <v>594</v>
      </c>
      <c r="D41" t="s">
        <v>47</v>
      </c>
      <c r="E41" s="1">
        <v>45754</v>
      </c>
      <c r="F41" t="s">
        <v>391</v>
      </c>
      <c r="G41">
        <v>0</v>
      </c>
      <c r="H41">
        <v>0</v>
      </c>
      <c r="I41" t="s">
        <v>595</v>
      </c>
      <c r="J41" t="s">
        <v>596</v>
      </c>
      <c r="K41" t="s">
        <v>597</v>
      </c>
      <c r="L41" t="str">
        <f>HYPERLINK(jobs__13[[#This Row],[URL]], "link")</f>
        <v>link</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9726-53F2-7547-8465-6231F38CEC1F}">
  <dimension ref="A1:K5"/>
  <sheetViews>
    <sheetView workbookViewId="0">
      <selection activeCell="B17" sqref="B17"/>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4201913696</v>
      </c>
      <c r="B2" t="s">
        <v>402</v>
      </c>
      <c r="C2" t="s">
        <v>403</v>
      </c>
      <c r="D2" t="s">
        <v>10</v>
      </c>
      <c r="E2" s="1">
        <v>45752</v>
      </c>
      <c r="F2" t="s">
        <v>391</v>
      </c>
      <c r="G2">
        <v>0</v>
      </c>
      <c r="H2">
        <v>0</v>
      </c>
      <c r="I2" t="s">
        <v>405</v>
      </c>
      <c r="J2" t="s">
        <v>406</v>
      </c>
      <c r="K2" t="s">
        <v>407</v>
      </c>
    </row>
    <row r="3" spans="1:11" x14ac:dyDescent="0.2">
      <c r="A3">
        <v>4200334192</v>
      </c>
      <c r="B3" t="s">
        <v>17</v>
      </c>
      <c r="C3" t="s">
        <v>136</v>
      </c>
      <c r="D3" t="s">
        <v>392</v>
      </c>
      <c r="E3" s="1">
        <v>45752</v>
      </c>
      <c r="F3" t="s">
        <v>409</v>
      </c>
      <c r="G3">
        <v>48260</v>
      </c>
      <c r="H3">
        <v>68945</v>
      </c>
      <c r="I3" t="s">
        <v>412</v>
      </c>
      <c r="J3" t="s">
        <v>413</v>
      </c>
      <c r="K3" t="s">
        <v>414</v>
      </c>
    </row>
    <row r="4" spans="1:11" x14ac:dyDescent="0.2">
      <c r="A4">
        <v>4200330686</v>
      </c>
      <c r="B4" t="s">
        <v>416</v>
      </c>
      <c r="C4" t="s">
        <v>136</v>
      </c>
      <c r="D4" t="s">
        <v>10</v>
      </c>
      <c r="E4" s="1">
        <v>45752</v>
      </c>
      <c r="F4" t="s">
        <v>417</v>
      </c>
      <c r="G4">
        <v>151300</v>
      </c>
      <c r="H4">
        <v>261500</v>
      </c>
      <c r="I4" t="s">
        <v>420</v>
      </c>
      <c r="J4" t="s">
        <v>421</v>
      </c>
      <c r="K4" t="s">
        <v>422</v>
      </c>
    </row>
    <row r="5" spans="1:11" x14ac:dyDescent="0.2">
      <c r="A5">
        <v>4200330564</v>
      </c>
      <c r="B5" t="s">
        <v>424</v>
      </c>
      <c r="C5" t="s">
        <v>136</v>
      </c>
      <c r="D5" t="s">
        <v>392</v>
      </c>
      <c r="E5" s="1">
        <v>45752</v>
      </c>
      <c r="F5" t="s">
        <v>425</v>
      </c>
      <c r="G5">
        <v>192000</v>
      </c>
      <c r="H5">
        <v>319000</v>
      </c>
      <c r="I5" t="s">
        <v>428</v>
      </c>
      <c r="J5" t="s">
        <v>429</v>
      </c>
      <c r="K5" t="s">
        <v>430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D01A-292E-CD4B-932B-481FAA90CDEE}">
  <dimension ref="A1:K6"/>
  <sheetViews>
    <sheetView workbookViewId="0"/>
  </sheetViews>
  <sheetFormatPr baseColWidth="10" defaultRowHeight="16" x14ac:dyDescent="0.2"/>
  <cols>
    <col min="1" max="1" width="11.1640625" bestFit="1" customWidth="1"/>
    <col min="2" max="2" width="52.83203125" bestFit="1" customWidth="1"/>
    <col min="3" max="3" width="11.1640625" bestFit="1" customWidth="1"/>
    <col min="4" max="4" width="11.33203125" bestFit="1" customWidth="1"/>
    <col min="5" max="5" width="11.1640625" bestFit="1" customWidth="1"/>
    <col min="6" max="6" width="17.6640625" bestFit="1" customWidth="1"/>
    <col min="7" max="8" width="11.83203125" bestFit="1" customWidth="1"/>
    <col min="9" max="9" width="75.33203125" bestFit="1" customWidth="1"/>
    <col min="10" max="11" width="80.6640625" bestFit="1" customWidth="1"/>
  </cols>
  <sheetData>
    <row r="1" spans="1:11" x14ac:dyDescent="0.2">
      <c r="A1" t="s">
        <v>18</v>
      </c>
      <c r="B1" t="s">
        <v>389</v>
      </c>
      <c r="C1" t="s">
        <v>390</v>
      </c>
      <c r="D1" t="s">
        <v>393</v>
      </c>
      <c r="E1" t="s">
        <v>394</v>
      </c>
      <c r="F1" t="s">
        <v>395</v>
      </c>
      <c r="G1" t="s">
        <v>396</v>
      </c>
      <c r="H1" t="s">
        <v>397</v>
      </c>
      <c r="I1" t="s">
        <v>398</v>
      </c>
      <c r="J1" t="s">
        <v>399</v>
      </c>
      <c r="K1" t="s">
        <v>400</v>
      </c>
    </row>
    <row r="2" spans="1:11" x14ac:dyDescent="0.2">
      <c r="A2" t="s">
        <v>388</v>
      </c>
      <c r="B2" t="s">
        <v>0</v>
      </c>
      <c r="C2" t="s">
        <v>1</v>
      </c>
      <c r="D2" t="s">
        <v>2</v>
      </c>
      <c r="E2" t="s">
        <v>3</v>
      </c>
      <c r="F2" t="s">
        <v>4</v>
      </c>
      <c r="G2" t="s">
        <v>344</v>
      </c>
      <c r="H2" t="s">
        <v>345</v>
      </c>
      <c r="I2" t="s">
        <v>6</v>
      </c>
      <c r="J2" t="s">
        <v>7</v>
      </c>
      <c r="K2" t="s">
        <v>5</v>
      </c>
    </row>
    <row r="3" spans="1:11" x14ac:dyDescent="0.2">
      <c r="A3" t="s">
        <v>401</v>
      </c>
      <c r="B3" t="s">
        <v>402</v>
      </c>
      <c r="C3" t="s">
        <v>403</v>
      </c>
      <c r="D3" t="s">
        <v>10</v>
      </c>
      <c r="E3" t="s">
        <v>404</v>
      </c>
      <c r="F3" t="s">
        <v>391</v>
      </c>
      <c r="G3" t="s">
        <v>391</v>
      </c>
      <c r="H3" t="s">
        <v>391</v>
      </c>
      <c r="I3" t="s">
        <v>405</v>
      </c>
      <c r="J3" t="s">
        <v>406</v>
      </c>
      <c r="K3" t="s">
        <v>407</v>
      </c>
    </row>
    <row r="4" spans="1:11" x14ac:dyDescent="0.2">
      <c r="A4" t="s">
        <v>408</v>
      </c>
      <c r="B4" t="s">
        <v>17</v>
      </c>
      <c r="C4" t="s">
        <v>136</v>
      </c>
      <c r="D4" t="s">
        <v>392</v>
      </c>
      <c r="E4" t="s">
        <v>404</v>
      </c>
      <c r="F4" t="s">
        <v>409</v>
      </c>
      <c r="G4" t="s">
        <v>410</v>
      </c>
      <c r="H4" t="s">
        <v>411</v>
      </c>
      <c r="I4" t="s">
        <v>412</v>
      </c>
      <c r="J4" t="s">
        <v>413</v>
      </c>
      <c r="K4" t="s">
        <v>414</v>
      </c>
    </row>
    <row r="5" spans="1:11" x14ac:dyDescent="0.2">
      <c r="A5" t="s">
        <v>415</v>
      </c>
      <c r="B5" t="s">
        <v>416</v>
      </c>
      <c r="C5" t="s">
        <v>136</v>
      </c>
      <c r="D5" t="s">
        <v>10</v>
      </c>
      <c r="E5" t="s">
        <v>404</v>
      </c>
      <c r="F5" t="s">
        <v>417</v>
      </c>
      <c r="G5" t="s">
        <v>418</v>
      </c>
      <c r="H5" t="s">
        <v>419</v>
      </c>
      <c r="I5" t="s">
        <v>420</v>
      </c>
      <c r="J5" t="s">
        <v>421</v>
      </c>
      <c r="K5" t="s">
        <v>422</v>
      </c>
    </row>
    <row r="6" spans="1:11" x14ac:dyDescent="0.2">
      <c r="A6" t="s">
        <v>423</v>
      </c>
      <c r="B6" t="s">
        <v>424</v>
      </c>
      <c r="C6" t="s">
        <v>136</v>
      </c>
      <c r="D6" t="s">
        <v>392</v>
      </c>
      <c r="E6" t="s">
        <v>404</v>
      </c>
      <c r="F6" t="s">
        <v>425</v>
      </c>
      <c r="G6" t="s">
        <v>426</v>
      </c>
      <c r="H6" t="s">
        <v>427</v>
      </c>
      <c r="I6" t="s">
        <v>428</v>
      </c>
      <c r="J6" t="s">
        <v>429</v>
      </c>
      <c r="K6" t="s">
        <v>430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64D6-FD45-3E46-80C3-C969120999A6}">
  <dimension ref="A1:K5"/>
  <sheetViews>
    <sheetView workbookViewId="0">
      <selection activeCell="B40" sqref="B40"/>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4200330564</v>
      </c>
      <c r="B2" t="s">
        <v>424</v>
      </c>
      <c r="C2" t="s">
        <v>136</v>
      </c>
      <c r="D2" t="s">
        <v>392</v>
      </c>
      <c r="E2" s="1">
        <v>45752</v>
      </c>
      <c r="F2" t="s">
        <v>425</v>
      </c>
      <c r="G2">
        <v>192000</v>
      </c>
      <c r="H2">
        <v>319000</v>
      </c>
      <c r="I2" t="s">
        <v>428</v>
      </c>
      <c r="J2" t="s">
        <v>429</v>
      </c>
      <c r="K2" t="s">
        <v>430</v>
      </c>
    </row>
    <row r="3" spans="1:11" x14ac:dyDescent="0.2">
      <c r="A3">
        <v>4200330686</v>
      </c>
      <c r="B3" t="s">
        <v>416</v>
      </c>
      <c r="C3" t="s">
        <v>136</v>
      </c>
      <c r="D3" t="s">
        <v>10</v>
      </c>
      <c r="E3" s="1">
        <v>45752</v>
      </c>
      <c r="F3" t="s">
        <v>417</v>
      </c>
      <c r="G3">
        <v>151300</v>
      </c>
      <c r="H3">
        <v>261500</v>
      </c>
      <c r="I3" t="s">
        <v>420</v>
      </c>
      <c r="J3" t="s">
        <v>421</v>
      </c>
      <c r="K3" t="s">
        <v>422</v>
      </c>
    </row>
    <row r="4" spans="1:11" x14ac:dyDescent="0.2">
      <c r="A4">
        <v>4200334192</v>
      </c>
      <c r="B4" t="s">
        <v>17</v>
      </c>
      <c r="C4" t="s">
        <v>136</v>
      </c>
      <c r="D4" t="s">
        <v>392</v>
      </c>
      <c r="E4" s="1">
        <v>45752</v>
      </c>
      <c r="F4" t="s">
        <v>409</v>
      </c>
      <c r="G4">
        <v>48260</v>
      </c>
      <c r="H4">
        <v>68945</v>
      </c>
      <c r="I4" t="s">
        <v>412</v>
      </c>
      <c r="J4" t="s">
        <v>413</v>
      </c>
      <c r="K4" t="s">
        <v>414</v>
      </c>
    </row>
    <row r="5" spans="1:11" x14ac:dyDescent="0.2">
      <c r="A5">
        <v>4201913696</v>
      </c>
      <c r="B5" t="s">
        <v>402</v>
      </c>
      <c r="C5" t="s">
        <v>403</v>
      </c>
      <c r="D5" t="s">
        <v>10</v>
      </c>
      <c r="E5" s="1">
        <v>45752</v>
      </c>
      <c r="F5" t="s">
        <v>391</v>
      </c>
      <c r="G5">
        <v>0</v>
      </c>
      <c r="H5">
        <v>0</v>
      </c>
      <c r="I5" t="s">
        <v>405</v>
      </c>
      <c r="J5" t="s">
        <v>406</v>
      </c>
      <c r="K5" t="s">
        <v>407</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D1C8-9B80-694B-BC95-EF1BD20770FC}">
  <dimension ref="A1:K5"/>
  <sheetViews>
    <sheetView workbookViewId="0">
      <selection activeCell="J12" sqref="J12"/>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4200330564</v>
      </c>
      <c r="B2" t="s">
        <v>424</v>
      </c>
      <c r="C2" t="s">
        <v>136</v>
      </c>
      <c r="D2" t="s">
        <v>392</v>
      </c>
      <c r="E2" s="1">
        <v>45752</v>
      </c>
      <c r="F2" t="s">
        <v>425</v>
      </c>
      <c r="G2">
        <v>192000</v>
      </c>
      <c r="H2">
        <v>319000</v>
      </c>
      <c r="I2" t="s">
        <v>428</v>
      </c>
      <c r="J2" s="2" t="s">
        <v>429</v>
      </c>
      <c r="K2" t="s">
        <v>430</v>
      </c>
    </row>
    <row r="3" spans="1:11" ht="68" x14ac:dyDescent="0.2">
      <c r="A3">
        <v>4200330686</v>
      </c>
      <c r="B3" t="s">
        <v>416</v>
      </c>
      <c r="C3" t="s">
        <v>136</v>
      </c>
      <c r="D3" t="s">
        <v>10</v>
      </c>
      <c r="E3" s="1">
        <v>45752</v>
      </c>
      <c r="F3" t="s">
        <v>417</v>
      </c>
      <c r="G3">
        <v>151300</v>
      </c>
      <c r="H3">
        <v>261500</v>
      </c>
      <c r="I3" t="s">
        <v>420</v>
      </c>
      <c r="J3" s="2" t="s">
        <v>421</v>
      </c>
      <c r="K3" t="s">
        <v>422</v>
      </c>
    </row>
    <row r="4" spans="1:11" ht="51" x14ac:dyDescent="0.2">
      <c r="A4">
        <v>4200334192</v>
      </c>
      <c r="B4" t="s">
        <v>17</v>
      </c>
      <c r="C4" t="s">
        <v>136</v>
      </c>
      <c r="D4" t="s">
        <v>392</v>
      </c>
      <c r="E4" s="1">
        <v>45752</v>
      </c>
      <c r="F4" t="s">
        <v>409</v>
      </c>
      <c r="G4">
        <v>48260</v>
      </c>
      <c r="H4">
        <v>68945</v>
      </c>
      <c r="I4" t="s">
        <v>412</v>
      </c>
      <c r="J4" s="2" t="s">
        <v>413</v>
      </c>
      <c r="K4" t="s">
        <v>414</v>
      </c>
    </row>
    <row r="5" spans="1:11" ht="51" x14ac:dyDescent="0.2">
      <c r="A5">
        <v>4201913696</v>
      </c>
      <c r="B5" t="s">
        <v>402</v>
      </c>
      <c r="C5" t="s">
        <v>403</v>
      </c>
      <c r="D5" t="s">
        <v>10</v>
      </c>
      <c r="E5" s="1">
        <v>45752</v>
      </c>
      <c r="F5" t="s">
        <v>391</v>
      </c>
      <c r="G5">
        <v>0</v>
      </c>
      <c r="H5">
        <v>0</v>
      </c>
      <c r="I5" t="s">
        <v>405</v>
      </c>
      <c r="J5" s="2" t="s">
        <v>406</v>
      </c>
      <c r="K5" t="s">
        <v>407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F35EA-3C0C-4E40-B2E8-3A36A4AD9589}">
  <dimension ref="A1:K5"/>
  <sheetViews>
    <sheetView workbookViewId="0">
      <selection activeCell="F18" sqref="F18"/>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1" width="80.6640625" bestFit="1" customWidth="1"/>
  </cols>
  <sheetData>
    <row r="1" spans="1:11" x14ac:dyDescent="0.2">
      <c r="A1" t="s">
        <v>388</v>
      </c>
      <c r="B1" t="s">
        <v>0</v>
      </c>
      <c r="C1" t="s">
        <v>1</v>
      </c>
      <c r="D1" t="s">
        <v>2</v>
      </c>
      <c r="E1" t="s">
        <v>3</v>
      </c>
      <c r="F1" t="s">
        <v>4</v>
      </c>
      <c r="G1" t="s">
        <v>344</v>
      </c>
      <c r="H1" t="s">
        <v>345</v>
      </c>
      <c r="I1" t="s">
        <v>6</v>
      </c>
      <c r="J1" t="s">
        <v>7</v>
      </c>
      <c r="K1" t="s">
        <v>5</v>
      </c>
    </row>
    <row r="2" spans="1:11" x14ac:dyDescent="0.2">
      <c r="A2">
        <v>4200330564</v>
      </c>
      <c r="B2" t="s">
        <v>424</v>
      </c>
      <c r="C2" t="s">
        <v>136</v>
      </c>
      <c r="D2" t="s">
        <v>392</v>
      </c>
      <c r="E2" s="1">
        <v>45752</v>
      </c>
      <c r="F2" t="s">
        <v>425</v>
      </c>
      <c r="G2">
        <v>192000</v>
      </c>
      <c r="H2">
        <v>319000</v>
      </c>
      <c r="I2" t="s">
        <v>428</v>
      </c>
      <c r="J2" t="s">
        <v>429</v>
      </c>
      <c r="K2" t="s">
        <v>430</v>
      </c>
    </row>
    <row r="3" spans="1:11" x14ac:dyDescent="0.2">
      <c r="A3">
        <v>4200330686</v>
      </c>
      <c r="B3" t="s">
        <v>416</v>
      </c>
      <c r="C3" t="s">
        <v>136</v>
      </c>
      <c r="D3" t="s">
        <v>10</v>
      </c>
      <c r="E3" s="1">
        <v>45752</v>
      </c>
      <c r="F3" t="s">
        <v>417</v>
      </c>
      <c r="G3">
        <v>151300</v>
      </c>
      <c r="H3">
        <v>261500</v>
      </c>
      <c r="I3" t="s">
        <v>420</v>
      </c>
      <c r="J3" t="s">
        <v>421</v>
      </c>
      <c r="K3" t="s">
        <v>422</v>
      </c>
    </row>
    <row r="4" spans="1:11" x14ac:dyDescent="0.2">
      <c r="A4">
        <v>4200334192</v>
      </c>
      <c r="B4" t="s">
        <v>17</v>
      </c>
      <c r="C4" t="s">
        <v>136</v>
      </c>
      <c r="D4" t="s">
        <v>392</v>
      </c>
      <c r="E4" s="1">
        <v>45752</v>
      </c>
      <c r="F4" t="s">
        <v>409</v>
      </c>
      <c r="G4">
        <v>48260</v>
      </c>
      <c r="H4">
        <v>68945</v>
      </c>
      <c r="I4" t="s">
        <v>412</v>
      </c>
      <c r="J4" t="s">
        <v>413</v>
      </c>
      <c r="K4" t="s">
        <v>414</v>
      </c>
    </row>
    <row r="5" spans="1:11" x14ac:dyDescent="0.2">
      <c r="A5">
        <v>4201913696</v>
      </c>
      <c r="B5" t="s">
        <v>402</v>
      </c>
      <c r="C5" t="s">
        <v>403</v>
      </c>
      <c r="D5" t="s">
        <v>10</v>
      </c>
      <c r="E5" s="1">
        <v>45752</v>
      </c>
      <c r="F5" t="s">
        <v>391</v>
      </c>
      <c r="G5">
        <v>0</v>
      </c>
      <c r="H5">
        <v>0</v>
      </c>
      <c r="I5" t="s">
        <v>405</v>
      </c>
      <c r="J5" t="s">
        <v>406</v>
      </c>
      <c r="K5" t="s">
        <v>407</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4547-278A-7B41-9800-A3DA44DC3C3C}">
  <dimension ref="A1:L5"/>
  <sheetViews>
    <sheetView topLeftCell="A48" workbookViewId="0">
      <selection activeCell="L2" sqref="L2"/>
    </sheetView>
  </sheetViews>
  <sheetFormatPr baseColWidth="10" defaultRowHeight="16" x14ac:dyDescent="0.2"/>
  <cols>
    <col min="1" max="1" width="11.1640625" style="3" bestFit="1" customWidth="1"/>
    <col min="2" max="2" width="52.83203125" style="3" bestFit="1" customWidth="1"/>
    <col min="3" max="3" width="11.5" style="3" bestFit="1" customWidth="1"/>
    <col min="4" max="4" width="11.33203125" style="3" bestFit="1" customWidth="1"/>
    <col min="5" max="5" width="7.6640625" style="3" bestFit="1" customWidth="1"/>
    <col min="6" max="6" width="17.6640625" style="3" bestFit="1" customWidth="1"/>
    <col min="7" max="7" width="14.5" style="3" bestFit="1" customWidth="1"/>
    <col min="8" max="8" width="14.33203125" style="3" bestFit="1" customWidth="1"/>
    <col min="9" max="9" width="53" style="4" bestFit="1" customWidth="1"/>
    <col min="10" max="10" width="80.33203125" style="4" bestFit="1" customWidth="1"/>
    <col min="11" max="11" width="62.1640625" style="4" customWidth="1"/>
    <col min="12" max="12" width="12.33203125" style="3" bestFit="1" customWidth="1"/>
    <col min="13" max="16384" width="10.83203125" style="3"/>
  </cols>
  <sheetData>
    <row r="1" spans="1:12" ht="17" x14ac:dyDescent="0.2">
      <c r="A1" s="3" t="s">
        <v>388</v>
      </c>
      <c r="B1" s="3" t="s">
        <v>0</v>
      </c>
      <c r="C1" s="3" t="s">
        <v>1</v>
      </c>
      <c r="D1" s="3" t="s">
        <v>2</v>
      </c>
      <c r="E1" s="3" t="s">
        <v>3</v>
      </c>
      <c r="F1" s="3" t="s">
        <v>4</v>
      </c>
      <c r="G1" s="3" t="s">
        <v>344</v>
      </c>
      <c r="H1" s="3" t="s">
        <v>345</v>
      </c>
      <c r="I1" s="4" t="s">
        <v>6</v>
      </c>
      <c r="J1" s="4" t="s">
        <v>7</v>
      </c>
      <c r="K1" s="4" t="s">
        <v>5</v>
      </c>
      <c r="L1" s="3" t="s">
        <v>18</v>
      </c>
    </row>
    <row r="2" spans="1:12" ht="51" x14ac:dyDescent="0.2">
      <c r="A2" s="3">
        <v>4200330564</v>
      </c>
      <c r="B2" s="3" t="s">
        <v>424</v>
      </c>
      <c r="C2" s="3" t="s">
        <v>136</v>
      </c>
      <c r="D2" s="3" t="s">
        <v>392</v>
      </c>
      <c r="E2" s="5">
        <v>45752</v>
      </c>
      <c r="F2" s="3" t="s">
        <v>425</v>
      </c>
      <c r="G2" s="3">
        <v>192000</v>
      </c>
      <c r="H2" s="3">
        <v>319000</v>
      </c>
      <c r="I2" s="4" t="s">
        <v>428</v>
      </c>
      <c r="J2" s="4" t="s">
        <v>429</v>
      </c>
      <c r="K2" s="4" t="s">
        <v>430</v>
      </c>
      <c r="L2" s="8" t="str">
        <f>HYPERLINK(jobs__7[[#This Row],[URL]],"Clickable Link")</f>
        <v>Clickable Link</v>
      </c>
    </row>
    <row r="3" spans="1:12" ht="68" x14ac:dyDescent="0.2">
      <c r="A3" s="3">
        <v>4200330686</v>
      </c>
      <c r="B3" s="3" t="s">
        <v>416</v>
      </c>
      <c r="C3" s="3" t="s">
        <v>136</v>
      </c>
      <c r="D3" s="3" t="s">
        <v>10</v>
      </c>
      <c r="E3" s="5">
        <v>45752</v>
      </c>
      <c r="F3" s="3" t="s">
        <v>417</v>
      </c>
      <c r="G3" s="3">
        <v>151300</v>
      </c>
      <c r="H3" s="3">
        <v>261500</v>
      </c>
      <c r="I3" s="4" t="s">
        <v>420</v>
      </c>
      <c r="J3" s="4" t="s">
        <v>421</v>
      </c>
      <c r="K3" s="4" t="s">
        <v>422</v>
      </c>
      <c r="L3" s="8" t="str">
        <f>HYPERLINK(jobs__7[[#This Row],[URL]],"Clickable Link")</f>
        <v>Clickable Link</v>
      </c>
    </row>
    <row r="4" spans="1:12" ht="51" x14ac:dyDescent="0.2">
      <c r="A4" s="3">
        <v>4200334192</v>
      </c>
      <c r="B4" s="3" t="s">
        <v>17</v>
      </c>
      <c r="C4" s="3" t="s">
        <v>136</v>
      </c>
      <c r="D4" s="3" t="s">
        <v>392</v>
      </c>
      <c r="E4" s="5">
        <v>45752</v>
      </c>
      <c r="F4" s="3" t="s">
        <v>409</v>
      </c>
      <c r="G4" s="3">
        <v>48260</v>
      </c>
      <c r="H4" s="3">
        <v>68945</v>
      </c>
      <c r="I4" s="4" t="s">
        <v>412</v>
      </c>
      <c r="J4" s="4" t="s">
        <v>413</v>
      </c>
      <c r="K4" s="4" t="s">
        <v>414</v>
      </c>
      <c r="L4" s="8" t="str">
        <f>HYPERLINK(jobs__7[[#This Row],[URL]],"Clickable Link")</f>
        <v>Clickable Link</v>
      </c>
    </row>
    <row r="5" spans="1:12" ht="51" x14ac:dyDescent="0.2">
      <c r="A5" s="3">
        <v>4201913696</v>
      </c>
      <c r="B5" s="3" t="s">
        <v>402</v>
      </c>
      <c r="C5" s="3" t="s">
        <v>403</v>
      </c>
      <c r="D5" s="3" t="s">
        <v>10</v>
      </c>
      <c r="E5" s="5">
        <v>45752</v>
      </c>
      <c r="F5" s="3" t="s">
        <v>391</v>
      </c>
      <c r="G5" s="3">
        <v>0</v>
      </c>
      <c r="H5" s="3">
        <v>0</v>
      </c>
      <c r="I5" s="4" t="s">
        <v>405</v>
      </c>
      <c r="J5" s="4" t="s">
        <v>406</v>
      </c>
      <c r="K5" s="4" t="s">
        <v>407</v>
      </c>
      <c r="L5" s="8" t="str">
        <f>HYPERLINK(jobs__7[[#This Row],[URL]],"Clickable Link")</f>
        <v>Clickable Link</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5623-AF65-2848-81E5-B066780981D2}">
  <dimension ref="A1:K5"/>
  <sheetViews>
    <sheetView workbookViewId="0">
      <selection activeCell="J16" sqref="J16"/>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bestFit="1" customWidth="1"/>
    <col min="8" max="8" width="14.33203125"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t="s">
        <v>344</v>
      </c>
      <c r="H1" t="s">
        <v>345</v>
      </c>
      <c r="I1" t="s">
        <v>6</v>
      </c>
      <c r="J1" s="2" t="s">
        <v>7</v>
      </c>
      <c r="K1" t="s">
        <v>5</v>
      </c>
    </row>
    <row r="2" spans="1:11" ht="51" x14ac:dyDescent="0.2">
      <c r="A2">
        <v>4200330564</v>
      </c>
      <c r="B2" t="s">
        <v>424</v>
      </c>
      <c r="C2" t="s">
        <v>136</v>
      </c>
      <c r="D2" t="s">
        <v>392</v>
      </c>
      <c r="E2" s="1">
        <v>45752</v>
      </c>
      <c r="F2" t="s">
        <v>425</v>
      </c>
      <c r="G2">
        <v>192000</v>
      </c>
      <c r="H2">
        <v>319000</v>
      </c>
      <c r="I2" t="s">
        <v>428</v>
      </c>
      <c r="J2" s="2" t="s">
        <v>429</v>
      </c>
      <c r="K2" t="s">
        <v>430</v>
      </c>
    </row>
    <row r="3" spans="1:11" ht="68" x14ac:dyDescent="0.2">
      <c r="A3">
        <v>4200330686</v>
      </c>
      <c r="B3" t="s">
        <v>416</v>
      </c>
      <c r="C3" t="s">
        <v>136</v>
      </c>
      <c r="D3" t="s">
        <v>10</v>
      </c>
      <c r="E3" s="1">
        <v>45752</v>
      </c>
      <c r="F3" t="s">
        <v>417</v>
      </c>
      <c r="G3">
        <v>151300</v>
      </c>
      <c r="H3">
        <v>261500</v>
      </c>
      <c r="I3" t="s">
        <v>420</v>
      </c>
      <c r="J3" s="2" t="s">
        <v>421</v>
      </c>
      <c r="K3" t="s">
        <v>422</v>
      </c>
    </row>
    <row r="4" spans="1:11" ht="51" x14ac:dyDescent="0.2">
      <c r="A4">
        <v>4200334192</v>
      </c>
      <c r="B4" t="s">
        <v>17</v>
      </c>
      <c r="C4" t="s">
        <v>136</v>
      </c>
      <c r="D4" t="s">
        <v>392</v>
      </c>
      <c r="E4" s="1">
        <v>45752</v>
      </c>
      <c r="F4" t="s">
        <v>409</v>
      </c>
      <c r="G4">
        <v>48260</v>
      </c>
      <c r="H4">
        <v>68945</v>
      </c>
      <c r="I4" t="s">
        <v>412</v>
      </c>
      <c r="J4" s="2" t="s">
        <v>413</v>
      </c>
      <c r="K4" t="s">
        <v>414</v>
      </c>
    </row>
    <row r="5" spans="1:11" ht="51" x14ac:dyDescent="0.2">
      <c r="A5">
        <v>4201913696</v>
      </c>
      <c r="B5" t="s">
        <v>402</v>
      </c>
      <c r="C5" t="s">
        <v>403</v>
      </c>
      <c r="D5" t="s">
        <v>10</v>
      </c>
      <c r="E5" s="1">
        <v>45752</v>
      </c>
      <c r="F5" t="s">
        <v>391</v>
      </c>
      <c r="G5">
        <v>0</v>
      </c>
      <c r="H5">
        <v>0</v>
      </c>
      <c r="I5" t="s">
        <v>405</v>
      </c>
      <c r="J5" s="2" t="s">
        <v>406</v>
      </c>
      <c r="K5" t="s">
        <v>407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7570-85E6-C14C-ADFF-FED2159095A0}">
  <dimension ref="A1:K5"/>
  <sheetViews>
    <sheetView workbookViewId="0">
      <selection activeCell="C3" sqref="C3"/>
    </sheetView>
  </sheetViews>
  <sheetFormatPr baseColWidth="10" defaultRowHeight="16" x14ac:dyDescent="0.2"/>
  <cols>
    <col min="1" max="1" width="11.1640625" bestFit="1" customWidth="1"/>
    <col min="2" max="2" width="52.83203125" bestFit="1" customWidth="1"/>
    <col min="3" max="3" width="11.5" bestFit="1" customWidth="1"/>
    <col min="4" max="4" width="11.33203125" bestFit="1" customWidth="1"/>
    <col min="5" max="5" width="7.6640625" bestFit="1" customWidth="1"/>
    <col min="6" max="6" width="17.6640625" bestFit="1" customWidth="1"/>
    <col min="7" max="7" width="14.5" style="9" bestFit="1" customWidth="1"/>
    <col min="8" max="8" width="14.33203125" style="9" bestFit="1" customWidth="1"/>
    <col min="9" max="9" width="75.33203125" bestFit="1" customWidth="1"/>
    <col min="10" max="10" width="80.33203125" style="2" bestFit="1" customWidth="1"/>
    <col min="11" max="11" width="80.6640625" bestFit="1" customWidth="1"/>
  </cols>
  <sheetData>
    <row r="1" spans="1:11" ht="17" x14ac:dyDescent="0.2">
      <c r="A1" t="s">
        <v>388</v>
      </c>
      <c r="B1" t="s">
        <v>0</v>
      </c>
      <c r="C1" t="s">
        <v>1</v>
      </c>
      <c r="D1" t="s">
        <v>2</v>
      </c>
      <c r="E1" t="s">
        <v>3</v>
      </c>
      <c r="F1" t="s">
        <v>4</v>
      </c>
      <c r="G1" s="9" t="s">
        <v>344</v>
      </c>
      <c r="H1" s="9" t="s">
        <v>345</v>
      </c>
      <c r="I1" t="s">
        <v>6</v>
      </c>
      <c r="J1" s="2" t="s">
        <v>7</v>
      </c>
      <c r="K1" t="s">
        <v>5</v>
      </c>
    </row>
    <row r="2" spans="1:11" ht="51" x14ac:dyDescent="0.2">
      <c r="A2">
        <v>4200334192</v>
      </c>
      <c r="B2" t="s">
        <v>17</v>
      </c>
      <c r="C2" t="s">
        <v>136</v>
      </c>
      <c r="D2" t="s">
        <v>392</v>
      </c>
      <c r="E2" s="1">
        <v>45752</v>
      </c>
      <c r="F2" t="s">
        <v>409</v>
      </c>
      <c r="G2" s="9" t="s">
        <v>410</v>
      </c>
      <c r="H2" s="9" t="s">
        <v>411</v>
      </c>
      <c r="I2" t="s">
        <v>412</v>
      </c>
      <c r="J2" s="2" t="s">
        <v>413</v>
      </c>
      <c r="K2" t="s">
        <v>414</v>
      </c>
    </row>
    <row r="3" spans="1:11" ht="68" x14ac:dyDescent="0.2">
      <c r="A3">
        <v>4200330686</v>
      </c>
      <c r="B3" t="s">
        <v>416</v>
      </c>
      <c r="C3" t="s">
        <v>136</v>
      </c>
      <c r="D3" t="s">
        <v>10</v>
      </c>
      <c r="E3" s="1">
        <v>45752</v>
      </c>
      <c r="F3" t="s">
        <v>417</v>
      </c>
      <c r="G3" s="9" t="s">
        <v>418</v>
      </c>
      <c r="H3" s="9" t="s">
        <v>419</v>
      </c>
      <c r="I3" t="s">
        <v>420</v>
      </c>
      <c r="J3" s="2" t="s">
        <v>421</v>
      </c>
      <c r="K3" t="s">
        <v>422</v>
      </c>
    </row>
    <row r="4" spans="1:11" ht="51" x14ac:dyDescent="0.2">
      <c r="A4">
        <v>4200330564</v>
      </c>
      <c r="B4" t="s">
        <v>424</v>
      </c>
      <c r="C4" t="s">
        <v>136</v>
      </c>
      <c r="D4" t="s">
        <v>392</v>
      </c>
      <c r="E4" s="1">
        <v>45752</v>
      </c>
      <c r="F4" t="s">
        <v>425</v>
      </c>
      <c r="G4" s="9" t="s">
        <v>426</v>
      </c>
      <c r="H4" s="9" t="s">
        <v>427</v>
      </c>
      <c r="I4" t="s">
        <v>428</v>
      </c>
      <c r="J4" s="2" t="s">
        <v>429</v>
      </c>
      <c r="K4" t="s">
        <v>430</v>
      </c>
    </row>
    <row r="5" spans="1:11" ht="51" x14ac:dyDescent="0.2">
      <c r="A5">
        <v>4201913696</v>
      </c>
      <c r="B5" t="s">
        <v>402</v>
      </c>
      <c r="C5" t="s">
        <v>403</v>
      </c>
      <c r="D5" t="s">
        <v>10</v>
      </c>
      <c r="E5" s="1">
        <v>45752</v>
      </c>
      <c r="F5" t="s">
        <v>391</v>
      </c>
      <c r="G5" s="9" t="s">
        <v>391</v>
      </c>
      <c r="H5" s="9" t="s">
        <v>391</v>
      </c>
      <c r="I5" t="s">
        <v>405</v>
      </c>
      <c r="J5" s="2" t="s">
        <v>406</v>
      </c>
      <c r="K5" t="s">
        <v>407</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7C96B-ECC5-5943-A948-B76F90890845}">
  <dimension ref="A1:L5"/>
  <sheetViews>
    <sheetView topLeftCell="J1" workbookViewId="0">
      <selection activeCell="N4" sqref="N4"/>
    </sheetView>
  </sheetViews>
  <sheetFormatPr baseColWidth="10" defaultRowHeight="16" x14ac:dyDescent="0.2"/>
  <cols>
    <col min="1" max="1" width="11.1640625" style="3" bestFit="1" customWidth="1"/>
    <col min="2" max="2" width="52.83203125" style="3" bestFit="1" customWidth="1"/>
    <col min="3" max="3" width="11.5" style="3" bestFit="1" customWidth="1"/>
    <col min="4" max="4" width="11.33203125" style="3" bestFit="1" customWidth="1"/>
    <col min="5" max="5" width="7.6640625" style="3" bestFit="1" customWidth="1"/>
    <col min="6" max="6" width="17.6640625" style="3" bestFit="1" customWidth="1"/>
    <col min="7" max="7" width="14.5" style="3" bestFit="1" customWidth="1"/>
    <col min="8" max="8" width="14.33203125" style="3" bestFit="1" customWidth="1"/>
    <col min="9" max="9" width="75.33203125" style="3" bestFit="1" customWidth="1"/>
    <col min="10" max="10" width="80.33203125" style="4" bestFit="1" customWidth="1"/>
    <col min="11" max="11" width="80.6640625" style="3" bestFit="1" customWidth="1"/>
    <col min="12" max="12" width="11.1640625" style="3" bestFit="1" customWidth="1"/>
    <col min="13" max="16384" width="10.83203125" style="3"/>
  </cols>
  <sheetData>
    <row r="1" spans="1:12" ht="17" x14ac:dyDescent="0.2">
      <c r="A1" s="3" t="s">
        <v>388</v>
      </c>
      <c r="B1" s="3" t="s">
        <v>0</v>
      </c>
      <c r="C1" s="3" t="s">
        <v>1</v>
      </c>
      <c r="D1" s="3" t="s">
        <v>2</v>
      </c>
      <c r="E1" s="3" t="s">
        <v>3</v>
      </c>
      <c r="F1" s="3" t="s">
        <v>4</v>
      </c>
      <c r="G1" s="3" t="s">
        <v>344</v>
      </c>
      <c r="H1" s="3" t="s">
        <v>345</v>
      </c>
      <c r="I1" s="3" t="s">
        <v>6</v>
      </c>
      <c r="J1" s="4" t="s">
        <v>7</v>
      </c>
      <c r="K1" s="3" t="s">
        <v>5</v>
      </c>
      <c r="L1" s="3" t="s">
        <v>18</v>
      </c>
    </row>
    <row r="2" spans="1:12" ht="51" x14ac:dyDescent="0.2">
      <c r="A2" s="3">
        <v>4200330564</v>
      </c>
      <c r="B2" s="3" t="s">
        <v>424</v>
      </c>
      <c r="C2" s="3" t="s">
        <v>136</v>
      </c>
      <c r="D2" s="3" t="s">
        <v>392</v>
      </c>
      <c r="E2" s="5">
        <v>45752</v>
      </c>
      <c r="F2" s="3" t="s">
        <v>425</v>
      </c>
      <c r="G2" s="3">
        <v>192000</v>
      </c>
      <c r="H2" s="3">
        <v>319000</v>
      </c>
      <c r="I2" s="3" t="s">
        <v>428</v>
      </c>
      <c r="J2" s="4" t="s">
        <v>429</v>
      </c>
      <c r="K2" s="8" t="s">
        <v>430</v>
      </c>
      <c r="L2" s="3" t="str" cm="1">
        <f t="array" ref="L2">_xlfn.REGEXEXTRACT(jobs__4[[#This Row],[URL]],"\d{10,20}")</f>
        <v>4200330564</v>
      </c>
    </row>
    <row r="3" spans="1:12" ht="68" x14ac:dyDescent="0.2">
      <c r="A3" s="3">
        <v>4200330686</v>
      </c>
      <c r="B3" s="3" t="s">
        <v>416</v>
      </c>
      <c r="C3" s="3" t="s">
        <v>136</v>
      </c>
      <c r="D3" s="3" t="s">
        <v>10</v>
      </c>
      <c r="E3" s="5">
        <v>45752</v>
      </c>
      <c r="F3" s="3" t="s">
        <v>417</v>
      </c>
      <c r="G3" s="3">
        <v>151300</v>
      </c>
      <c r="H3" s="3">
        <v>261500</v>
      </c>
      <c r="I3" s="3" t="s">
        <v>420</v>
      </c>
      <c r="J3" s="4" t="s">
        <v>421</v>
      </c>
      <c r="K3" s="8" t="s">
        <v>422</v>
      </c>
      <c r="L3" s="3" t="str" cm="1">
        <f t="array" ref="L3">_xlfn.REGEXEXTRACT(jobs__4[[#This Row],[URL]],"\d{10,20}")</f>
        <v>4200330686</v>
      </c>
    </row>
    <row r="4" spans="1:12" ht="51" x14ac:dyDescent="0.2">
      <c r="A4" s="3">
        <v>4200334192</v>
      </c>
      <c r="B4" s="3" t="s">
        <v>17</v>
      </c>
      <c r="C4" s="3" t="s">
        <v>136</v>
      </c>
      <c r="D4" s="3" t="s">
        <v>392</v>
      </c>
      <c r="E4" s="5">
        <v>45752</v>
      </c>
      <c r="F4" s="3" t="s">
        <v>409</v>
      </c>
      <c r="G4" s="3">
        <v>48260</v>
      </c>
      <c r="H4" s="3">
        <v>68945</v>
      </c>
      <c r="I4" s="3" t="s">
        <v>412</v>
      </c>
      <c r="J4" s="4" t="s">
        <v>413</v>
      </c>
      <c r="K4" s="8" t="s">
        <v>414</v>
      </c>
      <c r="L4" s="3" t="str" cm="1">
        <f t="array" ref="L4">_xlfn.REGEXEXTRACT(jobs__4[[#This Row],[URL]],"\d{10,20}")</f>
        <v>4200334192</v>
      </c>
    </row>
    <row r="5" spans="1:12" ht="51" x14ac:dyDescent="0.2">
      <c r="A5" s="3">
        <v>4201913696</v>
      </c>
      <c r="B5" s="3" t="s">
        <v>402</v>
      </c>
      <c r="C5" s="3" t="s">
        <v>403</v>
      </c>
      <c r="D5" s="3" t="s">
        <v>10</v>
      </c>
      <c r="E5" s="5">
        <v>45752</v>
      </c>
      <c r="F5" s="3" t="s">
        <v>391</v>
      </c>
      <c r="G5" s="3">
        <v>0</v>
      </c>
      <c r="H5" s="3">
        <v>0</v>
      </c>
      <c r="I5" s="3" t="s">
        <v>405</v>
      </c>
      <c r="J5" s="4" t="s">
        <v>406</v>
      </c>
      <c r="K5" s="8" t="s">
        <v>407</v>
      </c>
      <c r="L5" s="3" t="str" cm="1">
        <f t="array" ref="L5">_xlfn.REGEXEXTRACT(jobs__4[[#This Row],[URL]],"\d{10,20}")</f>
        <v>4201913696</v>
      </c>
    </row>
  </sheetData>
  <phoneticPr fontId="2"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09F8-8552-6B47-A3C7-A6E08150223A}">
  <dimension ref="A1:K8"/>
  <sheetViews>
    <sheetView workbookViewId="0">
      <selection activeCell="K9" sqref="K9"/>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6640625" style="2" bestFit="1" customWidth="1"/>
    <col min="10" max="10" width="80.6640625" bestFit="1" customWidth="1"/>
    <col min="11" max="11" width="12.33203125" bestFit="1" customWidth="1"/>
  </cols>
  <sheetData>
    <row r="1" spans="1:11" ht="17" x14ac:dyDescent="0.2">
      <c r="A1" t="s">
        <v>0</v>
      </c>
      <c r="B1" t="s">
        <v>1</v>
      </c>
      <c r="C1" t="s">
        <v>2</v>
      </c>
      <c r="D1" t="s">
        <v>3</v>
      </c>
      <c r="E1" t="s">
        <v>4</v>
      </c>
      <c r="F1" t="s">
        <v>344</v>
      </c>
      <c r="G1" t="s">
        <v>345</v>
      </c>
      <c r="H1" t="s">
        <v>6</v>
      </c>
      <c r="I1" s="2" t="s">
        <v>7</v>
      </c>
      <c r="J1" t="s">
        <v>5</v>
      </c>
      <c r="K1" t="s">
        <v>18</v>
      </c>
    </row>
    <row r="2" spans="1:11" ht="51" x14ac:dyDescent="0.2">
      <c r="A2" t="s">
        <v>364</v>
      </c>
      <c r="B2" t="s">
        <v>365</v>
      </c>
      <c r="C2" t="s">
        <v>10</v>
      </c>
      <c r="D2" s="1">
        <v>45750</v>
      </c>
      <c r="E2" t="s">
        <v>366</v>
      </c>
      <c r="F2">
        <v>152000</v>
      </c>
      <c r="G2">
        <v>228000</v>
      </c>
      <c r="H2" t="s">
        <v>367</v>
      </c>
      <c r="I2" s="2" t="s">
        <v>368</v>
      </c>
      <c r="J2" t="s">
        <v>369</v>
      </c>
      <c r="K2" s="7" t="str">
        <f>HYPERLINK(jobs__3[[#This Row],[URL]],"Clickable Link")</f>
        <v>Clickable Link</v>
      </c>
    </row>
    <row r="3" spans="1:11" ht="51" x14ac:dyDescent="0.2">
      <c r="A3" t="s">
        <v>352</v>
      </c>
      <c r="B3" t="s">
        <v>353</v>
      </c>
      <c r="C3" t="s">
        <v>10</v>
      </c>
      <c r="D3" s="1">
        <v>45750</v>
      </c>
      <c r="E3" t="s">
        <v>354</v>
      </c>
      <c r="F3">
        <v>168100</v>
      </c>
      <c r="G3">
        <v>224200</v>
      </c>
      <c r="H3" t="s">
        <v>355</v>
      </c>
      <c r="I3" s="2" t="s">
        <v>356</v>
      </c>
      <c r="J3" t="s">
        <v>357</v>
      </c>
      <c r="K3" s="7" t="str">
        <f>HYPERLINK(jobs__3[[#This Row],[URL]],"Clickable Link")</f>
        <v>Clickable Link</v>
      </c>
    </row>
    <row r="4" spans="1:11" ht="68" x14ac:dyDescent="0.2">
      <c r="A4" t="s">
        <v>358</v>
      </c>
      <c r="B4" t="s">
        <v>359</v>
      </c>
      <c r="C4" t="s">
        <v>27</v>
      </c>
      <c r="D4" s="1">
        <v>45750</v>
      </c>
      <c r="E4" t="s">
        <v>360</v>
      </c>
      <c r="F4">
        <v>123800</v>
      </c>
      <c r="G4">
        <v>154700</v>
      </c>
      <c r="H4" t="s">
        <v>361</v>
      </c>
      <c r="I4" s="2" t="s">
        <v>362</v>
      </c>
      <c r="J4" t="s">
        <v>363</v>
      </c>
      <c r="K4" s="7" t="str">
        <f>HYPERLINK(jobs__3[[#This Row],[URL]],"Clickable Link")</f>
        <v>Clickable Link</v>
      </c>
    </row>
    <row r="5" spans="1:11" ht="51" x14ac:dyDescent="0.2">
      <c r="A5" t="s">
        <v>370</v>
      </c>
      <c r="B5" t="s">
        <v>371</v>
      </c>
      <c r="C5" t="s">
        <v>10</v>
      </c>
      <c r="D5" s="1">
        <v>45750</v>
      </c>
      <c r="E5" t="s">
        <v>372</v>
      </c>
      <c r="F5">
        <v>70000</v>
      </c>
      <c r="G5">
        <v>150000</v>
      </c>
      <c r="H5" t="s">
        <v>373</v>
      </c>
      <c r="I5" s="2" t="s">
        <v>374</v>
      </c>
      <c r="J5" t="s">
        <v>375</v>
      </c>
      <c r="K5" s="7" t="str">
        <f>HYPERLINK(jobs__3[[#This Row],[URL]],"Clickable Link")</f>
        <v>Clickable Link</v>
      </c>
    </row>
    <row r="6" spans="1:11" ht="51" x14ac:dyDescent="0.2">
      <c r="A6" t="s">
        <v>376</v>
      </c>
      <c r="B6" t="s">
        <v>377</v>
      </c>
      <c r="C6" t="s">
        <v>10</v>
      </c>
      <c r="D6" s="1">
        <v>45750</v>
      </c>
      <c r="E6" t="s">
        <v>378</v>
      </c>
      <c r="F6">
        <v>57000</v>
      </c>
      <c r="G6">
        <v>78000</v>
      </c>
      <c r="H6" t="s">
        <v>379</v>
      </c>
      <c r="I6" s="2" t="s">
        <v>380</v>
      </c>
      <c r="J6" t="s">
        <v>381</v>
      </c>
      <c r="K6" s="7" t="str">
        <f>HYPERLINK(jobs__3[[#This Row],[URL]],"Clickable Link")</f>
        <v>Clickable Link</v>
      </c>
    </row>
    <row r="7" spans="1:11" ht="51" x14ac:dyDescent="0.2">
      <c r="A7" t="s">
        <v>346</v>
      </c>
      <c r="B7" t="s">
        <v>347</v>
      </c>
      <c r="C7" t="s">
        <v>47</v>
      </c>
      <c r="D7" s="1">
        <v>45750</v>
      </c>
      <c r="E7" t="s">
        <v>348</v>
      </c>
      <c r="F7">
        <v>50000</v>
      </c>
      <c r="G7">
        <v>55000</v>
      </c>
      <c r="H7" t="s">
        <v>349</v>
      </c>
      <c r="I7" s="2" t="s">
        <v>350</v>
      </c>
      <c r="J7" t="s">
        <v>351</v>
      </c>
      <c r="K7" s="7" t="str">
        <f>HYPERLINK(jobs__3[[#This Row],[URL]],"Clickable Link")</f>
        <v>Clickable Link</v>
      </c>
    </row>
    <row r="8" spans="1:11" ht="51" x14ac:dyDescent="0.2">
      <c r="A8" t="s">
        <v>382</v>
      </c>
      <c r="B8" t="s">
        <v>383</v>
      </c>
      <c r="C8" t="s">
        <v>10</v>
      </c>
      <c r="D8" s="1">
        <v>45750</v>
      </c>
      <c r="E8" t="s">
        <v>384</v>
      </c>
      <c r="F8">
        <v>31.3</v>
      </c>
      <c r="G8">
        <v>31.3</v>
      </c>
      <c r="H8" t="s">
        <v>385</v>
      </c>
      <c r="I8" s="2" t="s">
        <v>386</v>
      </c>
      <c r="J8" t="s">
        <v>387</v>
      </c>
      <c r="K8" s="7" t="str">
        <f>HYPERLINK(jobs__3[[#This Row],[URL]],"Clickable Link")</f>
        <v>Clickable Link</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73D9-C95A-A549-AF17-2A88A891E298}">
  <dimension ref="A1:J8"/>
  <sheetViews>
    <sheetView workbookViewId="0">
      <selection activeCell="B6" sqref="B6"/>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5" bestFit="1" customWidth="1"/>
    <col min="10" max="10" width="80.6640625" bestFit="1" customWidth="1"/>
  </cols>
  <sheetData>
    <row r="1" spans="1:10" x14ac:dyDescent="0.2">
      <c r="A1" t="s">
        <v>0</v>
      </c>
      <c r="B1" t="s">
        <v>1</v>
      </c>
      <c r="C1" t="s">
        <v>2</v>
      </c>
      <c r="D1" t="s">
        <v>3</v>
      </c>
      <c r="E1" t="s">
        <v>4</v>
      </c>
      <c r="F1" t="s">
        <v>344</v>
      </c>
      <c r="G1" t="s">
        <v>345</v>
      </c>
      <c r="H1" t="s">
        <v>6</v>
      </c>
      <c r="I1" t="s">
        <v>7</v>
      </c>
      <c r="J1" t="s">
        <v>5</v>
      </c>
    </row>
    <row r="2" spans="1:10" ht="51" x14ac:dyDescent="0.2">
      <c r="A2" t="s">
        <v>364</v>
      </c>
      <c r="B2" t="s">
        <v>365</v>
      </c>
      <c r="C2" t="s">
        <v>10</v>
      </c>
      <c r="D2" s="1">
        <v>45750</v>
      </c>
      <c r="E2" t="s">
        <v>366</v>
      </c>
      <c r="F2">
        <v>152000</v>
      </c>
      <c r="G2">
        <v>228000</v>
      </c>
      <c r="H2" t="s">
        <v>367</v>
      </c>
      <c r="I2" s="2" t="s">
        <v>368</v>
      </c>
      <c r="J2" t="s">
        <v>369</v>
      </c>
    </row>
    <row r="3" spans="1:10" ht="51" x14ac:dyDescent="0.2">
      <c r="A3" t="s">
        <v>352</v>
      </c>
      <c r="B3" t="s">
        <v>353</v>
      </c>
      <c r="C3" t="s">
        <v>10</v>
      </c>
      <c r="D3" s="1">
        <v>45750</v>
      </c>
      <c r="E3" t="s">
        <v>354</v>
      </c>
      <c r="F3">
        <v>168100</v>
      </c>
      <c r="G3">
        <v>224200</v>
      </c>
      <c r="H3" t="s">
        <v>355</v>
      </c>
      <c r="I3" s="2" t="s">
        <v>356</v>
      </c>
      <c r="J3" t="s">
        <v>357</v>
      </c>
    </row>
    <row r="4" spans="1:10" ht="68" x14ac:dyDescent="0.2">
      <c r="A4" t="s">
        <v>358</v>
      </c>
      <c r="B4" t="s">
        <v>359</v>
      </c>
      <c r="C4" t="s">
        <v>27</v>
      </c>
      <c r="D4" s="1">
        <v>45750</v>
      </c>
      <c r="E4" t="s">
        <v>360</v>
      </c>
      <c r="F4">
        <v>123800</v>
      </c>
      <c r="G4">
        <v>154700</v>
      </c>
      <c r="H4" t="s">
        <v>361</v>
      </c>
      <c r="I4" s="2" t="s">
        <v>362</v>
      </c>
      <c r="J4" t="s">
        <v>363</v>
      </c>
    </row>
    <row r="5" spans="1:10" ht="51" x14ac:dyDescent="0.2">
      <c r="A5" t="s">
        <v>370</v>
      </c>
      <c r="B5" t="s">
        <v>371</v>
      </c>
      <c r="C5" t="s">
        <v>10</v>
      </c>
      <c r="D5" s="1">
        <v>45750</v>
      </c>
      <c r="E5" t="s">
        <v>372</v>
      </c>
      <c r="F5">
        <v>70000</v>
      </c>
      <c r="G5">
        <v>150000</v>
      </c>
      <c r="H5" t="s">
        <v>373</v>
      </c>
      <c r="I5" s="2" t="s">
        <v>374</v>
      </c>
      <c r="J5" t="s">
        <v>375</v>
      </c>
    </row>
    <row r="6" spans="1:10" ht="51" x14ac:dyDescent="0.2">
      <c r="A6" t="s">
        <v>376</v>
      </c>
      <c r="B6" t="s">
        <v>377</v>
      </c>
      <c r="C6" t="s">
        <v>10</v>
      </c>
      <c r="D6" s="1">
        <v>45750</v>
      </c>
      <c r="E6" t="s">
        <v>378</v>
      </c>
      <c r="F6">
        <v>57000</v>
      </c>
      <c r="G6">
        <v>78000</v>
      </c>
      <c r="H6" t="s">
        <v>379</v>
      </c>
      <c r="I6" s="2" t="s">
        <v>380</v>
      </c>
      <c r="J6" t="s">
        <v>381</v>
      </c>
    </row>
    <row r="7" spans="1:10" ht="51" x14ac:dyDescent="0.2">
      <c r="A7" t="s">
        <v>346</v>
      </c>
      <c r="B7" t="s">
        <v>347</v>
      </c>
      <c r="C7" t="s">
        <v>47</v>
      </c>
      <c r="D7" s="1">
        <v>45750</v>
      </c>
      <c r="E7" t="s">
        <v>348</v>
      </c>
      <c r="F7">
        <v>50000</v>
      </c>
      <c r="G7">
        <v>55000</v>
      </c>
      <c r="H7" t="s">
        <v>349</v>
      </c>
      <c r="I7" s="2" t="s">
        <v>350</v>
      </c>
      <c r="J7" t="s">
        <v>351</v>
      </c>
    </row>
    <row r="8" spans="1:10" ht="51" x14ac:dyDescent="0.2">
      <c r="A8" t="s">
        <v>382</v>
      </c>
      <c r="B8" t="s">
        <v>383</v>
      </c>
      <c r="C8" t="s">
        <v>10</v>
      </c>
      <c r="D8" s="1">
        <v>45750</v>
      </c>
      <c r="E8" t="s">
        <v>384</v>
      </c>
      <c r="F8">
        <v>31.3</v>
      </c>
      <c r="G8">
        <v>31.3</v>
      </c>
      <c r="H8" t="s">
        <v>385</v>
      </c>
      <c r="I8" s="2" t="s">
        <v>386</v>
      </c>
      <c r="J8" t="s">
        <v>387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BED32-8AD3-4A48-9868-120869356BF9}">
  <dimension ref="A1:I58"/>
  <sheetViews>
    <sheetView topLeftCell="A51" workbookViewId="0">
      <selection activeCell="C44" sqref="C44"/>
    </sheetView>
  </sheetViews>
  <sheetFormatPr baseColWidth="10" defaultRowHeight="16" x14ac:dyDescent="0.2"/>
  <cols>
    <col min="1" max="1" width="79.5" style="3" bestFit="1" customWidth="1"/>
    <col min="2" max="2" width="41.33203125" style="3" bestFit="1" customWidth="1"/>
    <col min="3" max="3" width="17.83203125" style="3" bestFit="1" customWidth="1"/>
    <col min="4" max="4" width="7.6640625" style="3" bestFit="1" customWidth="1"/>
    <col min="5" max="5" width="47" style="3" bestFit="1" customWidth="1"/>
    <col min="6" max="6" width="80.6640625" style="4" bestFit="1" customWidth="1"/>
    <col min="7" max="7" width="119" style="3" customWidth="1"/>
    <col min="8" max="8" width="147.33203125" style="3" bestFit="1" customWidth="1"/>
    <col min="9" max="9" width="80.6640625" style="4" bestFit="1" customWidth="1"/>
    <col min="10" max="16384" width="10.83203125" style="3"/>
  </cols>
  <sheetData>
    <row r="1" spans="1:9" ht="17" x14ac:dyDescent="0.2">
      <c r="A1" s="3" t="s">
        <v>0</v>
      </c>
      <c r="B1" s="3" t="s">
        <v>1</v>
      </c>
      <c r="C1" s="3" t="s">
        <v>2</v>
      </c>
      <c r="D1" s="3" t="s">
        <v>3</v>
      </c>
      <c r="E1" s="3" t="s">
        <v>4</v>
      </c>
      <c r="F1" s="4" t="s">
        <v>6</v>
      </c>
      <c r="G1" s="4" t="s">
        <v>7</v>
      </c>
      <c r="H1" s="3" t="s">
        <v>5</v>
      </c>
      <c r="I1" s="3" t="s">
        <v>18</v>
      </c>
    </row>
    <row r="2" spans="1:9" ht="221" x14ac:dyDescent="0.2">
      <c r="A2" s="3" t="s">
        <v>74</v>
      </c>
      <c r="B2" s="3" t="s">
        <v>75</v>
      </c>
      <c r="C2" s="3" t="s">
        <v>10</v>
      </c>
      <c r="D2" s="5">
        <v>45748</v>
      </c>
      <c r="E2" s="3" t="s">
        <v>76</v>
      </c>
      <c r="F2" s="4" t="s">
        <v>78</v>
      </c>
      <c r="G2" s="4" t="s">
        <v>79</v>
      </c>
      <c r="H2" s="3" t="s">
        <v>77</v>
      </c>
      <c r="I2" s="4" t="str">
        <f>HYPERLINK(jobs[[#This Row],[URL]],"Clickable Link")</f>
        <v>Clickable Link</v>
      </c>
    </row>
    <row r="3" spans="1:9" ht="119" x14ac:dyDescent="0.2">
      <c r="A3" s="3" t="s">
        <v>111</v>
      </c>
      <c r="B3" s="3" t="s">
        <v>112</v>
      </c>
      <c r="C3" s="3" t="s">
        <v>47</v>
      </c>
      <c r="D3" s="5">
        <v>45748</v>
      </c>
      <c r="E3" s="3" t="s">
        <v>113</v>
      </c>
      <c r="F3" s="4" t="s">
        <v>115</v>
      </c>
      <c r="G3" s="4" t="s">
        <v>116</v>
      </c>
      <c r="H3" s="3" t="s">
        <v>114</v>
      </c>
      <c r="I3" s="4" t="str">
        <f>HYPERLINK(jobs[[#This Row],[URL]],"Clickable Link")</f>
        <v>Clickable Link</v>
      </c>
    </row>
    <row r="4" spans="1:9" ht="85" x14ac:dyDescent="0.2">
      <c r="A4" s="3" t="s">
        <v>39</v>
      </c>
      <c r="B4" s="3" t="s">
        <v>40</v>
      </c>
      <c r="C4" s="3" t="s">
        <v>10</v>
      </c>
      <c r="D4" s="5">
        <v>45749</v>
      </c>
      <c r="E4" s="3" t="s">
        <v>41</v>
      </c>
      <c r="F4" s="4" t="s">
        <v>43</v>
      </c>
      <c r="G4" s="4" t="s">
        <v>44</v>
      </c>
      <c r="H4" s="3" t="s">
        <v>42</v>
      </c>
      <c r="I4" s="6" t="str">
        <f>HYPERLINK(jobs[[#This Row],[URL]],"Clickable Link")</f>
        <v>Clickable Link</v>
      </c>
    </row>
    <row r="5" spans="1:9" ht="153" x14ac:dyDescent="0.2">
      <c r="A5" s="3" t="s">
        <v>174</v>
      </c>
      <c r="B5" s="3" t="s">
        <v>40</v>
      </c>
      <c r="C5" s="3" t="s">
        <v>175</v>
      </c>
      <c r="D5" s="5">
        <v>45749</v>
      </c>
      <c r="E5" s="3" t="s">
        <v>176</v>
      </c>
      <c r="F5" s="4" t="s">
        <v>178</v>
      </c>
      <c r="G5" s="4" t="s">
        <v>179</v>
      </c>
      <c r="H5" s="3" t="s">
        <v>177</v>
      </c>
      <c r="I5" s="6" t="str">
        <f>HYPERLINK(jobs[[#This Row],[URL]],"Clickable Link")</f>
        <v>Clickable Link</v>
      </c>
    </row>
    <row r="6" spans="1:9" ht="68" x14ac:dyDescent="0.2">
      <c r="A6" s="3" t="s">
        <v>254</v>
      </c>
      <c r="B6" s="3" t="s">
        <v>40</v>
      </c>
      <c r="C6" s="3" t="s">
        <v>10</v>
      </c>
      <c r="D6" s="5">
        <v>45748</v>
      </c>
      <c r="E6" s="3" t="s">
        <v>255</v>
      </c>
      <c r="F6" s="4" t="s">
        <v>257</v>
      </c>
      <c r="G6" s="4" t="s">
        <v>258</v>
      </c>
      <c r="H6" s="3" t="s">
        <v>256</v>
      </c>
      <c r="I6" s="4" t="str">
        <f>HYPERLINK(jobs[[#This Row],[URL]],"Clickable Link")</f>
        <v>Clickable Link</v>
      </c>
    </row>
    <row r="7" spans="1:9" ht="102" x14ac:dyDescent="0.2">
      <c r="A7" s="3" t="s">
        <v>265</v>
      </c>
      <c r="B7" s="3" t="s">
        <v>266</v>
      </c>
      <c r="C7" s="3" t="s">
        <v>10</v>
      </c>
      <c r="D7" s="5">
        <v>45748</v>
      </c>
      <c r="E7" s="3" t="s">
        <v>255</v>
      </c>
      <c r="F7" s="4" t="s">
        <v>268</v>
      </c>
      <c r="G7" s="4" t="s">
        <v>269</v>
      </c>
      <c r="H7" s="3" t="s">
        <v>267</v>
      </c>
      <c r="I7" s="4" t="str">
        <f>HYPERLINK(jobs[[#This Row],[URL]],"Clickable Link")</f>
        <v>Clickable Link</v>
      </c>
    </row>
    <row r="8" spans="1:9" ht="51" x14ac:dyDescent="0.2">
      <c r="A8" s="3" t="s">
        <v>204</v>
      </c>
      <c r="B8" s="3" t="s">
        <v>205</v>
      </c>
      <c r="C8" s="3" t="s">
        <v>47</v>
      </c>
      <c r="D8" s="5">
        <v>45749</v>
      </c>
      <c r="E8" s="3" t="s">
        <v>206</v>
      </c>
      <c r="F8" s="4" t="s">
        <v>208</v>
      </c>
      <c r="G8" s="4" t="s">
        <v>209</v>
      </c>
      <c r="H8" s="3" t="s">
        <v>207</v>
      </c>
      <c r="I8" s="3" t="str">
        <f>HYPERLINK(jobs[[#This Row],[URL]],"Clickable Link")</f>
        <v>Clickable Link</v>
      </c>
    </row>
    <row r="9" spans="1:9" ht="68" x14ac:dyDescent="0.2">
      <c r="A9" s="3" t="s">
        <v>234</v>
      </c>
      <c r="B9" s="3" t="s">
        <v>205</v>
      </c>
      <c r="C9" s="3" t="s">
        <v>339</v>
      </c>
      <c r="D9" s="5">
        <v>45748</v>
      </c>
      <c r="E9" s="3" t="s">
        <v>340</v>
      </c>
      <c r="F9" s="4" t="s">
        <v>342</v>
      </c>
      <c r="G9" s="4" t="s">
        <v>343</v>
      </c>
      <c r="H9" s="3" t="s">
        <v>341</v>
      </c>
      <c r="I9" s="4" t="str">
        <f>HYPERLINK(jobs[[#This Row],[URL]],"Clickable Link")</f>
        <v>Clickable Link</v>
      </c>
    </row>
    <row r="10" spans="1:9" ht="85" x14ac:dyDescent="0.2">
      <c r="A10" s="3" t="s">
        <v>222</v>
      </c>
      <c r="B10" s="3" t="s">
        <v>223</v>
      </c>
      <c r="C10" s="3" t="s">
        <v>10</v>
      </c>
      <c r="D10" s="5">
        <v>45749</v>
      </c>
      <c r="E10" s="3" t="s">
        <v>224</v>
      </c>
      <c r="F10" s="4" t="s">
        <v>226</v>
      </c>
      <c r="G10" s="4" t="s">
        <v>227</v>
      </c>
      <c r="H10" s="3" t="s">
        <v>225</v>
      </c>
      <c r="I10" s="3" t="str">
        <f>HYPERLINK(jobs[[#This Row],[URL]],"Clickable Link")</f>
        <v>Clickable Link</v>
      </c>
    </row>
    <row r="11" spans="1:9" ht="238" x14ac:dyDescent="0.2">
      <c r="A11" s="3" t="s">
        <v>198</v>
      </c>
      <c r="B11" s="3" t="s">
        <v>199</v>
      </c>
      <c r="C11" s="3" t="s">
        <v>10</v>
      </c>
      <c r="D11" s="5">
        <v>45749</v>
      </c>
      <c r="E11" s="3" t="s">
        <v>200</v>
      </c>
      <c r="F11" s="4" t="s">
        <v>202</v>
      </c>
      <c r="G11" s="4" t="s">
        <v>203</v>
      </c>
      <c r="H11" s="3" t="s">
        <v>201</v>
      </c>
      <c r="I11" s="3" t="str">
        <f>HYPERLINK(jobs[[#This Row],[URL]],"Clickable Link")</f>
        <v>Clickable Link</v>
      </c>
    </row>
    <row r="12" spans="1:9" ht="68" x14ac:dyDescent="0.2">
      <c r="A12" s="3" t="s">
        <v>68</v>
      </c>
      <c r="B12" s="3" t="s">
        <v>69</v>
      </c>
      <c r="C12" s="3" t="s">
        <v>10</v>
      </c>
      <c r="D12" s="5">
        <v>45749</v>
      </c>
      <c r="E12" s="3" t="s">
        <v>70</v>
      </c>
      <c r="F12" s="4" t="s">
        <v>72</v>
      </c>
      <c r="G12" s="4" t="s">
        <v>73</v>
      </c>
      <c r="H12" s="3" t="s">
        <v>71</v>
      </c>
      <c r="I12" s="3" t="str">
        <f>HYPERLINK(jobs[[#This Row],[URL]],"Clickable Link")</f>
        <v>Clickable Link</v>
      </c>
    </row>
    <row r="13" spans="1:9" ht="68" x14ac:dyDescent="0.2">
      <c r="A13" s="3" t="s">
        <v>19</v>
      </c>
      <c r="B13" s="3" t="s">
        <v>20</v>
      </c>
      <c r="C13" s="3" t="s">
        <v>15</v>
      </c>
      <c r="D13" s="5">
        <v>45748</v>
      </c>
      <c r="E13" s="3" t="s">
        <v>21</v>
      </c>
      <c r="F13" s="4" t="s">
        <v>23</v>
      </c>
      <c r="G13" s="4" t="s">
        <v>24</v>
      </c>
      <c r="H13" s="3" t="s">
        <v>22</v>
      </c>
      <c r="I13" s="4" t="str">
        <f>HYPERLINK(jobs[[#This Row],[URL]],"Clickable Link")</f>
        <v>Clickable Link</v>
      </c>
    </row>
    <row r="14" spans="1:9" ht="136" x14ac:dyDescent="0.2">
      <c r="A14" s="3" t="s">
        <v>270</v>
      </c>
      <c r="B14" s="3" t="s">
        <v>271</v>
      </c>
      <c r="C14" s="3" t="s">
        <v>27</v>
      </c>
      <c r="D14" s="5">
        <v>45749</v>
      </c>
      <c r="E14" s="3" t="s">
        <v>272</v>
      </c>
      <c r="F14" s="4" t="s">
        <v>274</v>
      </c>
      <c r="G14" s="4" t="s">
        <v>275</v>
      </c>
      <c r="H14" s="3" t="s">
        <v>273</v>
      </c>
      <c r="I14" s="3" t="str">
        <f>HYPERLINK(jobs[[#This Row],[URL]],"Clickable Link")</f>
        <v>Clickable Link</v>
      </c>
    </row>
    <row r="15" spans="1:9" ht="85" x14ac:dyDescent="0.2">
      <c r="A15" s="3" t="s">
        <v>25</v>
      </c>
      <c r="B15" s="3" t="s">
        <v>26</v>
      </c>
      <c r="C15" s="3" t="s">
        <v>27</v>
      </c>
      <c r="D15" s="5">
        <v>45749</v>
      </c>
      <c r="E15" s="3" t="s">
        <v>28</v>
      </c>
      <c r="F15" s="4" t="s">
        <v>30</v>
      </c>
      <c r="G15" s="4" t="s">
        <v>31</v>
      </c>
      <c r="H15" s="3" t="s">
        <v>29</v>
      </c>
      <c r="I15" s="3" t="str">
        <f>HYPERLINK(jobs[[#This Row],[URL]],"Clickable Link")</f>
        <v>Clickable Link</v>
      </c>
    </row>
    <row r="16" spans="1:9" ht="85" x14ac:dyDescent="0.2">
      <c r="A16" s="3" t="s">
        <v>80</v>
      </c>
      <c r="B16" s="3" t="s">
        <v>81</v>
      </c>
      <c r="C16" s="3" t="s">
        <v>10</v>
      </c>
      <c r="D16" s="5">
        <v>45749</v>
      </c>
      <c r="E16" s="3" t="s">
        <v>82</v>
      </c>
      <c r="F16" s="4" t="s">
        <v>84</v>
      </c>
      <c r="G16" s="4" t="s">
        <v>85</v>
      </c>
      <c r="H16" s="3" t="s">
        <v>83</v>
      </c>
      <c r="I16" s="3" t="str">
        <f>HYPERLINK(jobs[[#This Row],[URL]],"Clickable Link")</f>
        <v>Clickable Link</v>
      </c>
    </row>
    <row r="17" spans="1:9" ht="170" x14ac:dyDescent="0.2">
      <c r="A17" s="3" t="s">
        <v>228</v>
      </c>
      <c r="B17" s="3" t="s">
        <v>229</v>
      </c>
      <c r="C17" s="3" t="s">
        <v>16</v>
      </c>
      <c r="D17" s="5">
        <v>45749</v>
      </c>
      <c r="E17" s="3" t="s">
        <v>230</v>
      </c>
      <c r="F17" s="4" t="s">
        <v>232</v>
      </c>
      <c r="G17" s="4" t="s">
        <v>233</v>
      </c>
      <c r="H17" s="3" t="s">
        <v>231</v>
      </c>
      <c r="I17" s="3" t="str">
        <f>HYPERLINK(jobs[[#This Row],[URL]],"Clickable Link")</f>
        <v>Clickable Link</v>
      </c>
    </row>
    <row r="18" spans="1:9" ht="238" x14ac:dyDescent="0.2">
      <c r="A18" s="3" t="s">
        <v>298</v>
      </c>
      <c r="B18" s="3" t="s">
        <v>299</v>
      </c>
      <c r="C18" s="3" t="s">
        <v>10</v>
      </c>
      <c r="D18" s="5">
        <v>45749</v>
      </c>
      <c r="E18" s="3" t="s">
        <v>300</v>
      </c>
      <c r="F18" s="4" t="s">
        <v>302</v>
      </c>
      <c r="G18" s="4" t="s">
        <v>303</v>
      </c>
      <c r="H18" s="3" t="s">
        <v>301</v>
      </c>
      <c r="I18" s="3" t="str">
        <f>HYPERLINK(jobs[[#This Row],[URL]],"Clickable Link")</f>
        <v>Clickable Link</v>
      </c>
    </row>
    <row r="19" spans="1:9" ht="119" x14ac:dyDescent="0.2">
      <c r="A19" s="3" t="s">
        <v>315</v>
      </c>
      <c r="B19" s="3" t="s">
        <v>316</v>
      </c>
      <c r="C19" s="3" t="s">
        <v>15</v>
      </c>
      <c r="D19" s="5">
        <v>45749</v>
      </c>
      <c r="E19" s="3" t="s">
        <v>317</v>
      </c>
      <c r="F19" s="4" t="s">
        <v>319</v>
      </c>
      <c r="G19" s="4" t="s">
        <v>320</v>
      </c>
      <c r="H19" s="3" t="s">
        <v>318</v>
      </c>
      <c r="I19" s="3" t="str">
        <f>HYPERLINK(jobs[[#This Row],[URL]],"Clickable Link")</f>
        <v>Clickable Link</v>
      </c>
    </row>
    <row r="20" spans="1:9" ht="153" x14ac:dyDescent="0.2">
      <c r="A20" s="3" t="s">
        <v>210</v>
      </c>
      <c r="B20" s="3" t="s">
        <v>211</v>
      </c>
      <c r="C20" s="3" t="s">
        <v>10</v>
      </c>
      <c r="D20" s="5">
        <v>45749</v>
      </c>
      <c r="E20" s="3" t="s">
        <v>212</v>
      </c>
      <c r="F20" s="4" t="s">
        <v>214</v>
      </c>
      <c r="G20" s="4" t="s">
        <v>215</v>
      </c>
      <c r="H20" s="3" t="s">
        <v>213</v>
      </c>
      <c r="I20" s="4" t="str">
        <f>HYPERLINK(jobs[[#This Row],[URL]],"Clickable Link")</f>
        <v>Clickable Link</v>
      </c>
    </row>
    <row r="21" spans="1:9" ht="85" x14ac:dyDescent="0.2">
      <c r="A21" s="3" t="s">
        <v>117</v>
      </c>
      <c r="B21" s="3" t="s">
        <v>118</v>
      </c>
      <c r="C21" s="3" t="s">
        <v>10</v>
      </c>
      <c r="D21" s="5">
        <v>45749</v>
      </c>
      <c r="E21" s="3" t="s">
        <v>119</v>
      </c>
      <c r="F21" s="4" t="s">
        <v>121</v>
      </c>
      <c r="G21" s="4" t="s">
        <v>122</v>
      </c>
      <c r="H21" s="3" t="s">
        <v>120</v>
      </c>
      <c r="I21" s="4" t="str">
        <f>HYPERLINK(jobs[[#This Row],[URL]],"Clickable Link")</f>
        <v>Clickable Link</v>
      </c>
    </row>
    <row r="22" spans="1:9" ht="85" x14ac:dyDescent="0.2">
      <c r="A22" s="3" t="s">
        <v>117</v>
      </c>
      <c r="B22" s="3" t="s">
        <v>282</v>
      </c>
      <c r="C22" s="3" t="s">
        <v>10</v>
      </c>
      <c r="D22" s="5">
        <v>45749</v>
      </c>
      <c r="E22" s="3" t="s">
        <v>283</v>
      </c>
      <c r="F22" s="4" t="s">
        <v>285</v>
      </c>
      <c r="G22" s="4" t="s">
        <v>122</v>
      </c>
      <c r="H22" s="3" t="s">
        <v>284</v>
      </c>
      <c r="I22" s="4" t="str">
        <f>HYPERLINK(jobs[[#This Row],[URL]],"Clickable Link")</f>
        <v>Clickable Link</v>
      </c>
    </row>
    <row r="23" spans="1:9" ht="34" x14ac:dyDescent="0.2">
      <c r="A23" s="3" t="s">
        <v>153</v>
      </c>
      <c r="B23" s="3" t="s">
        <v>154</v>
      </c>
      <c r="C23" s="3" t="s">
        <v>10</v>
      </c>
      <c r="D23" s="5">
        <v>45749</v>
      </c>
      <c r="E23" s="3" t="s">
        <v>155</v>
      </c>
      <c r="F23" s="4" t="s">
        <v>157</v>
      </c>
      <c r="G23" s="4" t="s">
        <v>158</v>
      </c>
      <c r="H23" s="3" t="s">
        <v>156</v>
      </c>
      <c r="I23" s="4" t="str">
        <f>HYPERLINK(jobs[[#This Row],[URL]],"Clickable Link")</f>
        <v>Clickable Link</v>
      </c>
    </row>
    <row r="24" spans="1:9" ht="34" x14ac:dyDescent="0.2">
      <c r="A24" s="3" t="s">
        <v>234</v>
      </c>
      <c r="B24" s="3" t="s">
        <v>154</v>
      </c>
      <c r="C24" s="3" t="s">
        <v>10</v>
      </c>
      <c r="D24" s="5">
        <v>45749</v>
      </c>
      <c r="E24" s="3" t="s">
        <v>235</v>
      </c>
      <c r="F24" s="4" t="s">
        <v>237</v>
      </c>
      <c r="G24" s="4" t="s">
        <v>238</v>
      </c>
      <c r="H24" s="3" t="s">
        <v>236</v>
      </c>
      <c r="I24" s="4" t="str">
        <f>HYPERLINK(jobs[[#This Row],[URL]],"Clickable Link")</f>
        <v>Clickable Link</v>
      </c>
    </row>
    <row r="25" spans="1:9" ht="51" x14ac:dyDescent="0.2">
      <c r="A25" s="3" t="s">
        <v>45</v>
      </c>
      <c r="B25" s="3" t="s">
        <v>46</v>
      </c>
      <c r="C25" s="3" t="s">
        <v>47</v>
      </c>
      <c r="D25" s="5">
        <v>45749</v>
      </c>
      <c r="E25" s="3" t="s">
        <v>48</v>
      </c>
      <c r="F25" s="4" t="s">
        <v>50</v>
      </c>
      <c r="G25" s="4" t="s">
        <v>51</v>
      </c>
      <c r="H25" s="3" t="s">
        <v>49</v>
      </c>
      <c r="I25" s="4" t="str">
        <f>HYPERLINK(jobs[[#This Row],[URL]],"Clickable Link")</f>
        <v>Clickable Link</v>
      </c>
    </row>
    <row r="26" spans="1:9" ht="85" x14ac:dyDescent="0.2">
      <c r="A26" s="3" t="s">
        <v>58</v>
      </c>
      <c r="B26" s="3" t="s">
        <v>46</v>
      </c>
      <c r="C26" s="3" t="s">
        <v>10</v>
      </c>
      <c r="D26" s="5">
        <v>45748</v>
      </c>
      <c r="E26" s="3" t="s">
        <v>59</v>
      </c>
      <c r="F26" s="4" t="s">
        <v>61</v>
      </c>
      <c r="G26" s="4" t="s">
        <v>62</v>
      </c>
      <c r="H26" s="3" t="s">
        <v>60</v>
      </c>
      <c r="I26" s="4" t="str">
        <f>HYPERLINK(jobs[[#This Row],[URL]],"Clickable Link")</f>
        <v>Clickable Link</v>
      </c>
    </row>
    <row r="27" spans="1:9" ht="68" x14ac:dyDescent="0.2">
      <c r="A27" s="3" t="s">
        <v>180</v>
      </c>
      <c r="B27" s="3" t="s">
        <v>181</v>
      </c>
      <c r="C27" s="3" t="s">
        <v>10</v>
      </c>
      <c r="D27" s="5">
        <v>45749</v>
      </c>
      <c r="E27" s="3" t="s">
        <v>182</v>
      </c>
      <c r="F27" s="4" t="s">
        <v>184</v>
      </c>
      <c r="G27" s="4" t="s">
        <v>185</v>
      </c>
      <c r="H27" s="3" t="s">
        <v>183</v>
      </c>
      <c r="I27" s="4" t="str">
        <f>HYPERLINK(jobs[[#This Row],[URL]],"Clickable Link")</f>
        <v>Clickable Link</v>
      </c>
    </row>
    <row r="28" spans="1:9" ht="102" x14ac:dyDescent="0.2">
      <c r="A28" s="3" t="s">
        <v>333</v>
      </c>
      <c r="B28" s="3" t="s">
        <v>334</v>
      </c>
      <c r="C28" s="3" t="s">
        <v>10</v>
      </c>
      <c r="D28" s="5">
        <v>45749</v>
      </c>
      <c r="E28" s="3" t="s">
        <v>335</v>
      </c>
      <c r="F28" s="4" t="s">
        <v>337</v>
      </c>
      <c r="G28" s="4" t="s">
        <v>338</v>
      </c>
      <c r="H28" s="3" t="s">
        <v>336</v>
      </c>
      <c r="I28" s="4" t="str">
        <f>HYPERLINK(jobs[[#This Row],[URL]],"Clickable Link")</f>
        <v>Clickable Link</v>
      </c>
    </row>
    <row r="29" spans="1:9" ht="136" x14ac:dyDescent="0.2">
      <c r="A29" s="3" t="s">
        <v>159</v>
      </c>
      <c r="B29" s="3" t="s">
        <v>250</v>
      </c>
      <c r="C29" s="3" t="s">
        <v>10</v>
      </c>
      <c r="D29" s="5">
        <v>45748</v>
      </c>
      <c r="E29" s="3" t="s">
        <v>160</v>
      </c>
      <c r="F29" s="4" t="s">
        <v>252</v>
      </c>
      <c r="G29" s="4" t="s">
        <v>253</v>
      </c>
      <c r="H29" s="3" t="s">
        <v>251</v>
      </c>
      <c r="I29" s="4" t="str">
        <f>HYPERLINK(jobs[[#This Row],[URL]],"Clickable Link")</f>
        <v>Clickable Link</v>
      </c>
    </row>
    <row r="30" spans="1:9" ht="51" x14ac:dyDescent="0.2">
      <c r="A30" s="3" t="s">
        <v>32</v>
      </c>
      <c r="B30" s="3" t="s">
        <v>63</v>
      </c>
      <c r="C30" s="3" t="s">
        <v>47</v>
      </c>
      <c r="D30" s="5">
        <v>45748</v>
      </c>
      <c r="E30" s="3" t="s">
        <v>64</v>
      </c>
      <c r="F30" s="4" t="s">
        <v>66</v>
      </c>
      <c r="G30" s="4" t="s">
        <v>67</v>
      </c>
      <c r="H30" s="3" t="s">
        <v>65</v>
      </c>
      <c r="I30" s="4" t="str">
        <f>HYPERLINK(jobs[[#This Row],[URL]],"Clickable Link")</f>
        <v>Clickable Link</v>
      </c>
    </row>
    <row r="31" spans="1:9" ht="102" x14ac:dyDescent="0.2">
      <c r="A31" s="3" t="s">
        <v>192</v>
      </c>
      <c r="B31" s="3" t="s">
        <v>193</v>
      </c>
      <c r="C31" s="3" t="s">
        <v>10</v>
      </c>
      <c r="D31" s="5">
        <v>45748</v>
      </c>
      <c r="E31" s="3" t="s">
        <v>194</v>
      </c>
      <c r="F31" s="4" t="s">
        <v>196</v>
      </c>
      <c r="G31" s="4" t="s">
        <v>197</v>
      </c>
      <c r="H31" s="3" t="s">
        <v>195</v>
      </c>
      <c r="I31" s="4" t="str">
        <f>HYPERLINK(jobs[[#This Row],[URL]],"Clickable Link")</f>
        <v>Clickable Link</v>
      </c>
    </row>
    <row r="32" spans="1:9" ht="153" x14ac:dyDescent="0.2">
      <c r="A32" s="3" t="s">
        <v>239</v>
      </c>
      <c r="B32" s="3" t="s">
        <v>240</v>
      </c>
      <c r="C32" s="3" t="s">
        <v>15</v>
      </c>
      <c r="D32" s="5">
        <v>45748</v>
      </c>
      <c r="E32" s="3" t="s">
        <v>241</v>
      </c>
      <c r="F32" s="4" t="s">
        <v>243</v>
      </c>
      <c r="G32" s="4" t="s">
        <v>244</v>
      </c>
      <c r="H32" s="3" t="s">
        <v>242</v>
      </c>
      <c r="I32" s="4" t="str">
        <f>HYPERLINK(jobs[[#This Row],[URL]],"Clickable Link")</f>
        <v>Clickable Link</v>
      </c>
    </row>
    <row r="33" spans="1:9" ht="221" x14ac:dyDescent="0.2">
      <c r="A33" s="3" t="s">
        <v>135</v>
      </c>
      <c r="B33" s="3" t="s">
        <v>136</v>
      </c>
      <c r="C33" s="3" t="s">
        <v>10</v>
      </c>
      <c r="D33" s="5">
        <v>45749</v>
      </c>
      <c r="E33" s="3" t="s">
        <v>137</v>
      </c>
      <c r="F33" s="4" t="s">
        <v>139</v>
      </c>
      <c r="G33" s="4" t="s">
        <v>140</v>
      </c>
      <c r="H33" s="3" t="s">
        <v>138</v>
      </c>
      <c r="I33" s="4" t="str">
        <f>HYPERLINK(jobs[[#This Row],[URL]],"Clickable Link")</f>
        <v>Clickable Link</v>
      </c>
    </row>
    <row r="34" spans="1:9" ht="136" x14ac:dyDescent="0.2">
      <c r="A34" s="3" t="s">
        <v>148</v>
      </c>
      <c r="B34" s="3" t="s">
        <v>136</v>
      </c>
      <c r="C34" s="3" t="s">
        <v>10</v>
      </c>
      <c r="D34" s="5">
        <v>45749</v>
      </c>
      <c r="E34" s="3" t="s">
        <v>149</v>
      </c>
      <c r="F34" s="4" t="s">
        <v>151</v>
      </c>
      <c r="G34" s="4" t="s">
        <v>152</v>
      </c>
      <c r="H34" s="3" t="s">
        <v>150</v>
      </c>
      <c r="I34" s="4" t="str">
        <f>HYPERLINK(jobs[[#This Row],[URL]],"Clickable Link")</f>
        <v>Clickable Link</v>
      </c>
    </row>
    <row r="35" spans="1:9" ht="170" x14ac:dyDescent="0.2">
      <c r="A35" s="3" t="s">
        <v>159</v>
      </c>
      <c r="B35" s="3" t="s">
        <v>136</v>
      </c>
      <c r="C35" s="3" t="s">
        <v>15</v>
      </c>
      <c r="D35" s="5">
        <v>45749</v>
      </c>
      <c r="E35" s="3" t="s">
        <v>160</v>
      </c>
      <c r="F35" s="4" t="s">
        <v>162</v>
      </c>
      <c r="G35" s="4" t="s">
        <v>163</v>
      </c>
      <c r="H35" s="3" t="s">
        <v>161</v>
      </c>
      <c r="I35" s="4" t="str">
        <f>HYPERLINK(jobs[[#This Row],[URL]],"Clickable Link")</f>
        <v>Clickable Link</v>
      </c>
    </row>
    <row r="36" spans="1:9" ht="102" x14ac:dyDescent="0.2">
      <c r="A36" s="3" t="s">
        <v>164</v>
      </c>
      <c r="B36" s="3" t="s">
        <v>165</v>
      </c>
      <c r="C36" s="3" t="s">
        <v>10</v>
      </c>
      <c r="D36" s="5">
        <v>45749</v>
      </c>
      <c r="E36" s="3" t="s">
        <v>166</v>
      </c>
      <c r="F36" s="4" t="s">
        <v>168</v>
      </c>
      <c r="G36" s="4" t="s">
        <v>169</v>
      </c>
      <c r="H36" s="3" t="s">
        <v>167</v>
      </c>
      <c r="I36" s="4" t="str">
        <f>HYPERLINK(jobs[[#This Row],[URL]],"Clickable Link")</f>
        <v>Clickable Link</v>
      </c>
    </row>
    <row r="37" spans="1:9" ht="170" x14ac:dyDescent="0.2">
      <c r="A37" s="3" t="s">
        <v>310</v>
      </c>
      <c r="B37" s="3" t="s">
        <v>165</v>
      </c>
      <c r="C37" s="3" t="s">
        <v>10</v>
      </c>
      <c r="D37" s="5">
        <v>45749</v>
      </c>
      <c r="E37" s="3" t="s">
        <v>311</v>
      </c>
      <c r="F37" s="4" t="s">
        <v>313</v>
      </c>
      <c r="G37" s="4" t="s">
        <v>314</v>
      </c>
      <c r="H37" s="3" t="s">
        <v>312</v>
      </c>
      <c r="I37" s="4" t="str">
        <f>HYPERLINK(jobs[[#This Row],[URL]],"Clickable Link")</f>
        <v>Clickable Link</v>
      </c>
    </row>
    <row r="38" spans="1:9" ht="51" x14ac:dyDescent="0.2">
      <c r="A38" s="3" t="s">
        <v>104</v>
      </c>
      <c r="B38" s="3" t="s">
        <v>105</v>
      </c>
      <c r="C38" s="3" t="s">
        <v>106</v>
      </c>
      <c r="D38" s="5">
        <v>45749</v>
      </c>
      <c r="E38" s="3" t="s">
        <v>107</v>
      </c>
      <c r="F38" s="4" t="s">
        <v>109</v>
      </c>
      <c r="G38" s="4" t="s">
        <v>110</v>
      </c>
      <c r="H38" s="3" t="s">
        <v>108</v>
      </c>
      <c r="I38" s="4" t="str">
        <f>HYPERLINK(jobs[[#This Row],[URL]],"Clickable Link")</f>
        <v>Clickable Link</v>
      </c>
    </row>
    <row r="39" spans="1:9" ht="51" x14ac:dyDescent="0.2">
      <c r="A39" s="3" t="s">
        <v>104</v>
      </c>
      <c r="B39" s="3" t="s">
        <v>105</v>
      </c>
      <c r="C39" s="3" t="s">
        <v>245</v>
      </c>
      <c r="D39" s="5">
        <v>45749</v>
      </c>
      <c r="E39" s="3" t="s">
        <v>246</v>
      </c>
      <c r="F39" s="4" t="s">
        <v>248</v>
      </c>
      <c r="G39" s="4" t="s">
        <v>249</v>
      </c>
      <c r="H39" s="3" t="s">
        <v>247</v>
      </c>
      <c r="I39" s="4" t="str">
        <f>HYPERLINK(jobs[[#This Row],[URL]],"Clickable Link")</f>
        <v>Clickable Link</v>
      </c>
    </row>
    <row r="40" spans="1:9" ht="153" x14ac:dyDescent="0.2">
      <c r="A40" s="3" t="s">
        <v>104</v>
      </c>
      <c r="B40" s="3" t="s">
        <v>105</v>
      </c>
      <c r="C40" s="3" t="s">
        <v>170</v>
      </c>
      <c r="D40" s="5">
        <v>45748</v>
      </c>
      <c r="E40" s="3" t="s">
        <v>171</v>
      </c>
      <c r="F40" s="4" t="s">
        <v>109</v>
      </c>
      <c r="G40" s="4" t="s">
        <v>173</v>
      </c>
      <c r="H40" s="3" t="s">
        <v>172</v>
      </c>
      <c r="I40" s="4" t="str">
        <f>HYPERLINK(jobs[[#This Row],[URL]],"Clickable Link")</f>
        <v>Clickable Link</v>
      </c>
    </row>
    <row r="41" spans="1:9" ht="68" x14ac:dyDescent="0.2">
      <c r="A41" s="3" t="s">
        <v>129</v>
      </c>
      <c r="B41" s="3" t="s">
        <v>130</v>
      </c>
      <c r="C41" s="3" t="s">
        <v>131</v>
      </c>
      <c r="D41" s="5">
        <v>45749</v>
      </c>
      <c r="E41" s="3" t="s">
        <v>76</v>
      </c>
      <c r="F41" s="4" t="s">
        <v>133</v>
      </c>
      <c r="G41" s="4" t="s">
        <v>134</v>
      </c>
      <c r="H41" s="3" t="s">
        <v>132</v>
      </c>
      <c r="I41" s="4" t="str">
        <f>HYPERLINK(jobs[[#This Row],[URL]],"Clickable Link")</f>
        <v>Clickable Link</v>
      </c>
    </row>
    <row r="42" spans="1:9" ht="85" x14ac:dyDescent="0.2">
      <c r="A42" s="3" t="s">
        <v>123</v>
      </c>
      <c r="B42" s="3" t="s">
        <v>124</v>
      </c>
      <c r="C42" s="3" t="s">
        <v>47</v>
      </c>
      <c r="D42" s="5">
        <v>45749</v>
      </c>
      <c r="E42" s="3" t="s">
        <v>125</v>
      </c>
      <c r="F42" s="4" t="s">
        <v>127</v>
      </c>
      <c r="G42" s="4" t="s">
        <v>128</v>
      </c>
      <c r="H42" s="3" t="s">
        <v>126</v>
      </c>
      <c r="I42" s="4" t="str">
        <f>HYPERLINK(jobs[[#This Row],[URL]],"Clickable Link")</f>
        <v>Clickable Link</v>
      </c>
    </row>
    <row r="43" spans="1:9" ht="102" x14ac:dyDescent="0.2">
      <c r="A43" s="3" t="s">
        <v>292</v>
      </c>
      <c r="B43" s="3" t="s">
        <v>293</v>
      </c>
      <c r="C43" s="3" t="s">
        <v>10</v>
      </c>
      <c r="D43" s="5">
        <v>45749</v>
      </c>
      <c r="E43" s="3" t="s">
        <v>294</v>
      </c>
      <c r="F43" s="4" t="s">
        <v>296</v>
      </c>
      <c r="G43" s="4" t="s">
        <v>297</v>
      </c>
      <c r="H43" s="3" t="s">
        <v>295</v>
      </c>
      <c r="I43" s="4" t="str">
        <f>HYPERLINK(jobs[[#This Row],[URL]],"Clickable Link")</f>
        <v>Clickable Link</v>
      </c>
    </row>
    <row r="44" spans="1:9" ht="153" x14ac:dyDescent="0.2">
      <c r="A44" s="3" t="s">
        <v>32</v>
      </c>
      <c r="B44" s="3" t="s">
        <v>33</v>
      </c>
      <c r="C44" s="3" t="s">
        <v>34</v>
      </c>
      <c r="D44" s="5">
        <v>45749</v>
      </c>
      <c r="E44" s="3" t="s">
        <v>35</v>
      </c>
      <c r="F44" s="4" t="s">
        <v>37</v>
      </c>
      <c r="G44" s="4" t="s">
        <v>38</v>
      </c>
      <c r="H44" s="3" t="s">
        <v>36</v>
      </c>
      <c r="I44" s="4" t="str">
        <f>HYPERLINK(jobs[[#This Row],[URL]],"Clickable Link")</f>
        <v>Clickable Link</v>
      </c>
    </row>
    <row r="45" spans="1:9" ht="85" x14ac:dyDescent="0.2">
      <c r="A45" s="3" t="s">
        <v>86</v>
      </c>
      <c r="B45" s="3" t="s">
        <v>87</v>
      </c>
      <c r="C45" s="3" t="s">
        <v>10</v>
      </c>
      <c r="D45" s="5">
        <v>45749</v>
      </c>
      <c r="E45" s="3" t="s">
        <v>88</v>
      </c>
      <c r="F45" s="4" t="s">
        <v>90</v>
      </c>
      <c r="G45" s="4" t="s">
        <v>91</v>
      </c>
      <c r="H45" s="3" t="s">
        <v>89</v>
      </c>
      <c r="I45" s="4" t="str">
        <f>HYPERLINK(jobs[[#This Row],[URL]],"Clickable Link")</f>
        <v>Clickable Link</v>
      </c>
    </row>
    <row r="46" spans="1:9" ht="51" x14ac:dyDescent="0.2">
      <c r="A46" s="3" t="s">
        <v>52</v>
      </c>
      <c r="B46" s="3" t="s">
        <v>53</v>
      </c>
      <c r="C46" s="3" t="s">
        <v>10</v>
      </c>
      <c r="D46" s="5">
        <v>45749</v>
      </c>
      <c r="E46" s="3" t="s">
        <v>54</v>
      </c>
      <c r="F46" s="4" t="s">
        <v>56</v>
      </c>
      <c r="G46" s="4" t="s">
        <v>57</v>
      </c>
      <c r="H46" s="3" t="s">
        <v>55</v>
      </c>
      <c r="I46" s="4" t="str">
        <f>HYPERLINK(jobs[[#This Row],[URL]],"Clickable Link")</f>
        <v>Clickable Link</v>
      </c>
    </row>
    <row r="47" spans="1:9" ht="170" x14ac:dyDescent="0.2">
      <c r="A47" s="3" t="s">
        <v>129</v>
      </c>
      <c r="B47" s="3" t="s">
        <v>259</v>
      </c>
      <c r="C47" s="3" t="s">
        <v>260</v>
      </c>
      <c r="D47" s="5">
        <v>45749</v>
      </c>
      <c r="E47" s="3" t="s">
        <v>261</v>
      </c>
      <c r="F47" s="4" t="s">
        <v>263</v>
      </c>
      <c r="G47" s="4" t="s">
        <v>264</v>
      </c>
      <c r="H47" s="3" t="s">
        <v>262</v>
      </c>
      <c r="I47" s="4" t="str">
        <f>HYPERLINK(jobs[[#This Row],[URL]],"Clickable Link")</f>
        <v>Clickable Link</v>
      </c>
    </row>
    <row r="48" spans="1:9" ht="68" x14ac:dyDescent="0.2">
      <c r="A48" s="3" t="s">
        <v>276</v>
      </c>
      <c r="B48" s="3" t="s">
        <v>277</v>
      </c>
      <c r="C48" s="3" t="s">
        <v>10</v>
      </c>
      <c r="D48" s="5">
        <v>45748</v>
      </c>
      <c r="E48" s="3" t="s">
        <v>278</v>
      </c>
      <c r="F48" s="4" t="s">
        <v>280</v>
      </c>
      <c r="G48" s="4" t="s">
        <v>281</v>
      </c>
      <c r="H48" s="3" t="s">
        <v>279</v>
      </c>
      <c r="I48" s="4" t="str">
        <f>HYPERLINK(jobs[[#This Row],[URL]],"Clickable Link")</f>
        <v>Clickable Link</v>
      </c>
    </row>
    <row r="49" spans="1:9" ht="68" x14ac:dyDescent="0.2">
      <c r="A49" s="3" t="s">
        <v>286</v>
      </c>
      <c r="B49" s="3" t="s">
        <v>287</v>
      </c>
      <c r="C49" s="3" t="s">
        <v>10</v>
      </c>
      <c r="D49" s="5">
        <v>45749</v>
      </c>
      <c r="E49" s="3" t="s">
        <v>288</v>
      </c>
      <c r="F49" s="4" t="s">
        <v>290</v>
      </c>
      <c r="G49" s="4" t="s">
        <v>291</v>
      </c>
      <c r="H49" s="3" t="s">
        <v>289</v>
      </c>
      <c r="I49" s="4" t="str">
        <f>HYPERLINK(jobs[[#This Row],[URL]],"Clickable Link")</f>
        <v>Clickable Link</v>
      </c>
    </row>
    <row r="50" spans="1:9" ht="34" x14ac:dyDescent="0.2">
      <c r="A50" s="3" t="s">
        <v>304</v>
      </c>
      <c r="B50" s="3" t="s">
        <v>305</v>
      </c>
      <c r="C50" s="3" t="s">
        <v>10</v>
      </c>
      <c r="D50" s="5">
        <v>45749</v>
      </c>
      <c r="E50" s="3" t="s">
        <v>306</v>
      </c>
      <c r="F50" s="4" t="s">
        <v>308</v>
      </c>
      <c r="G50" s="4" t="s">
        <v>309</v>
      </c>
      <c r="H50" s="3" t="s">
        <v>307</v>
      </c>
      <c r="I50" s="4" t="str">
        <f>HYPERLINK(jobs[[#This Row],[URL]],"Clickable Link")</f>
        <v>Clickable Link</v>
      </c>
    </row>
    <row r="51" spans="1:9" ht="85" x14ac:dyDescent="0.2">
      <c r="A51" s="3" t="s">
        <v>8</v>
      </c>
      <c r="B51" s="3" t="s">
        <v>9</v>
      </c>
      <c r="C51" s="3" t="s">
        <v>10</v>
      </c>
      <c r="D51" s="5">
        <v>45749</v>
      </c>
      <c r="E51" s="3" t="s">
        <v>11</v>
      </c>
      <c r="F51" s="4" t="s">
        <v>13</v>
      </c>
      <c r="G51" s="4" t="s">
        <v>14</v>
      </c>
      <c r="H51" s="3" t="s">
        <v>12</v>
      </c>
      <c r="I51" s="4" t="str">
        <f>HYPERLINK(jobs[[#This Row],[URL]],"Clickable Link")</f>
        <v>Clickable Link</v>
      </c>
    </row>
    <row r="52" spans="1:9" ht="102" x14ac:dyDescent="0.2">
      <c r="A52" s="3" t="s">
        <v>141</v>
      </c>
      <c r="B52" s="3" t="s">
        <v>142</v>
      </c>
      <c r="C52" s="3" t="s">
        <v>143</v>
      </c>
      <c r="D52" s="5">
        <v>45749</v>
      </c>
      <c r="E52" s="3" t="s">
        <v>144</v>
      </c>
      <c r="F52" s="4" t="s">
        <v>146</v>
      </c>
      <c r="G52" s="4" t="s">
        <v>147</v>
      </c>
      <c r="H52" s="3" t="s">
        <v>145</v>
      </c>
      <c r="I52" s="4" t="str">
        <f>HYPERLINK(jobs[[#This Row],[URL]],"Clickable Link")</f>
        <v>Clickable Link</v>
      </c>
    </row>
    <row r="53" spans="1:9" ht="153" x14ac:dyDescent="0.2">
      <c r="A53" s="3" t="s">
        <v>19</v>
      </c>
      <c r="B53" s="3" t="s">
        <v>321</v>
      </c>
      <c r="C53" s="3" t="s">
        <v>322</v>
      </c>
      <c r="D53" s="5">
        <v>45749</v>
      </c>
      <c r="E53" s="3" t="s">
        <v>323</v>
      </c>
      <c r="F53" s="4" t="s">
        <v>325</v>
      </c>
      <c r="G53" s="4" t="s">
        <v>326</v>
      </c>
      <c r="H53" s="3" t="s">
        <v>324</v>
      </c>
      <c r="I53" s="4" t="str">
        <f>HYPERLINK(jobs[[#This Row],[URL]],"Clickable Link")</f>
        <v>Clickable Link</v>
      </c>
    </row>
    <row r="54" spans="1:9" ht="102" x14ac:dyDescent="0.2">
      <c r="A54" s="3" t="s">
        <v>186</v>
      </c>
      <c r="B54" s="3" t="s">
        <v>187</v>
      </c>
      <c r="C54" s="3" t="s">
        <v>47</v>
      </c>
      <c r="D54" s="5">
        <v>45749</v>
      </c>
      <c r="E54" s="3" t="s">
        <v>188</v>
      </c>
      <c r="F54" s="4" t="s">
        <v>190</v>
      </c>
      <c r="G54" s="4" t="s">
        <v>191</v>
      </c>
      <c r="H54" s="3" t="s">
        <v>189</v>
      </c>
      <c r="I54" s="4" t="str">
        <f>HYPERLINK(jobs[[#This Row],[URL]],"Clickable Link")</f>
        <v>Clickable Link</v>
      </c>
    </row>
    <row r="55" spans="1:9" ht="136" x14ac:dyDescent="0.2">
      <c r="A55" s="3" t="s">
        <v>98</v>
      </c>
      <c r="B55" s="3" t="s">
        <v>99</v>
      </c>
      <c r="C55" s="3" t="s">
        <v>10</v>
      </c>
      <c r="D55" s="5">
        <v>45749</v>
      </c>
      <c r="E55" s="3" t="s">
        <v>100</v>
      </c>
      <c r="F55" s="4" t="s">
        <v>102</v>
      </c>
      <c r="G55" s="4" t="s">
        <v>103</v>
      </c>
      <c r="H55" s="3" t="s">
        <v>101</v>
      </c>
      <c r="I55" s="4" t="str">
        <f>HYPERLINK(jobs[[#This Row],[URL]],"Clickable Link")</f>
        <v>Clickable Link</v>
      </c>
    </row>
    <row r="56" spans="1:9" ht="153" x14ac:dyDescent="0.2">
      <c r="A56" s="3" t="s">
        <v>92</v>
      </c>
      <c r="B56" s="3" t="s">
        <v>93</v>
      </c>
      <c r="C56" s="3" t="s">
        <v>10</v>
      </c>
      <c r="D56" s="5">
        <v>45749</v>
      </c>
      <c r="E56" s="3" t="s">
        <v>94</v>
      </c>
      <c r="F56" s="4" t="s">
        <v>96</v>
      </c>
      <c r="G56" s="4" t="s">
        <v>97</v>
      </c>
      <c r="H56" s="3" t="s">
        <v>95</v>
      </c>
      <c r="I56" s="4" t="str">
        <f>HYPERLINK(jobs[[#This Row],[URL]],"Clickable Link")</f>
        <v>Clickable Link</v>
      </c>
    </row>
    <row r="57" spans="1:9" ht="153" x14ac:dyDescent="0.2">
      <c r="A57" s="3" t="s">
        <v>216</v>
      </c>
      <c r="B57" s="3" t="s">
        <v>217</v>
      </c>
      <c r="C57" s="3" t="s">
        <v>47</v>
      </c>
      <c r="D57" s="5">
        <v>45749</v>
      </c>
      <c r="E57" s="3" t="s">
        <v>218</v>
      </c>
      <c r="F57" s="4" t="s">
        <v>220</v>
      </c>
      <c r="G57" s="4" t="s">
        <v>221</v>
      </c>
      <c r="H57" s="3" t="s">
        <v>219</v>
      </c>
      <c r="I57" s="4" t="str">
        <f>HYPERLINK(jobs[[#This Row],[URL]],"Clickable Link")</f>
        <v>Clickable Link</v>
      </c>
    </row>
    <row r="58" spans="1:9" ht="51" x14ac:dyDescent="0.2">
      <c r="A58" s="3" t="s">
        <v>327</v>
      </c>
      <c r="B58" s="3" t="s">
        <v>328</v>
      </c>
      <c r="C58" s="3" t="s">
        <v>10</v>
      </c>
      <c r="D58" s="5">
        <v>45748</v>
      </c>
      <c r="E58" s="3" t="s">
        <v>329</v>
      </c>
      <c r="F58" s="4" t="s">
        <v>331</v>
      </c>
      <c r="G58" s="4" t="s">
        <v>332</v>
      </c>
      <c r="H58" s="3" t="s">
        <v>330</v>
      </c>
      <c r="I58" s="4" t="str">
        <f>HYPERLINK(jobs[[#This Row],[URL]],"Clickable Link")</f>
        <v>Clickable Link</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F916-5D13-524A-AB46-2E115971D5C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FA804-53A7-4842-9565-29C1BF387B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jobs (27)</vt:lpstr>
      <vt:lpstr>jobs (26)</vt:lpstr>
      <vt:lpstr>jobs (25)</vt:lpstr>
      <vt:lpstr>jobs (24)</vt:lpstr>
      <vt:lpstr>jobs (23)</vt:lpstr>
      <vt:lpstr>jobs (22)</vt:lpstr>
      <vt:lpstr>jobs (21)</vt:lpstr>
      <vt:lpstr>jobs (20)</vt:lpstr>
      <vt:lpstr>jobs (19)</vt:lpstr>
      <vt:lpstr>jobs (18)</vt:lpstr>
      <vt:lpstr>jobs (17)</vt:lpstr>
      <vt:lpstr>jobs (16)</vt:lpstr>
      <vt:lpstr>jobs (15)</vt:lpstr>
      <vt:lpstr>jobs (14)</vt:lpstr>
      <vt:lpstr>jobs (13)</vt:lpstr>
      <vt:lpstr>jobs (12)</vt:lpstr>
      <vt:lpstr>jobs (11)</vt:lpstr>
      <vt:lpstr>jobs (10)</vt:lpstr>
      <vt:lpstr>jobs (9)</vt:lpstr>
      <vt:lpstr>jobs (8)</vt:lpstr>
      <vt:lpstr>jobs (7)</vt:lpstr>
      <vt:lpstr>jobs (6)</vt:lpstr>
      <vt:lpstr>jobs (5)</vt:lpstr>
      <vt:lpstr>jobs (4)</vt:lpstr>
      <vt:lpstr>jobs (3)</vt:lpstr>
      <vt:lpstr>jobs (2)</vt:lpstr>
      <vt:lpstr>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Winskill</dc:creator>
  <cp:lastModifiedBy>Andy Winskill</cp:lastModifiedBy>
  <dcterms:created xsi:type="dcterms:W3CDTF">2025-04-02T17:58:36Z</dcterms:created>
  <dcterms:modified xsi:type="dcterms:W3CDTF">2025-04-10T21:40:18Z</dcterms:modified>
</cp:coreProperties>
</file>