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andywinskill/Documents/Programming/webscrape/"/>
    </mc:Choice>
  </mc:AlternateContent>
  <xr:revisionPtr revIDLastSave="0" documentId="13_ncr:1_{2B77D934-EDB6-7045-8562-518995DC66E0}" xr6:coauthVersionLast="47" xr6:coauthVersionMax="47" xr10:uidLastSave="{00000000-0000-0000-0000-000000000000}"/>
  <bookViews>
    <workbookView xWindow="0" yWindow="760" windowWidth="34560" windowHeight="20060" xr2:uid="{EE764EDE-89F6-894D-8BBC-F8A0CB8BD80A}"/>
  </bookViews>
  <sheets>
    <sheet name="jobs (40)" sheetId="41" r:id="rId1"/>
    <sheet name="jobs (39)" sheetId="40" r:id="rId2"/>
    <sheet name="jobs (38)" sheetId="39" r:id="rId3"/>
    <sheet name="jobs (37)" sheetId="38" r:id="rId4"/>
    <sheet name="jobs (36)" sheetId="37" r:id="rId5"/>
    <sheet name="jobs (35)" sheetId="36" r:id="rId6"/>
    <sheet name="jobs (34)" sheetId="35" r:id="rId7"/>
    <sheet name="jobs (33)" sheetId="34" r:id="rId8"/>
    <sheet name="jobs (32)" sheetId="33" r:id="rId9"/>
    <sheet name="jobs (31)" sheetId="32" r:id="rId10"/>
    <sheet name="jobs (30)" sheetId="31" r:id="rId11"/>
    <sheet name="jobs (29)" sheetId="30" r:id="rId12"/>
    <sheet name="jobs (28)" sheetId="29" r:id="rId13"/>
    <sheet name="jobs (27)" sheetId="28" r:id="rId14"/>
    <sheet name="jobs (26)" sheetId="27" r:id="rId15"/>
    <sheet name="jobs (25)" sheetId="26" r:id="rId16"/>
    <sheet name="jobs (24)" sheetId="25" r:id="rId17"/>
    <sheet name="jobs (23)" sheetId="24" r:id="rId18"/>
    <sheet name="jobs (22)" sheetId="23" r:id="rId19"/>
    <sheet name="jobs (21)" sheetId="22" r:id="rId20"/>
    <sheet name="jobs (20)" sheetId="21" r:id="rId21"/>
    <sheet name="jobs (19)" sheetId="20" r:id="rId22"/>
    <sheet name="jobs (18)" sheetId="19" r:id="rId23"/>
    <sheet name="jobs (17)" sheetId="18" r:id="rId24"/>
    <sheet name="jobs (16)" sheetId="17" r:id="rId25"/>
    <sheet name="jobs (15)" sheetId="16" r:id="rId26"/>
    <sheet name="jobs (14)" sheetId="15" r:id="rId27"/>
    <sheet name="jobs (13)" sheetId="14" r:id="rId28"/>
    <sheet name="jobs (12)" sheetId="13" r:id="rId29"/>
    <sheet name="jobs (11)" sheetId="12" r:id="rId30"/>
    <sheet name="jobs (10)" sheetId="11" r:id="rId31"/>
    <sheet name="jobs (9)" sheetId="10" r:id="rId32"/>
    <sheet name="jobs (8)" sheetId="9" r:id="rId33"/>
    <sheet name="jobs (7)" sheetId="8" r:id="rId34"/>
    <sheet name="jobs (6)" sheetId="7" r:id="rId35"/>
    <sheet name="jobs (5)" sheetId="6" r:id="rId36"/>
    <sheet name="jobs (4)" sheetId="5" r:id="rId37"/>
    <sheet name="jobs (3)" sheetId="4" r:id="rId38"/>
    <sheet name="jobs (2)" sheetId="3" r:id="rId39"/>
    <sheet name="jobs" sheetId="2" r:id="rId40"/>
    <sheet name="Sheet1" sheetId="1" r:id="rId41"/>
  </sheets>
  <definedNames>
    <definedName name="ExternalData_1" localSheetId="39" hidden="1">jobs!$A$1:$H$58</definedName>
    <definedName name="ExternalData_10" localSheetId="30" hidden="1">'jobs (10)'!$A$1:$K$5</definedName>
    <definedName name="ExternalData_11" localSheetId="29" hidden="1">'jobs (11)'!$A$1:$K$6</definedName>
    <definedName name="ExternalData_12" localSheetId="28" hidden="1">'jobs (12)'!$A$1:$K$5</definedName>
    <definedName name="ExternalData_13" localSheetId="27" hidden="1">'jobs (13)'!$A$1:$K$41</definedName>
    <definedName name="ExternalData_14" localSheetId="26" hidden="1">'jobs (14)'!$A$1:$K$42</definedName>
    <definedName name="ExternalData_15" localSheetId="25" hidden="1">'jobs (15)'!$A$1:$K$23</definedName>
    <definedName name="ExternalData_16" localSheetId="24" hidden="1">'jobs (16)'!$A$1:$K$10</definedName>
    <definedName name="ExternalData_17" localSheetId="23" hidden="1">'jobs (17)'!$A$1:$K$21</definedName>
    <definedName name="ExternalData_18" localSheetId="22" hidden="1">'jobs (18)'!$A$1:$K$9</definedName>
    <definedName name="ExternalData_19" localSheetId="21" hidden="1">'jobs (19)'!$A$1:$K$19</definedName>
    <definedName name="ExternalData_2" localSheetId="38" hidden="1">'jobs (2)'!$A$1:$J$8</definedName>
    <definedName name="ExternalData_20" localSheetId="20" hidden="1">'jobs (20)'!$A$1:$K$12</definedName>
    <definedName name="ExternalData_21" localSheetId="19" hidden="1">'jobs (21)'!$A$1:$K$12</definedName>
    <definedName name="ExternalData_22" localSheetId="18" hidden="1">'jobs (22)'!$A$1:$K$7</definedName>
    <definedName name="ExternalData_23" localSheetId="17" hidden="1">'jobs (23)'!$A$1:$K$2</definedName>
    <definedName name="ExternalData_24" localSheetId="16" hidden="1">'jobs (24)'!$A$1:$L$8</definedName>
    <definedName name="ExternalData_25" localSheetId="15" hidden="1">'jobs (25)'!$A$1:$L$3</definedName>
    <definedName name="ExternalData_26" localSheetId="14" hidden="1">'jobs (26)'!$A$1:$L$3</definedName>
    <definedName name="ExternalData_27" localSheetId="13" hidden="1">'jobs (27)'!$A$1:$L$5</definedName>
    <definedName name="ExternalData_28" localSheetId="12" hidden="1">'jobs (28)'!$A$1:$L$8</definedName>
    <definedName name="ExternalData_29" localSheetId="11" hidden="1">'jobs (29)'!$A$1:$L$12</definedName>
    <definedName name="ExternalData_3" localSheetId="37" hidden="1">'jobs (3)'!$A$1:$J$8</definedName>
    <definedName name="ExternalData_30" localSheetId="10" hidden="1">'jobs (30)'!$A$1:$L$12</definedName>
    <definedName name="ExternalData_31" localSheetId="9" hidden="1">'jobs (31)'!$A$1:$L$5</definedName>
    <definedName name="ExternalData_32" localSheetId="8" hidden="1">'jobs (32)'!$A$1:$L$60</definedName>
    <definedName name="ExternalData_33" localSheetId="7" hidden="1">'jobs (33)'!$A$1:$L$23</definedName>
    <definedName name="ExternalData_34" localSheetId="6" hidden="1">'jobs (34)'!$A$1:$L$3</definedName>
    <definedName name="ExternalData_35" localSheetId="5" hidden="1">'jobs (35)'!$A$1:$L$56</definedName>
    <definedName name="ExternalData_36" localSheetId="4" hidden="1">'jobs (36)'!$A$1:$L$58</definedName>
    <definedName name="ExternalData_37" localSheetId="3" hidden="1">'jobs (37)'!$A$1:$L$58</definedName>
    <definedName name="ExternalData_38" localSheetId="2" hidden="1">'jobs (38)'!$A$1:$L$61</definedName>
    <definedName name="ExternalData_39" localSheetId="1" hidden="1">'jobs (39)'!$A$1:$L$55</definedName>
    <definedName name="ExternalData_4" localSheetId="36" hidden="1">'jobs (4)'!$A$1:$K$5</definedName>
    <definedName name="ExternalData_40" localSheetId="0" hidden="1">'jobs (40)'!$A$1:$L$59</definedName>
    <definedName name="ExternalData_5" localSheetId="35" hidden="1">'jobs (5)'!$A$1:$K$5</definedName>
    <definedName name="ExternalData_6" localSheetId="34" hidden="1">'jobs (6)'!$A$1:$K$5</definedName>
    <definedName name="ExternalData_7" localSheetId="33" hidden="1">'jobs (7)'!$A$1:$K$5</definedName>
    <definedName name="ExternalData_8" localSheetId="32" hidden="1">'jobs (8)'!$A$1:$K$5</definedName>
    <definedName name="ExternalData_9" localSheetId="31" hidden="1">'jobs (9)'!$A$1:$K$5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4" i="39" l="1"/>
  <c r="M2" i="39"/>
  <c r="M3" i="39"/>
  <c r="M5" i="39"/>
  <c r="M6" i="39"/>
  <c r="M7" i="39"/>
  <c r="M8" i="39"/>
  <c r="M9" i="39"/>
  <c r="M10" i="39"/>
  <c r="M11" i="39"/>
  <c r="M12" i="39"/>
  <c r="M13" i="39"/>
  <c r="M14" i="39"/>
  <c r="M15" i="39"/>
  <c r="M16" i="39"/>
  <c r="M17" i="39"/>
  <c r="M18" i="39"/>
  <c r="M19" i="39"/>
  <c r="M20" i="39"/>
  <c r="M21" i="39"/>
  <c r="M22" i="39"/>
  <c r="M23" i="39"/>
  <c r="M24" i="39"/>
  <c r="M25" i="39"/>
  <c r="M26" i="39"/>
  <c r="M27" i="39"/>
  <c r="M28" i="39"/>
  <c r="M29" i="39"/>
  <c r="M30" i="39"/>
  <c r="M31" i="39"/>
  <c r="M32" i="39"/>
  <c r="M33" i="39"/>
  <c r="M34" i="39"/>
  <c r="M35" i="39"/>
  <c r="M36" i="39"/>
  <c r="M37" i="39"/>
  <c r="M38" i="39"/>
  <c r="M39" i="39"/>
  <c r="M40" i="39"/>
  <c r="M41" i="39"/>
  <c r="M42" i="39"/>
  <c r="M43" i="39"/>
  <c r="M44" i="39"/>
  <c r="M45" i="39"/>
  <c r="M46" i="39"/>
  <c r="M47" i="39"/>
  <c r="M48" i="39"/>
  <c r="M49" i="39"/>
  <c r="M50" i="39"/>
  <c r="M51" i="39"/>
  <c r="M52" i="39"/>
  <c r="M53" i="39"/>
  <c r="M54" i="39"/>
  <c r="M55" i="39"/>
  <c r="M56" i="39"/>
  <c r="M57" i="39"/>
  <c r="M58" i="39"/>
  <c r="M59" i="39"/>
  <c r="M60" i="39"/>
  <c r="M61" i="39"/>
  <c r="M9" i="38"/>
  <c r="M7" i="38"/>
  <c r="M2" i="38"/>
  <c r="M3" i="38"/>
  <c r="M4" i="38"/>
  <c r="M5" i="38"/>
  <c r="M6" i="38"/>
  <c r="M8" i="38"/>
  <c r="M10" i="38"/>
  <c r="M11" i="38"/>
  <c r="M12" i="38"/>
  <c r="M13" i="38"/>
  <c r="M14" i="38"/>
  <c r="M15" i="38"/>
  <c r="M16" i="38"/>
  <c r="M17" i="38"/>
  <c r="M18" i="38"/>
  <c r="M19" i="38"/>
  <c r="M20" i="38"/>
  <c r="M21" i="38"/>
  <c r="M22" i="38"/>
  <c r="M23" i="38"/>
  <c r="M24" i="38"/>
  <c r="M25" i="38"/>
  <c r="M26" i="38"/>
  <c r="M27" i="38"/>
  <c r="M28" i="38"/>
  <c r="M29" i="38"/>
  <c r="M30" i="38"/>
  <c r="M31" i="38"/>
  <c r="M32" i="38"/>
  <c r="M33" i="38"/>
  <c r="M34" i="38"/>
  <c r="M35" i="38"/>
  <c r="M36" i="38"/>
  <c r="M37" i="38"/>
  <c r="M38" i="38"/>
  <c r="M39" i="38"/>
  <c r="M40" i="38"/>
  <c r="M41" i="38"/>
  <c r="M42" i="38"/>
  <c r="M43" i="38"/>
  <c r="M44" i="38"/>
  <c r="M45" i="38"/>
  <c r="M46" i="38"/>
  <c r="M47" i="38"/>
  <c r="M48" i="38"/>
  <c r="M49" i="38"/>
  <c r="M50" i="38"/>
  <c r="M51" i="38"/>
  <c r="M52" i="38"/>
  <c r="M53" i="38"/>
  <c r="M54" i="38"/>
  <c r="M55" i="38"/>
  <c r="M56" i="38"/>
  <c r="M57" i="38"/>
  <c r="M58" i="38"/>
  <c r="M2" i="32"/>
  <c r="M3" i="32"/>
  <c r="M4" i="32"/>
  <c r="M5" i="32"/>
  <c r="M2" i="28"/>
  <c r="M3" i="28"/>
  <c r="M4" i="28"/>
  <c r="M5" i="28"/>
  <c r="L7" i="18"/>
  <c r="L2" i="18"/>
  <c r="L3" i="18"/>
  <c r="L4" i="18"/>
  <c r="L5" i="18"/>
  <c r="L6" i="18"/>
  <c r="L8" i="18"/>
  <c r="L9" i="18"/>
  <c r="L10" i="18"/>
  <c r="L11" i="18"/>
  <c r="L12" i="18"/>
  <c r="L13" i="18"/>
  <c r="L14" i="18"/>
  <c r="L15" i="18"/>
  <c r="L16" i="18"/>
  <c r="L17" i="18"/>
  <c r="L18" i="18"/>
  <c r="L19" i="18"/>
  <c r="L20" i="18"/>
  <c r="L21" i="18"/>
  <c r="L3" i="17"/>
  <c r="L2" i="17"/>
  <c r="L4" i="17"/>
  <c r="L5" i="17"/>
  <c r="L6" i="17"/>
  <c r="L7" i="17"/>
  <c r="L8" i="17"/>
  <c r="L9" i="17"/>
  <c r="L10" i="17"/>
  <c r="L2" i="15"/>
  <c r="L3" i="15"/>
  <c r="L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2" i="14"/>
  <c r="L3" i="14"/>
  <c r="L4" i="14"/>
  <c r="L5" i="14"/>
  <c r="L6" i="14"/>
  <c r="L7" i="14"/>
  <c r="L8" i="14"/>
  <c r="L9" i="14"/>
  <c r="L10" i="14"/>
  <c r="L11" i="14"/>
  <c r="L12" i="14"/>
  <c r="L13" i="14"/>
  <c r="L14" i="14"/>
  <c r="L15" i="14"/>
  <c r="L16" i="14"/>
  <c r="L17" i="14"/>
  <c r="L18" i="14"/>
  <c r="L19" i="14"/>
  <c r="L20" i="14"/>
  <c r="L21" i="14"/>
  <c r="L22" i="14"/>
  <c r="L23" i="14"/>
  <c r="L24" i="14"/>
  <c r="L25" i="14"/>
  <c r="L26" i="14"/>
  <c r="L27" i="14"/>
  <c r="L28" i="14"/>
  <c r="L29" i="14"/>
  <c r="L30" i="14"/>
  <c r="L31" i="14"/>
  <c r="L32" i="14"/>
  <c r="L33" i="14"/>
  <c r="L34" i="14"/>
  <c r="L35" i="14"/>
  <c r="L36" i="14"/>
  <c r="L37" i="14"/>
  <c r="L38" i="14"/>
  <c r="L39" i="14"/>
  <c r="L40" i="14"/>
  <c r="L41" i="14"/>
  <c r="L5" i="5" a="1"/>
  <c r="L5" i="5" s="1"/>
  <c r="L4" i="5" a="1"/>
  <c r="L4" i="5" s="1"/>
  <c r="L3" i="5" a="1"/>
  <c r="L3" i="5" s="1"/>
  <c r="L2" i="5" a="1"/>
  <c r="L2" i="5" s="1"/>
  <c r="L5" i="8"/>
  <c r="L4" i="8"/>
  <c r="L3" i="8"/>
  <c r="L2" i="8"/>
  <c r="K8" i="4"/>
  <c r="K7" i="4"/>
  <c r="K6" i="4"/>
  <c r="K5" i="4"/>
  <c r="K4" i="4"/>
  <c r="K3" i="4"/>
  <c r="K2" i="4"/>
  <c r="I5" i="2"/>
  <c r="I4" i="2"/>
  <c r="I8" i="2"/>
  <c r="I10" i="2"/>
  <c r="I11" i="2"/>
  <c r="I12" i="2"/>
  <c r="I14" i="2"/>
  <c r="I15" i="2"/>
  <c r="I16" i="2"/>
  <c r="I17" i="2"/>
  <c r="I18" i="2"/>
  <c r="I19" i="2"/>
  <c r="I20" i="2"/>
  <c r="I21" i="2"/>
  <c r="I22" i="2"/>
  <c r="I23" i="2"/>
  <c r="I24" i="2"/>
  <c r="I25" i="2"/>
  <c r="I27" i="2"/>
  <c r="I28" i="2"/>
  <c r="I33" i="2"/>
  <c r="I34" i="2"/>
  <c r="I35" i="2"/>
  <c r="I36" i="2"/>
  <c r="I37" i="2"/>
  <c r="I38" i="2"/>
  <c r="I39" i="2"/>
  <c r="I41" i="2"/>
  <c r="I42" i="2"/>
  <c r="I43" i="2"/>
  <c r="I44" i="2"/>
  <c r="I45" i="2"/>
  <c r="I46" i="2"/>
  <c r="I47" i="2"/>
  <c r="I49" i="2"/>
  <c r="I50" i="2"/>
  <c r="I51" i="2"/>
  <c r="I52" i="2"/>
  <c r="I53" i="2"/>
  <c r="I54" i="2"/>
  <c r="I55" i="2"/>
  <c r="I56" i="2"/>
  <c r="I57" i="2"/>
  <c r="I2" i="2"/>
  <c r="I3" i="2"/>
  <c r="I6" i="2"/>
  <c r="I7" i="2"/>
  <c r="I9" i="2"/>
  <c r="I13" i="2"/>
  <c r="I26" i="2"/>
  <c r="I29" i="2"/>
  <c r="I30" i="2"/>
  <c r="I31" i="2"/>
  <c r="I32" i="2"/>
  <c r="I40" i="2"/>
  <c r="I48" i="2"/>
  <c r="I58"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7A102A-6C5A-4A43-B348-611AAC94B2C7}" keepAlive="1" name="Query - jobs" description="Connection to the 'jobs' query in the workbook." type="5" refreshedVersion="8" background="1" saveData="1">
    <dbPr connection="Provider=Microsoft.Mashup.OleDb.1;Data Source=$Workbook$;Location=jobs;Extended Properties=&quot;&quot;" command="SELECT * FROM [jobs]"/>
  </connection>
  <connection id="2" xr16:uid="{D39902D1-8495-154C-BD75-613A3D6F8645}" keepAlive="1" name="Query - jobs (10)" description="Connection to the 'jobs (10)' query in the workbook." type="5" refreshedVersion="8" background="1" saveData="1">
    <dbPr connection="Provider=Microsoft.Mashup.OleDb.1;Data Source=$Workbook$;Location=&quot;jobs (10)&quot;;Extended Properties=&quot;&quot;" command="SELECT * FROM [jobs (10)]"/>
  </connection>
  <connection id="3" xr16:uid="{D8312CE5-1713-A348-9053-45F04070905A}" keepAlive="1" name="Query - jobs (11)" description="Connection to the 'jobs (11)' query in the workbook." type="5" refreshedVersion="8" background="1" saveData="1">
    <dbPr connection="Provider=Microsoft.Mashup.OleDb.1;Data Source=$Workbook$;Location=&quot;jobs (11)&quot;;Extended Properties=&quot;&quot;" command="SELECT * FROM [jobs (11)]"/>
  </connection>
  <connection id="4" xr16:uid="{28FD637D-E1BE-644A-AF56-2C38A292C667}" keepAlive="1" name="Query - jobs (12)" description="Connection to the 'jobs (12)' query in the workbook." type="5" refreshedVersion="8" background="1" saveData="1">
    <dbPr connection="Provider=Microsoft.Mashup.OleDb.1;Data Source=$Workbook$;Location=&quot;jobs (12)&quot;;Extended Properties=&quot;&quot;" command="SELECT * FROM [jobs (12)]"/>
  </connection>
  <connection id="5" xr16:uid="{A9F16F52-8E65-704D-A766-8BFAE1B647CE}" keepAlive="1" name="Query - jobs (13)" description="Connection to the 'jobs (13)' query in the workbook." type="5" refreshedVersion="8" background="1" saveData="1">
    <dbPr connection="Provider=Microsoft.Mashup.OleDb.1;Data Source=$Workbook$;Location=&quot;jobs (13)&quot;;Extended Properties=&quot;&quot;" command="SELECT * FROM [jobs (13)]"/>
  </connection>
  <connection id="6" xr16:uid="{8C6E38D5-5220-894D-8AED-62F98D5309B0}" keepAlive="1" name="Query - jobs (14)" description="Connection to the 'jobs (14)' query in the workbook." type="5" refreshedVersion="8" background="1" saveData="1">
    <dbPr connection="Provider=Microsoft.Mashup.OleDb.1;Data Source=$Workbook$;Location=&quot;jobs (14)&quot;;Extended Properties=&quot;&quot;" command="SELECT * FROM [jobs (14)]"/>
  </connection>
  <connection id="7" xr16:uid="{F12DF31F-83F8-A844-B56C-352F2CEB4178}" keepAlive="1" name="Query - jobs (15)" description="Connection to the 'jobs (15)' query in the workbook." type="5" refreshedVersion="8" background="1" saveData="1">
    <dbPr connection="Provider=Microsoft.Mashup.OleDb.1;Data Source=$Workbook$;Location=&quot;jobs (15)&quot;;Extended Properties=&quot;&quot;" command="SELECT * FROM [jobs (15)]"/>
  </connection>
  <connection id="8" xr16:uid="{E719E8E6-8A04-0046-960F-01C084C001D2}" keepAlive="1" name="Query - jobs (16)" description="Connection to the 'jobs (16)' query in the workbook." type="5" refreshedVersion="8" background="1" saveData="1">
    <dbPr connection="Provider=Microsoft.Mashup.OleDb.1;Data Source=$Workbook$;Location=&quot;jobs (16)&quot;;Extended Properties=&quot;&quot;" command="SELECT * FROM [jobs (16)]"/>
  </connection>
  <connection id="9" xr16:uid="{ACB57A6F-0363-1A4B-BEAA-6E35E58CC671}" keepAlive="1" name="Query - jobs (17)" description="Connection to the 'jobs (17)' query in the workbook." type="5" refreshedVersion="8" background="1" saveData="1">
    <dbPr connection="Provider=Microsoft.Mashup.OleDb.1;Data Source=$Workbook$;Location=&quot;jobs (17)&quot;;Extended Properties=&quot;&quot;" command="SELECT * FROM [jobs (17)]"/>
  </connection>
  <connection id="10" xr16:uid="{218296EE-2715-DC41-B519-752607BCE306}" keepAlive="1" name="Query - jobs (18)" description="Connection to the 'jobs (18)' query in the workbook." type="5" refreshedVersion="8" background="1" saveData="1">
    <dbPr connection="Provider=Microsoft.Mashup.OleDb.1;Data Source=$Workbook$;Location=&quot;jobs (18)&quot;;Extended Properties=&quot;&quot;" command="SELECT * FROM [jobs (18)]"/>
  </connection>
  <connection id="11" xr16:uid="{A3E68705-857F-C049-8418-86F76B9BF269}" keepAlive="1" name="Query - jobs (19)" description="Connection to the 'jobs (19)' query in the workbook." type="5" refreshedVersion="8" background="1" saveData="1">
    <dbPr connection="Provider=Microsoft.Mashup.OleDb.1;Data Source=$Workbook$;Location=&quot;jobs (19)&quot;;Extended Properties=&quot;&quot;" command="SELECT * FROM [jobs (19)]"/>
  </connection>
  <connection id="12" xr16:uid="{9F61CEFB-478E-5944-A5D1-9509FEEC7CE8}" keepAlive="1" name="Query - jobs (2)" description="Connection to the 'jobs (2)' query in the workbook." type="5" refreshedVersion="8" background="1" saveData="1">
    <dbPr connection="Provider=Microsoft.Mashup.OleDb.1;Data Source=$Workbook$;Location=&quot;jobs (2)&quot;;Extended Properties=&quot;&quot;" command="SELECT * FROM [jobs (2)]"/>
  </connection>
  <connection id="13" xr16:uid="{939F9867-B88C-3847-9F2E-DA05BD61EBFE}" keepAlive="1" name="Query - jobs (20)" description="Connection to the 'jobs (20)' query in the workbook." type="5" refreshedVersion="8" background="1" saveData="1">
    <dbPr connection="Provider=Microsoft.Mashup.OleDb.1;Data Source=$Workbook$;Location=&quot;jobs (20)&quot;;Extended Properties=&quot;&quot;" command="SELECT * FROM [jobs (20)]"/>
  </connection>
  <connection id="14" xr16:uid="{70E8A498-D022-6048-9C49-8286ED3A5109}" keepAlive="1" name="Query - jobs (21)" description="Connection to the 'jobs (21)' query in the workbook." type="5" refreshedVersion="8" background="1" saveData="1">
    <dbPr connection="Provider=Microsoft.Mashup.OleDb.1;Data Source=$Workbook$;Location=&quot;jobs (21)&quot;;Extended Properties=&quot;&quot;" command="SELECT * FROM [jobs (21)]"/>
  </connection>
  <connection id="15" xr16:uid="{6E5BE3A3-8759-8C4B-8636-70196851C913}" keepAlive="1" name="Query - jobs (22)" description="Connection to the 'jobs (22)' query in the workbook." type="5" refreshedVersion="8" background="1" saveData="1">
    <dbPr connection="Provider=Microsoft.Mashup.OleDb.1;Data Source=$Workbook$;Location=&quot;jobs (22)&quot;;Extended Properties=&quot;&quot;" command="SELECT * FROM [jobs (22)]"/>
  </connection>
  <connection id="16" xr16:uid="{4AA4A82F-B1AD-C540-AB61-074447BD08C0}" keepAlive="1" name="Query - jobs (23)" description="Connection to the 'jobs (23)' query in the workbook." type="5" refreshedVersion="8" background="1" saveData="1">
    <dbPr connection="Provider=Microsoft.Mashup.OleDb.1;Data Source=$Workbook$;Location=&quot;jobs (23)&quot;;Extended Properties=&quot;&quot;" command="SELECT * FROM [jobs (23)]"/>
  </connection>
  <connection id="17" xr16:uid="{7EF17075-47CC-A044-9827-A3C7C0997E68}" keepAlive="1" name="Query - jobs (24)" description="Connection to the 'jobs (24)' query in the workbook." type="5" refreshedVersion="8" background="1" saveData="1">
    <dbPr connection="Provider=Microsoft.Mashup.OleDb.1;Data Source=$Workbook$;Location=&quot;jobs (24)&quot;;Extended Properties=&quot;&quot;" command="SELECT * FROM [jobs (24)]"/>
  </connection>
  <connection id="18" xr16:uid="{9E7A10DB-DCE3-194D-800B-0F73D5865E57}" keepAlive="1" name="Query - jobs (25)" description="Connection to the 'jobs (25)' query in the workbook." type="5" refreshedVersion="8" background="1" saveData="1">
    <dbPr connection="Provider=Microsoft.Mashup.OleDb.1;Data Source=$Workbook$;Location=&quot;jobs (25)&quot;;Extended Properties=&quot;&quot;" command="SELECT * FROM [jobs (25)]"/>
  </connection>
  <connection id="19" xr16:uid="{89D5ABE0-0AB6-694D-81C5-26FC62F0A9D5}" keepAlive="1" name="Query - jobs (26)" description="Connection to the 'jobs (26)' query in the workbook." type="5" refreshedVersion="8" background="1" saveData="1">
    <dbPr connection="Provider=Microsoft.Mashup.OleDb.1;Data Source=$Workbook$;Location=&quot;jobs (26)&quot;;Extended Properties=&quot;&quot;" command="SELECT * FROM [jobs (26)]"/>
  </connection>
  <connection id="20" xr16:uid="{B9EC1E83-3FFB-0443-9D6C-C44F95B9B40F}" keepAlive="1" name="Query - jobs (27)" description="Connection to the 'jobs (27)' query in the workbook." type="5" refreshedVersion="8" background="1" saveData="1">
    <dbPr connection="Provider=Microsoft.Mashup.OleDb.1;Data Source=$Workbook$;Location=&quot;jobs (27)&quot;;Extended Properties=&quot;&quot;" command="SELECT * FROM [jobs (27)]"/>
  </connection>
  <connection id="21" xr16:uid="{FEAB0298-1275-474C-AFD2-66A9488230B8}" keepAlive="1" name="Query - jobs (28)" description="Connection to the 'jobs (28)' query in the workbook." type="5" refreshedVersion="8" background="1" saveData="1">
    <dbPr connection="Provider=Microsoft.Mashup.OleDb.1;Data Source=$Workbook$;Location=&quot;jobs (28)&quot;;Extended Properties=&quot;&quot;" command="SELECT * FROM [jobs (28)]"/>
  </connection>
  <connection id="22" xr16:uid="{CDCBAC94-3106-A34D-9F10-C4B5674ED4B8}" keepAlive="1" name="Query - jobs (29)" description="Connection to the 'jobs (29)' query in the workbook." type="5" refreshedVersion="8" background="1" saveData="1">
    <dbPr connection="Provider=Microsoft.Mashup.OleDb.1;Data Source=$Workbook$;Location=&quot;jobs (29)&quot;;Extended Properties=&quot;&quot;" command="SELECT * FROM [jobs (29)]"/>
  </connection>
  <connection id="23" xr16:uid="{A4980E9E-CF57-FB4E-B67B-DF015FC0547D}" keepAlive="1" name="Query - jobs (3)" description="Connection to the 'jobs (3)' query in the workbook." type="5" refreshedVersion="8" background="1" saveData="1">
    <dbPr connection="Provider=Microsoft.Mashup.OleDb.1;Data Source=$Workbook$;Location=&quot;jobs (3)&quot;;Extended Properties=&quot;&quot;" command="SELECT * FROM [jobs (3)]"/>
  </connection>
  <connection id="24" xr16:uid="{8AAD2A8D-E0AC-5041-B92F-735CC7553245}" keepAlive="1" name="Query - jobs (30)" description="Connection to the 'jobs (30)' query in the workbook." type="5" refreshedVersion="8" background="1" saveData="1">
    <dbPr connection="Provider=Microsoft.Mashup.OleDb.1;Data Source=$Workbook$;Location=&quot;jobs (30)&quot;;Extended Properties=&quot;&quot;" command="SELECT * FROM [jobs (30)]"/>
  </connection>
  <connection id="25" xr16:uid="{672B8D27-98DF-3245-AAC0-60732AB6895B}" keepAlive="1" name="Query - jobs (31)" description="Connection to the 'jobs (31)' query in the workbook." type="5" refreshedVersion="8" background="1" saveData="1">
    <dbPr connection="Provider=Microsoft.Mashup.OleDb.1;Data Source=$Workbook$;Location=&quot;jobs (31)&quot;;Extended Properties=&quot;&quot;" command="SELECT * FROM [jobs (31)]"/>
  </connection>
  <connection id="26" xr16:uid="{41320D88-65C1-F245-B0B0-5F8FEFDD6519}" keepAlive="1" name="Query - jobs (32)" description="Connection to the 'jobs (32)' query in the workbook." type="5" refreshedVersion="8" background="1" saveData="1">
    <dbPr connection="Provider=Microsoft.Mashup.OleDb.1;Data Source=$Workbook$;Location=&quot;jobs (32)&quot;;Extended Properties=&quot;&quot;" command="SELECT * FROM [jobs (32)]"/>
  </connection>
  <connection id="27" xr16:uid="{6268136A-F804-2F4A-8A67-60101E0AFFE7}" keepAlive="1" name="Query - jobs (33)" description="Connection to the 'jobs (33)' query in the workbook." type="5" refreshedVersion="8" background="1" saveData="1">
    <dbPr connection="Provider=Microsoft.Mashup.OleDb.1;Data Source=$Workbook$;Location=&quot;jobs (33)&quot;;Extended Properties=&quot;&quot;" command="SELECT * FROM [jobs (33)]"/>
  </connection>
  <connection id="28" xr16:uid="{EF71A940-338E-D249-86AF-D504186EEE50}" keepAlive="1" name="Query - jobs (34)" description="Connection to the 'jobs (34)' query in the workbook." type="5" refreshedVersion="8" background="1" saveData="1">
    <dbPr connection="Provider=Microsoft.Mashup.OleDb.1;Data Source=$Workbook$;Location=&quot;jobs (34)&quot;;Extended Properties=&quot;&quot;" command="SELECT * FROM [jobs (34)]"/>
  </connection>
  <connection id="29" xr16:uid="{55B49DF9-DE83-CA4C-86D5-F7C058982DF6}" keepAlive="1" name="Query - jobs (35)" description="Connection to the 'jobs (35)' query in the workbook." type="5" refreshedVersion="8" background="1" saveData="1">
    <dbPr connection="Provider=Microsoft.Mashup.OleDb.1;Data Source=$Workbook$;Location=&quot;jobs (35)&quot;;Extended Properties=&quot;&quot;" command="SELECT * FROM [jobs (35)]"/>
  </connection>
  <connection id="30" xr16:uid="{1A44D14C-30F3-E74A-8CD3-6F418C7110EA}" keepAlive="1" name="Query - jobs (36)" description="Connection to the 'jobs (36)' query in the workbook." type="5" refreshedVersion="8" background="1" saveData="1">
    <dbPr connection="Provider=Microsoft.Mashup.OleDb.1;Data Source=$Workbook$;Location=&quot;jobs (36)&quot;;Extended Properties=&quot;&quot;" command="SELECT * FROM [jobs (36)]"/>
  </connection>
  <connection id="31" xr16:uid="{9A0ACE6A-6583-8F44-9E67-9168EEE23A7F}" keepAlive="1" name="Query - jobs (37)" description="Connection to the 'jobs (37)' query in the workbook." type="5" refreshedVersion="8" background="1" saveData="1">
    <dbPr connection="Provider=Microsoft.Mashup.OleDb.1;Data Source=$Workbook$;Location=&quot;jobs (37)&quot;;Extended Properties=&quot;&quot;" command="SELECT * FROM [jobs (37)]"/>
  </connection>
  <connection id="32" xr16:uid="{0676E540-08D8-5043-B5FF-3513C5C2953B}" keepAlive="1" name="Query - jobs (38)" description="Connection to the 'jobs (38)' query in the workbook." type="5" refreshedVersion="8" background="1" saveData="1">
    <dbPr connection="Provider=Microsoft.Mashup.OleDb.1;Data Source=$Workbook$;Location=&quot;jobs (38)&quot;;Extended Properties=&quot;&quot;" command="SELECT * FROM [jobs (38)]"/>
  </connection>
  <connection id="33" xr16:uid="{2EE6D346-2051-D344-A764-E0016F5C9B54}" keepAlive="1" name="Query - jobs (39)" description="Connection to the 'jobs (39)' query in the workbook." type="5" refreshedVersion="8" background="1" saveData="1">
    <dbPr connection="Provider=Microsoft.Mashup.OleDb.1;Data Source=$Workbook$;Location=&quot;jobs (39)&quot;;Extended Properties=&quot;&quot;" command="SELECT * FROM [jobs (39)]"/>
  </connection>
  <connection id="34" xr16:uid="{EC8E9F2D-A567-3F4B-8C3C-E3043D896147}" keepAlive="1" name="Query - jobs (4)" description="Connection to the 'jobs (4)' query in the workbook." type="5" refreshedVersion="8" background="1" saveData="1">
    <dbPr connection="Provider=Microsoft.Mashup.OleDb.1;Data Source=$Workbook$;Location=&quot;jobs (4)&quot;;Extended Properties=&quot;&quot;" command="SELECT * FROM [jobs (4)]"/>
  </connection>
  <connection id="35" xr16:uid="{760316DC-96B9-664C-B327-4FF4F776B132}" keepAlive="1" name="Query - jobs (40)" description="Connection to the 'jobs (40)' query in the workbook." type="5" refreshedVersion="8" background="1" saveData="1">
    <dbPr connection="Provider=Microsoft.Mashup.OleDb.1;Data Source=$Workbook$;Location=&quot;jobs (40)&quot;;Extended Properties=&quot;&quot;" command="SELECT * FROM [jobs (40)]"/>
  </connection>
  <connection id="36" xr16:uid="{9EBA5DA2-552C-174B-9EFC-DD82095F5325}" keepAlive="1" name="Query - jobs (5)" description="Connection to the 'jobs (5)' query in the workbook." type="5" refreshedVersion="8" background="1" saveData="1">
    <dbPr connection="Provider=Microsoft.Mashup.OleDb.1;Data Source=$Workbook$;Location=&quot;jobs (5)&quot;;Extended Properties=&quot;&quot;" command="SELECT * FROM [jobs (5)]"/>
  </connection>
  <connection id="37" xr16:uid="{F2FC0A7D-484D-6646-B4F1-516842015F7F}" keepAlive="1" name="Query - jobs (6)" description="Connection to the 'jobs (6)' query in the workbook." type="5" refreshedVersion="8" background="1" saveData="1">
    <dbPr connection="Provider=Microsoft.Mashup.OleDb.1;Data Source=$Workbook$;Location=&quot;jobs (6)&quot;;Extended Properties=&quot;&quot;" command="SELECT * FROM [jobs (6)]"/>
  </connection>
  <connection id="38" xr16:uid="{AF1AD75A-64F9-A743-A0F9-CEFDEBE81C33}" keepAlive="1" name="Query - jobs (7)" description="Connection to the 'jobs (7)' query in the workbook." type="5" refreshedVersion="8" background="1" saveData="1">
    <dbPr connection="Provider=Microsoft.Mashup.OleDb.1;Data Source=$Workbook$;Location=&quot;jobs (7)&quot;;Extended Properties=&quot;&quot;" command="SELECT * FROM [jobs (7)]"/>
  </connection>
  <connection id="39" xr16:uid="{69CF75F0-9603-244D-A8B8-77DEAB0F3CAA}" keepAlive="1" name="Query - jobs (8)" description="Connection to the 'jobs (8)' query in the workbook." type="5" refreshedVersion="8" background="1" saveData="1">
    <dbPr connection="Provider=Microsoft.Mashup.OleDb.1;Data Source=$Workbook$;Location=&quot;jobs (8)&quot;;Extended Properties=&quot;&quot;" command="SELECT * FROM [jobs (8)]"/>
  </connection>
  <connection id="40" xr16:uid="{5D587886-8B86-C749-8E84-AFED0B2795FD}" keepAlive="1" name="Query - jobs (9)" description="Connection to the 'jobs (9)' query in the workbook." type="5" refreshedVersion="8" background="1" saveData="1">
    <dbPr connection="Provider=Microsoft.Mashup.OleDb.1;Data Source=$Workbook$;Location=&quot;jobs (9)&quot;;Extended Properties=&quot;&quot;" command="SELECT * FROM [jobs (9)]"/>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<sst xmlns="http://schemas.openxmlformats.org/spreadsheetml/2006/main" count="5971" uniqueCount="3534">
  <si>
    <t>Title</t>
  </si>
  <si>
    <t>Company</t>
  </si>
  <si>
    <t>Location</t>
  </si>
  <si>
    <t>Date</t>
  </si>
  <si>
    <t>Salary</t>
  </si>
  <si>
    <t>URL</t>
  </si>
  <si>
    <t>Summary</t>
  </si>
  <si>
    <t>Description</t>
  </si>
  <si>
    <t>Communications Manager</t>
  </si>
  <si>
    <t>Sellen Construction</t>
  </si>
  <si>
    <t>Seattle, WA</t>
  </si>
  <si>
    <t>$115,000 - $145,000</t>
  </si>
  <si>
    <t>https://www.linkedin.com/jobs/view/communications-manager-at-sellen-construction-4167169438</t>
  </si>
  <si>
    <t>A communications management role at Sellen Construction.</t>
  </si>
  <si>
    <t>Join Sellen’s Team. Come Build with Us. The Communications Manager will be responsible for positioning Sellen as the builder of choice through strategic communications, serving as our primary writer and content creator for communications supporting business development and growth strategies, subject matter expert thought leadership, and executive team needs. The Communications Manager will be asked to keep their finger on the pulse of the company, touring projects, talking with a variety of people and roles, and identifying relevant storytelling themes for internal and external use. The position is located in South Lake Union full-time with occasional hybrid work flexibility.</t>
  </si>
  <si>
    <t>Tacoma, WA</t>
  </si>
  <si>
    <t>Everett, WA</t>
  </si>
  <si>
    <t>Buyer II</t>
  </si>
  <si>
    <t>Column1</t>
  </si>
  <si>
    <t>General Manager</t>
  </si>
  <si>
    <t>Blue Signal Search</t>
  </si>
  <si>
    <t>$190,000</t>
  </si>
  <si>
    <t>https://www.linkedin.com/jobs/view/general-manager-at-blue-signal-search-4176307784</t>
  </si>
  <si>
    <t>Lead a high-growth company with an engaged, mission-driven team, expand your leadership impact across multiple business functions, and shape strategy, operations, and growth initiatives.</t>
  </si>
  <si>
    <t>Our client is a fast-growing, mission-driven company specializing in environmental compliance and infrastructure maintenance. They deliver cutting-edge stormwater management solutions, enabling commercial property owners to maintain compliance while contributing to environmental sustainability. As they continue their expansion—including potential acquisitions and new service offerings—they are seeking a strategic and hands-on General Manager to drive day-to-day operations, foster team development, and ensure continued growth.</t>
  </si>
  <si>
    <t>Chief Administrative Officer</t>
  </si>
  <si>
    <t>City of Auburn (Washington)</t>
  </si>
  <si>
    <t>Greater Seattle Area</t>
  </si>
  <si>
    <t>$258,444/year</t>
  </si>
  <si>
    <t>https://www.linkedin.com/jobs/view/chief-administrative-officer-at-city-of-auburn-washington-4175331459</t>
  </si>
  <si>
    <t>The City of Auburn is looking for a Chief Administrative Officer to lead city operations and enhance municipal services.</t>
  </si>
  <si>
    <t>A Transformational Leadership Opportunity. The City of Auburn is seeking an experienced and strategic leader to serve as its first-ever Chief Administrative Officer. This newly created position will play a key role in defining and shaping Auburn's administrative operations within its strong mayor form of government. Under the direction of the Mayor, the Chief Administrative Officer will be responsible for leading City operations, ensuring the effective implementation of policies, and fostering collaboration across departments. This position presents an exciting opportunity to drive strategic initiatives, enhance municipal services, and support Auburn's continued growth and success.</t>
  </si>
  <si>
    <t>Chief Executive Officer</t>
  </si>
  <si>
    <t>Pacific Catapult</t>
  </si>
  <si>
    <t>Auburn, WA</t>
  </si>
  <si>
    <t>$450,000 - $550,000</t>
  </si>
  <si>
    <t>https://www.linkedin.com/jobs/view/chief-executive-officer-at-pacific-catapult-4195275721</t>
  </si>
  <si>
    <t>Peterson is seeking an exceptional Chief Executive Officer to drive our strategic vision, accelerate revenue growth, and uphold our legacy of quality and service.</t>
  </si>
  <si>
    <t>Peterson, a third-generation family-owned company headquartered in Auburn, Washington, has been a trusted leader in the specialty food distribution industry since 1947. With distribution centers in Washington and New Jersey, we proudly serve as a premier provider of imported and domestic specialty cheeses, charcuterie, and gourmet accompaniments to retail and upscale food service partners throughout the United States. Our partnerships with world-class producers in countries like France, Italy, Spain, and England, combined with our deep expertise in perishables and distribution, enable us to deliver exceptional quality and service locally, regionally and nationally. At Peterson, we’re more than a distributor—we’re a team of passionate food enthusiasts committed to excellence, innovation, and building lasting relationships with our customers, suppliers, and employees. Our 200+ dedicated team members thrive in a collaborative, family-oriented culture that values respect, adaptability, and a customer-centric focus. As we look to the future, we’re seeking a visionary CEO to lead us through our next chapter of growth, leveraging our strong foundation to explore new opportunities and elevate our position in the competitive food distribution landscape.</t>
  </si>
  <si>
    <t>Senior Customer Success Manager, Amazon Vendor Services - Consumables</t>
  </si>
  <si>
    <t>Amazon</t>
  </si>
  <si>
    <t>$72,000 - $154,000</t>
  </si>
  <si>
    <t>https://www.linkedin.com/jobs/view/senior-customer-success-manager-amazon-vendor-services-consumables-at-amazon-3972713669</t>
  </si>
  <si>
    <t>A senior customer success management role at Amazon focusing on driving business growth and ensuring seller satisfaction.</t>
  </si>
  <si>
    <t>The Amazon Vendor Services organization is seeking a Senior Customer Success Manager to shape the future of the program. The Senior Customer Success Manager drives business growth for some of the most influential Sellers on the Amazon Store, ensuring Seller satisfaction by delivering an optimal level of service through strategic insights and relentlessly high operational standards. In this role, you will own building and executing strategic joint business plans with your Sellers; collaborating with them to explore innovative ways to identify and execute new selection, merchandising, traffic and conversion drivers, and operational improvement opportunities.</t>
  </si>
  <si>
    <t>Business Development Manager</t>
  </si>
  <si>
    <t>Jobot</t>
  </si>
  <si>
    <t>Bellevue, WA</t>
  </si>
  <si>
    <t>$105,000 - $185,000</t>
  </si>
  <si>
    <t>https://www.linkedin.com/jobs/view/business-development-manager-at-jobot-4197581509</t>
  </si>
  <si>
    <t>A business development role at Jobot, focusing on commercial landscaping and facility services.</t>
  </si>
  <si>
    <t>Drive new business and maintain a pipeline clientele through cold calling, networking, leads, and referrals to meet or exceed a 1.2-1.5M annual sales target. Develop and maintain strong relationships with new and existing clients to drive B2B sales and long-term partnerships. Actively participate in industry organizations to expand networks and identify new sales opportunities.</t>
  </si>
  <si>
    <t>Human Resources Manager</t>
  </si>
  <si>
    <t>Republic Services</t>
  </si>
  <si>
    <t>$119,840 - $179,760</t>
  </si>
  <si>
    <t>https://www.linkedin.com/jobs/view/human-resources-manager-at-republic-services-4178598567</t>
  </si>
  <si>
    <t>A human resources management role at Republic Services.</t>
  </si>
  <si>
    <t>With limited and general direction from an Area Director, Human Resources, the Human Resources Manager acts as a business partner with the local management team to effectively manage the human resources function for assigned division(s) while maintaining compliance with industry regulatory agencies and company programs. This role is actively engaged with the implementation of strategic Human Resources initiatives.</t>
  </si>
  <si>
    <t>Senior Client Executive</t>
  </si>
  <si>
    <t>$185,000 - $200,000</t>
  </si>
  <si>
    <t>https://www.linkedin.com/jobs/view/senior-client-executive-at-jobot-4196592887</t>
  </si>
  <si>
    <t>A senior client executive role at Jobot focused on driving new business acquisition and digital transformation consulting.</t>
  </si>
  <si>
    <t>Are you an experienced IT solutions sales professional with a proven track record of generating new business opportunities? Do you thrive in a fast-paced, dynamic environment where you can drive growth and lead strategic initiatives? If so, we have an exciting opportunity for you! We are currently seeking a highly motivated and experienced Senior Client Executive to join our team and spearhead our new business acquisition efforts for our digital transformation consulting firm. Responsibilities include identifying and engaging with key decision-makers, conducting research, leveraging your network, leading the sales process, collaborating with internal teams, and exceeding revenue targets.</t>
  </si>
  <si>
    <t>Kindering</t>
  </si>
  <si>
    <t>$250,000 - $300,000</t>
  </si>
  <si>
    <t>https://www.linkedin.com/jobs/view/chief-executive-officer-at-kindering-4195261970</t>
  </si>
  <si>
    <t>A leadership role at Kindering focused on advancing inclusion, accessibility, and equity.</t>
  </si>
  <si>
    <t>Kindering, the largest and most comprehensive neurodevelopment center in the Northwest, is seeking a visionary leader to serve as its next Chief Executive Officer. This is a rare opportunity to make a profound impact on the lives of children with diverse abilities and their families while leading a respected organization through its next phase of growth and innovation.</t>
  </si>
  <si>
    <t>Asset Manager</t>
  </si>
  <si>
    <t>Bellwether Housing</t>
  </si>
  <si>
    <t>$103,145 - $126,066</t>
  </si>
  <si>
    <t>https://www.linkedin.com/jobs/view/asset-manager-at-bellwether-housing-4199243240</t>
  </si>
  <si>
    <t>A rewarding role at Bellwether Housing focused on asset management in affordable housing.</t>
  </si>
  <si>
    <t>Start your career at Bellwether Housing as an Asset Manager in the vibrant city of Seattle, WA. The Asset Manager is responsible for assuring the long-term achievement of financial, physical, and regulatory compliance benchmarks established for a portfolio of multifamily affordable housing rental properties at Bellwether. This role requires successful and transparent communication with internal and third-party property managers, fiscal oversight including income maximization and expense control, and preparing budgets and monthly financial analysis.</t>
  </si>
  <si>
    <t>Recruiting Coordinator</t>
  </si>
  <si>
    <t>ABC Legal Services</t>
  </si>
  <si>
    <t>$20.00 - $25.00 per hour</t>
  </si>
  <si>
    <t>https://www.linkedin.com/jobs/view/recruiting-coordinator-at-abc-legal-services-4198272885</t>
  </si>
  <si>
    <t>A recruiting coordinator role at ABC Legal Services.</t>
  </si>
  <si>
    <t>About ABC Legal: ABC Legal Services is a company of over 400 employees and thousands of independent contractors, headquartered in Seattle with a nationwide footprint. We file and serve legal documents for law firms--and are the technology leaders in our industry. Our Recruiting team offers a unique, fun, and challenging opportunity for a recruiting/HR professional to gain experience in a fast paced and collaborative environment. About the Opportunity: Joining the ABC team as a Recruiting Coordinator offers a unique, fun, and challenging opportunity. This role is responsible for supporting the recruiting process by coordinating recruitment efforts, ensuring a positive candidate experience, and maintaining efficient hiring workflows. This role will involve close collaboration with HR, hiring managers, and candidates to facilitate smooth and effective recruitment activities. Key Responsibilities: Schedule interviews (phone, virtual) with candidates. Communicate interview details to candidates, including logistics, directions, and expectations. Maintain accurate records in Applicant Tracking Systems (ATS) or other recruitment databases. Assist in drafting and posting job descriptions to job boards and internal platforms. Prepare offer letters and employment agreements as directed by recruiters or hiring managers. Serve as the primary point of contact for candidates during the recruitment process. Ensure timely communication and updates to candidates regarding their application status. Partner with recruiters and hiring managers to understand role requirements and timelines. Assist with background checks, employment verifications, and other pre-employment screenings. Generate recruitment metrics and reports as needed for leadership reviews.</t>
  </si>
  <si>
    <t>Assistant Store Manager</t>
  </si>
  <si>
    <t>Comcast</t>
  </si>
  <si>
    <t>$21.20 - $35.34</t>
  </si>
  <si>
    <t>https://www.linkedin.com/jobs/view/assistant-store-manager-at-comcast-4133236724</t>
  </si>
  <si>
    <t>Responsible for the daily operations of a location and delivering a best in class experience for the store team and for customers. Provide leadership, guidance, coaching and motivation to the retail sales team in order to deliver a superior customer experience and achieve desired sales results.</t>
  </si>
  <si>
    <t>Comcast brings together the best in media and technology. We drive innovation to create the world's best entertainment and online experiences. As a Fortune 50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t>
  </si>
  <si>
    <t>Customer Success Manager</t>
  </si>
  <si>
    <t>Renaissance Learning</t>
  </si>
  <si>
    <t>$68,000 - $70,000 base salary + $15,000 incentive target</t>
  </si>
  <si>
    <t>https://www.linkedin.com/jobs/view/customer-success-manager-at-renaissance-learning-4178565525</t>
  </si>
  <si>
    <t>A Customer Success Manager role at Renaissance Learning.</t>
  </si>
  <si>
    <t>We believe that Customer Success is all about understanding your customers’ desired outcomes and working with them to ensure they experience the most value possible along the way. As a Customer Success Manager (CSM) at Renaissance, you are a part of the teacher and administrator journey through onboarding, nurturing, and renewal. The goal is to not only retain your customers, but to ensure that they have an exceptional experience with our platform(s) that drives successful student learning outcomes. This role manages District and School level accounts, and we are looking for you to drive successful implementations at scale while also achieving Renaissance’s business outcomes.</t>
  </si>
  <si>
    <t>Senior Office Manager</t>
  </si>
  <si>
    <t>Trident Consulting</t>
  </si>
  <si>
    <t>Not specified</t>
  </si>
  <si>
    <t>https://www.linkedin.com/jobs/view/senior-office-manager-at-trident-consulting-4199580933</t>
  </si>
  <si>
    <t>A senior office management role at Trident Consulting, overseeing various administrative and operational tasks.</t>
  </si>
  <si>
    <t>Trident Consulting is seeking a "Senior Office Manager" for one of our clients in Seattle, WA – Onsite. A global leader in business and technology services. Manage day to day office operations including building access, visitors, supplies inventory, mail and delivery coordination, and other business services related needs. Manage contract negotiations with vendors, and office lease. Order and arrange daily lunch catering and micro-kitchens for the team. Manage office vendor relations for Catering, Janitorial, Property Management, Security, etc. Manage and resolve building maintenance needs as they arise. Manage office event planning and coordination for both on-site and off-site office wide events. Assist with onboarding of new hires (seating arrangements, badges, pictures, I-9, office tours, and a weekly on-boarding breakfast). Partner with Physical Security, EHS, Finance and HR on office policies and procedures. Coordinate with the Finance team on office spending, invoices, and contracts. Point person for employee queries regarding office management issues (stationery, hardware, and travel arrangements). Supervise the office Administrative Assistant.</t>
  </si>
  <si>
    <t>Office Manager</t>
  </si>
  <si>
    <t>TEKsystems</t>
  </si>
  <si>
    <t>$20.00 - $25.00/hr</t>
  </si>
  <si>
    <t>https://www.linkedin.com/jobs/view/office-manager-at-teksystems-4199224388</t>
  </si>
  <si>
    <t>A reliable office manager role at TEKsystems.</t>
  </si>
  <si>
    <t>We are looking for a reliable office manager to join our team! Great Candidates Should have at least 1 year of experience in an administrative, hospitality, or office management role, have a strong knowledge of customer service and administrative support best practices, have an excellent work ethic, organizational skills, and attention to detail, have experience in solving complex problems and the ability to communicate effectively with stakeholders, have the ability to show discretion and maintain confidentiality. Responsible for supporting the operations of the office and mailroom, provide reception and greet guests, customers, and vendors from around the country, work with building management, vendors, and local service providers (plant maintenance, appliance repair, etc.), assist with ordering snacks and office supplies for the office and with catered lunch set up and clean up, ensure that the office is clean and tidy and supplies are well-stocked at all times, assist with planning events, such as executive meetings and team onsite events.</t>
  </si>
  <si>
    <t>Guest Experience Leader</t>
  </si>
  <si>
    <t>McDonald's</t>
  </si>
  <si>
    <t>North Bend, WA</t>
  </si>
  <si>
    <t>$18.25 - $23.23</t>
  </si>
  <si>
    <t>https://www.linkedin.com/jobs/view/guest-experience-leader-at-mcdonald-s-3756725626</t>
  </si>
  <si>
    <t>A guest experience leadership role at McDonald's.</t>
  </si>
  <si>
    <t>Flexible scheduling with a side of always feeling valued. A job at McDonald’s offers a job combo that fits YOU. Perks &amp; Benefits include competitive pay, employee discounts, paid sick leave, tuition reimbursement, training opportunities, and more. This role is vital to the guest experience because you'll lead the experience, handle guest concerns, work with your team, and offer expert insight into promotions.</t>
  </si>
  <si>
    <t>Business Analyst 2</t>
  </si>
  <si>
    <t>Aditi Consulting</t>
  </si>
  <si>
    <t>$32.00 - $39.80 per hour</t>
  </si>
  <si>
    <t>https://www.linkedin.com/jobs/view/business-analyst-2-at-aditi-consulting-4198259946</t>
  </si>
  <si>
    <t>A business analyst role at Aditi Consulting.</t>
  </si>
  <si>
    <t>Support and own management of term sheets, POP/invoicing, promo budget tracking. Manage key product sell-in and go-to-market initiatives including management of RFP documents, coordination of product SKU set-up, and pricing analysis. Maintain and publish performance tracking dashboards. Monitor key performance indicators and flag exception cases for early warning to the team to proactively drive corrective actions and improvements. Manage post promotion analysis in partnership with internal teams. Coordinate demo samples for key product launches. Support Collaborative Planning, Forecasting, and Replenishment (CPFR) supply chain process by participating in customer calls, purchase order coordination, and partnering with internal teams to drive optimal inventory in respective channel. Respond to ad-hoc reporting requests from internal and external customers in a time sensitive manner.</t>
  </si>
  <si>
    <t>Client Experience Manager</t>
  </si>
  <si>
    <t>ECAMSECURE</t>
  </si>
  <si>
    <t>$78,000</t>
  </si>
  <si>
    <t>https://www.linkedin.com/jobs/view/client-experience-manager-at-ecamsecure-4199206878</t>
  </si>
  <si>
    <t>A client experience management role at ECAMSECURE.</t>
  </si>
  <si>
    <t>Client-Focused. Field-Savvy. Results-Driven. We’re Hiring a CXM!! Are you passionate about delivering top-tier service and building lasting client relationships? Join ECAMSECURE, an industry leader in cutting-edge security solutions, as our next Client Experience Manager (CXM)! In this dynamic role, you'll be at the heart of our operations—serving as the primary liaison between our valued clients and internal teams. You'll lead the charge in ensuring seamless project execution, conducting field-based assessments, and driving strategic support across both sales and service functions. Your work will have a direct impact on client satisfaction, operational excellence, and company growth.</t>
  </si>
  <si>
    <t>Retail Sales Supervisor</t>
  </si>
  <si>
    <t>Nestlé Nespresso SA</t>
  </si>
  <si>
    <t>$25.00/hour</t>
  </si>
  <si>
    <t>https://www.linkedin.com/jobs/view/retail-sales-supervisor-at-nestl%C3%A9-nespresso-sa-4103578359</t>
  </si>
  <si>
    <t>A leadership opportunity with a purpose-driven brand at Nespresso.</t>
  </si>
  <si>
    <t>At Nespresso, we place people and specialty coffee at the heart of what we do. As part of our team, you'll be empowered to inspire, care, act, and innovate to reach your full potential and reimagine what coffee can be. As a certified B Corporation, we're committed to driving our triple bottom line – People, Profit, and Planet – by delivering an exceptional coffee experience that elevates our community, suppliers, farmers, and each other. Your primary focus is delivering excellence in people leadership, sales, service, and operations. You will coach our sales associates to become customer experience and product knowledge experts.</t>
  </si>
  <si>
    <t>Assistant Manager</t>
  </si>
  <si>
    <t>Meineke Car Care Centers, Inc.</t>
  </si>
  <si>
    <t>Bremerton, WA</t>
  </si>
  <si>
    <t>https://www.linkedin.com/jobs/view/assistant-manager-at-meineke-car-care-centers-inc-4198967880</t>
  </si>
  <si>
    <t>We are looking for a Service Advisor to join our team. The ideal candidate will have excellent communication and customer relationship skills, strong service writer capabilities, and previous management experience.</t>
  </si>
  <si>
    <t>Manage a team of automotive service professionals to ensure a high level of employee morale and customer satisfaction while maintaining profitability. Ensure repairs and maintenance tasks are completed in a timely manner. Mentor employees on best practices for improving sales and customer service techniques. Oversee day-to-day operations of the service department. Manage the flow of service department paperwork, including manuals, invoices, repair orders, and maintenance records.</t>
  </si>
  <si>
    <t>Business Analyst, Amazon Fresh Private Brands</t>
  </si>
  <si>
    <t>Lensa</t>
  </si>
  <si>
    <t>$66,900 - $143,100</t>
  </si>
  <si>
    <t>https://www.linkedin.com/jobs/view/business-analyst-amazon-fresh-private-brands-at-lensa-4197928619</t>
  </si>
  <si>
    <t>A business analyst role at Lensa focusing on Amazon Fresh Private Brands.</t>
  </si>
  <si>
    <t>Lensa is the leading career site for job seekers at every stage of their career. Our client, Amazon, is seeking professionals in Seattle, WA. Apply via Lensa today! The Strategy, Scaling, and Innovation (SSI) team is seeking an experienced and innovative Business Analyst to help shape the future of Amazon Fresh Private Brands. You will support the rapid growth of this initiative by developing business metrics, mining data to uncover consumer insights and business opportunity, establishing new reporting and partnering with internal stakeholders to drive the business. The ideal candidate will be highly analytical with proven experience delivering results. Specific responsibilities include identifying the necessary metrics and creating reports to increase understanding of the business, proactively identifying pain points or opportunities through systemic measurement. The Business Analyst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improving the customer experience and growing the business. The successful candidate will communicate effectively across teams and levels, while balancing the needs and requirements of internal and external customers. They will be relentlessly focused on improving the customer experience. Flexibility and the ability to prioritize in a changing business environment will also be key. Our team culture is goal-oriented, collaborative and driven to achieve results. We seek an individual who is motivated by a fast-paced and highly entrepreneurial environment.</t>
  </si>
  <si>
    <t>Sourcing Manager (Starlink)</t>
  </si>
  <si>
    <t>SpaceX</t>
  </si>
  <si>
    <t>Woodinville, WA</t>
  </si>
  <si>
    <t>$110,000 - $145,000</t>
  </si>
  <si>
    <t>https://www.linkedin.com/jobs/view/sourcing-manager-starlink-at-spacex-4199583567</t>
  </si>
  <si>
    <t>A sourcing management role at SpaceX focused on supply chain and procurement.</t>
  </si>
  <si>
    <t>SpaceX is on a fast track to become the market leader in various product categories like US based human spaceflight, rapid vehicle reusability, internet services through the Starlink constellation and other exciting projects. The SpaceX Supply Chain Department is a critical player in our operations. To capitalize on SpaceX’s technological and market changing successes, our team will be part of managing an agile yet robust supply chain that will enable a competitive advantage for the company. The functions within the department include procurement, planning and fulfillment, supplier development and quality, logistics and inventory. SpaceX Supply Chain will play a key role in enabling SpaceX to meet these ambitious growth targets and greatly contribute in making us a multi-planetary species.</t>
  </si>
  <si>
    <t>Senior Vendor Manager, Amazon Customer Service</t>
  </si>
  <si>
    <t>$144,200 - $238,500</t>
  </si>
  <si>
    <t>https://www.linkedin.com/jobs/view/senior-vendor-manager-amazon-customer-service-at-lensa-4197929499</t>
  </si>
  <si>
    <t>A senior vendor management role at Lensa.</t>
  </si>
  <si>
    <t>Amazon is seeking a senior-level leader to join its Global Outsourcing (GO) team within the Amazon Customer Service (CS) organization. As a Senior Vendor Manager for the Americas, you will be responsible for delivering excellent customer experiences by managing outsourced partner relationships and driving operational excellence and compliance. You will work with external partners and implement new programs while collaborating with internal Amazon teams to positively impact the customer experience. This is a high-impact, high-visibility position that requires strong leadership skills to manage complex global operations, ability to multitask, make data-driven decisions, and anticipate needs in a fast-paced, high-stakes environment. You have strong commercial judgement and ability to build relationships, drive improvement, and influence without authority. You will act as an Amazon culture ambassador, be flexible to take on additional responsibilities, and help ensure effective relationships across Amazon teams and partners. This role will require significant international travel (up to 30%).</t>
  </si>
  <si>
    <t>Community Manager</t>
  </si>
  <si>
    <t>Greystar</t>
  </si>
  <si>
    <t>$83,800 - $92,000</t>
  </si>
  <si>
    <t>https://www.linkedin.com/jobs/view/community-manager-at-greystar-4197205188</t>
  </si>
  <si>
    <t>A community management role at Greystar.</t>
  </si>
  <si>
    <t>Manages the day-to-day operations of an assigned property including managing the team members, daily activities, and resources of the property to achieve established budgeted financial and operational goals.</t>
  </si>
  <si>
    <t>Branch Manager</t>
  </si>
  <si>
    <t>$72,000 - $95,000</t>
  </si>
  <si>
    <t>https://www.linkedin.com/jobs/view/branch-manager-at-lensa-4197929693</t>
  </si>
  <si>
    <t>A managerial role focused on client service and team leadership at Lensa.</t>
  </si>
  <si>
    <t>Lensa is the leading career site for job seekers at every stage of their career. Our client, Key Bank, is seeking professionals in Tacoma, WA. Apply via Lensa today! Be a problem solver, trusted advisor, and partner to the people and businesses in our Key Bank communities. The Branch Manager builds, coaches, develops, leads, and motivates a team that is capable of providing excellent client service in all interactions, analyzing clients' needs, and recommending financial solutions that help Key clients achieve confidence in their financial wellness and achieve their goals. The Branch Manager is accountable for branch operations and compliance by providing direction and guidance to branch team on operational/regulatory procedures, ensuring compliance with operational, security, audit procedures, and timely completion of branch operational tasks. The Branch Manager leads his/her team through consistent execution of the Branch Playbook to deliver on Branch Goals. The Branch Manager has a strong focus on acquiring and growing small business relationships and will serve as a market leader in the local community and/or designated business area. At KeyBank, we believe it's our opportunity and our privilege to help our clients move forward in their financial journey. We take pride in serving our clients and making them feel that no bank will fight harder for them.</t>
  </si>
  <si>
    <t>Senior Manager, Retail Search- Amazon experience required</t>
  </si>
  <si>
    <t>Mars United Commerce</t>
  </si>
  <si>
    <t>$101,000 - $131,300</t>
  </si>
  <si>
    <t>https://www.linkedin.com/jobs/view/senior-manager-retail-search-amazon-experience-required-at-mars-united-commerce-4178703285</t>
  </si>
  <si>
    <t>A senior management role focused on retail search strategy and execution.</t>
  </si>
  <si>
    <t>Mars United Commerce Powered by Marilyn is a global commerce company that delivers all the solutions clients need to grow their business today and tomorrow. Founded by the late Marilyn Barnett, we’ve become global leaders in four key commerce disciplines – Strategy &amp; Analytics, Digital Commerce, Content &amp; Experiences, and Retail Consultancy – that together form a United Commerce Ecosystem that provides all the expertise clients need to navigate the commerce marketing landscape. Our 800+ Martians across North America, Europe, Australia, New Zealand and Asia exist to drive growth for our people, our clients, and our communities all across the globe. We’re looking for a Senior Manager, Retail Search to work in a hybrid remote capacity from one of the Mars United Commerce hub locations. Amazon Ads experience is required.</t>
  </si>
  <si>
    <t>Spanaway, WA</t>
  </si>
  <si>
    <t>$16.50 - $21.00/hr</t>
  </si>
  <si>
    <t>https://www.linkedin.com/jobs/view/guest-experience-leader-at-mcdonald-s-3756720991</t>
  </si>
  <si>
    <t>Flexible scheduling with a side of always feeling valued. A job at McDonald’s offers a job combo that fits YOU. Perks &amp; Benefits: Competitive pay from $17.00 - $21.64 / hour plus cash incentives, Employee discounts and free meals, Paid sick leave and/or paid time off, Tuition reimbursement and/or educational assistance, Training and advancement opportunities, Weekly direct deposit, 401k plan*, Medical, dental, and vision benefits*. This role is vital to the guest experience because you'll: Lead the experience: Check in with guests and make sure they are enjoying themselves, Be the solution: Handle guest concerns and provide resolve to their satisfaction, Understand that teamwork is key: Work hand in hand with your team to maintain a welcoming, friendly, and clean restaurant environment, Be in the know: Offer expert insight into promotions and benefits of utilizing the McDonald’s App, Mobile Order &amp; Pay features. To Be Successful In This Position, You’ll Need: A humble and hospitable demeanor; Passion for helping and serving others (customers and fellow team members); A desire to learn and grow; and The ability to communicate effectively and anticipate customer needs.</t>
  </si>
  <si>
    <t>Senior Operations Manager</t>
  </si>
  <si>
    <t>Fife, WA</t>
  </si>
  <si>
    <t>$121,500 - $200,900</t>
  </si>
  <si>
    <t>https://www.linkedin.com/jobs/view/senior-operations-manager-at-amazon-4063364894</t>
  </si>
  <si>
    <t>A senior leadership role at Amazon focused on operational excellence and team development.</t>
  </si>
  <si>
    <t>Our Senior Operations Managers play a crucial role in exceeding expectations and providing a superb customer experience; critical to Amazon’s success which is built on a foundation of customer obsession, and innovation. This position is a multi-faceted role requiring the ability to balance strategy and execution. The Senior Operations Manager is responsible for all aspects of the operations of a functional area for one of our Fulfillment Centers including, people management and development, process, and meeting or exceeding the expectations and promise made to our customers. You will lead a dynamic team of Operations and Area Managers to achieve operational excellence through coaching and mentoring the team; driving employee engagement, and building leadership bench strength within the Fulfillment Center. As a senior leader you will oversee upwards of 1,000+ salaried and hourly employees, in a fast-paced, complex operations facility up to a million square feet. Our Senior Operations Managers serve as the face of the organization to potentially thousands of employees and the community where the center is located. This position offers unlimited career potential as we continue to grow our global footprint.</t>
  </si>
  <si>
    <t>Senior Manager Enabling Technologies</t>
  </si>
  <si>
    <t>Johnson &amp; Johnson</t>
  </si>
  <si>
    <t>$132,000 - $211,600</t>
  </si>
  <si>
    <t>https://www.linkedin.com/jobs/view/senior-manager-enabling-technologies-at-johnson-johnson-4198058730</t>
  </si>
  <si>
    <t>The Senior Manager, Enabling Technologies is accountable to oversee the digital surgery business within their assigned territory including robotics, hip navigation and surgical automation.</t>
  </si>
  <si>
    <t>At Johnson &amp; Johnson, we believe health is everything. Our strength in healthcare innovation empowers us to build a world where complex diseases are prevented, treated, and cured, where treatments are smarter and less invasive, and solutions are personal. Through our expertise in Innovative Medicine and MedTech, we are uniquely positioned to innovate across the full spectrum of healthcare solutions today to deliver the breakthroughs of tomorrow, and profoundly impact health for humanity.</t>
  </si>
  <si>
    <t>Sr Director, Chief of Staff &amp; Executive Planning</t>
  </si>
  <si>
    <t>T-Mobile</t>
  </si>
  <si>
    <t>$241,400 - $326,600</t>
  </si>
  <si>
    <t>https://www.linkedin.com/jobs/view/sr-director-chief-of-staff-executive-planning-at-t-mobile-4199204285</t>
  </si>
  <si>
    <t>A leadership role at T-Mobile focused on strategic initiatives and team management.</t>
  </si>
  <si>
    <t>T-Mobile is in pursuit of exceptional talent to join our executive team. We’re committed to excellence and innovation, and we are on the lookout for a leader who can steer our company towards new heights of success. In this pivotal role, you will be responsible for driving strategic initiatives and leading a talented team of professionals. The ideal candidate will possess a proven track record of success, demonstrating a keen ability to navigate complex challenges and capitalize on emerging opportunities. As a key member of our executive team, you will play a crucial role in shaping and executing our organizational strategy and contributing to our continued growth and market leadership. Join us in our commitment to driving innovation, inspiring collaboration, fostering a positive company culture, and achieving unparalleled success.</t>
  </si>
  <si>
    <t>Finance and Administrative Services Manager-Controller</t>
  </si>
  <si>
    <t>King County Sheriff's Office</t>
  </si>
  <si>
    <t>$133,941.39 - $169,779.17</t>
  </si>
  <si>
    <t>https://www.linkedin.com/jobs/view/finance-and-administrative-services-manager-controller-at-king-county-sheriff-s-office-4199096008</t>
  </si>
  <si>
    <t>A finance leadership role focused on ensuring effective operations and compliance within King County's Public Health department.</t>
  </si>
  <si>
    <t>The Finance and Administrative Services Manager (Controller) role is an extraordinary opportunity for a seasoned finance leader with deep experience in finance, accounting, and auditing. The ideal candidate has experience in a large public organization with multiple lines of business and models the qualities of integrity, credibility, and commitment to Public Health’s mission. We are looking for a strategic thinker and operations manager who, with the Chief Financial Officer (CFO) and finance team, ensures effective and efficient operations and compliance. The position reports to the CFO and supervises the accounting services of receivables, payables, general ledger, and payroll functions for a department with a biennium budget of over $1.2 Billion and full-time employees of over 1,700.</t>
  </si>
  <si>
    <t>Director of Partner Operations</t>
  </si>
  <si>
    <t>BDO USA</t>
  </si>
  <si>
    <t>$125,000 - $150,000</t>
  </si>
  <si>
    <t>https://www.linkedin.com/jobs/view/director-of-partner-operations-at-bdo-usa-4178535689</t>
  </si>
  <si>
    <t>A leadership role focused on strategic partnerships and operational excellence at BDO USA.</t>
  </si>
  <si>
    <t>The Director of Partner Operations plays a pivotal role in shaping and driving the success of our strategic partnerships with industry-leading vendors such as Microsoft, Adobe, and NetSuite. This position is responsible for overseeing the operational framework that supports these partnerships, ensuring alignment with our business objectives and maximizing the value derived from these relationships. The Director of Partner Operations works closely with the US Partner Leader and various business stakeholders to craft a comprehensive strategic plan that outlines our partnership goals and objectives. This position is instrumental in translating this strategic vision into actionable plans, driving implementation, and ensuring successful execution across all operational facets. The Director of Partner Operations focuses on the development, implementation, and ownership of processes that enhance partner engagement and operational efficiency. This includes managing partner funding programs, supporting co-sell strategies, and maintaining proactive involvement in partner ecosystems to stay abreast of industry changes and updates. Leading a dedicated team, the Director of Partner Operations fosters a collaborative environment that encourages innovation and excellence. This position also coordinates with offshore resources and third-party vendors to ensure seamless day-to-day operations, thereby enabling our organization to achieve its strategic partnership goals. This role requires a strategic thinker with strong leadership capabilities, exceptional organizational skills, and the ability to build and maintain robust relationships with key partners. If you are passionate about driving operational excellence and have a proven track record in partner operations, we invite you to join our team and contribute to our continued success.</t>
  </si>
  <si>
    <t>Quality Control Specialist (Acquisitions)</t>
  </si>
  <si>
    <t>American Property Management</t>
  </si>
  <si>
    <t>$90,000 - $90,000</t>
  </si>
  <si>
    <t>https://www.linkedin.com/jobs/view/quality-control-specialist-acquisitions-at-american-property-management-4182363087</t>
  </si>
  <si>
    <t>A Quality Control Specialist role at American Property Management focused on property inspections and ensuring quality standards.</t>
  </si>
  <si>
    <t>Conduct thorough inspections of prospective acquisition properties, evaluating their overall condition, safety, and functionality. Identify and document any maintenance issues, safety hazards, and areas needing repair or improvement. Prepare detailed inspection reports with findings, recommendations, and estimated costs for necessary repairs or maintenance.</t>
  </si>
  <si>
    <t>Technical Operations Manager</t>
  </si>
  <si>
    <t>DigitalOcean</t>
  </si>
  <si>
    <t>$125,000 - $165,000</t>
  </si>
  <si>
    <t>https://www.linkedin.com/jobs/view/technical-operations-manager-at-digitalocean-4182419129</t>
  </si>
  <si>
    <t>A technical operations management role at DigitalOcean.</t>
  </si>
  <si>
    <t>We want people passionate about driving growth through strategy and cross-functional alignment. DO has experienced a strong period of growth as a direct result of acquisitions, increased efficiency, and productivity. To continue this trajectory, we’re searching for a highly qualified individual to work closely with our executive team for our technical org. This person will have an immediate impact on our productivity by streamlining strategic initiatives, supporting the CPTO Office of the Chief of Staff’s process adoption, and communicating objectives to the assigned department(s). We are seeking a Technical Operations Manager for the SVP of IaaS / Data Center. In this role, you will be a key leader, reporting to the CPTO Chief of Staff and working directly with the SVP of IaaS / Data Center to drive strategic initiatives, streamline operations, and ensure the efficient execution of our technical projects. You will serve as a trusted advisor and partner, enabling the SVP of IaaS / Data Center and leadership team to focus on high-priority tasks and contribute to the organization's long-range planning and vision. This role requires a strong technical background, exceptional leadership skills, and the ability to thrive in a fast-paced, innovative environment.</t>
  </si>
  <si>
    <t>Full Time Customer Service &amp; E-Commerce Supervisor</t>
  </si>
  <si>
    <t>Whole Foods Market</t>
  </si>
  <si>
    <t>$19.50 - $30.20 Hourly</t>
  </si>
  <si>
    <t>https://www.linkedin.com/jobs/view/full-time-customer-service-e-commerce-supervisor-at-whole-foods-market-4199554372</t>
  </si>
  <si>
    <t>A supervisory role focused on customer service and e-commerce operations.</t>
  </si>
  <si>
    <t>At Whole Foods Market, we are working to nourish people and the planet. In this role, you will support the Customer Service &amp; E-Commerce programs; this means you lead processes supporting the checkout experience and grocery delivery &amp; pickup at your assigned store. You will focus on driving safety, quality of outbound online orders, excellent pickup experience, team productivity, and program execution. You will monitor key performance indicator metrics and visual cues in-store to assess the Team’s performance in these areas. You are responsible for daily operations including managing capacity, labor utilization, adherence to pick processes, and drop of task execution (for E-Commerce); and, cash management, customer demand management, labor utilization, and execution of store processes (for Customer Service). As the Supervisor, you support the Team Leader in leading and developing Team Members. You must strive to support WFM core values, Leadership Principles, and goals, promote national, geographic-specific, store programs and initiatives, and ensure adherence to all applicable health and safety regulations.</t>
  </si>
  <si>
    <t>Assistant Manager - University Village</t>
  </si>
  <si>
    <t>Athleta</t>
  </si>
  <si>
    <t>$22.90 - $31.40</t>
  </si>
  <si>
    <t>https://www.linkedin.com/jobs/view/assistant-manager-university-village-at-athleta-4194038281</t>
  </si>
  <si>
    <t>A management role at Athleta focused on empowering women and girls through retail.</t>
  </si>
  <si>
    <t>As an Assistant Manager, you set the tone for the store and the team and help bring our brand to life for our customers. You’re responsible for driving profitable sales growth through all aspects of the store including; customer and product operations, merchandising, and talent development. You are responsible for supporting the execution of the store strategy to achieve performance goals. Through collaboration with your General Manager and/or Assistant General Manager, you will teach and coach behaviors to Leads, Experts and Brand Associates to cultivate a high performing team to deliver a best-in-class experience to our customers.</t>
  </si>
  <si>
    <t>Maintenance Manager</t>
  </si>
  <si>
    <t>CPS, Inc.</t>
  </si>
  <si>
    <t>$125,000 - $135,000</t>
  </si>
  <si>
    <t>https://www.linkedin.com/jobs/view/maintenance-manager-at-cps-inc-4196429672</t>
  </si>
  <si>
    <t>A maintenance management role at CPS, Inc.</t>
  </si>
  <si>
    <t>In this role you will work closely with the COO and the plant manager to develop the annual budget, capital planning, and implement continuous improvement solutions that are cost-effective and support maintenance and operational goals. Seeking a maintenance leader that is passionate about leading maintenance as it regards safety, quality, troubleshooting, training, and mentoring. Essential Functions and Responsibilities: Schedules repair, maintenance, and installation of production machines, tools, and equipment to ensure continuous operations efficiency. Reviews job orders to determine work priorities. Directs maintenance activities on utility systems to provide continuous supply of various power, gas, or air required for operations. Directs workers and contractors engaged in buildings and grounds maintenance activities. Develops preventive maintenance program in conjunction with maintenance staff and works closely with cross-functional facility leadership. Reviews production, quality control, and maintenance reports and statistics to plan and modify maintenance activities. Inspect operating machines for conformance with operational standards. Plans, develop, and implement new methods and procedures designed to improve operations, minimize operating costs, and effect greater utilization of labor and materials.</t>
  </si>
  <si>
    <t>Maintenance Supervisor</t>
  </si>
  <si>
    <t>$34.00 - $38.00</t>
  </si>
  <si>
    <t>https://www.linkedin.com/jobs/view/maintenance-supervisor-at-greystar-4196999860</t>
  </si>
  <si>
    <t>A maintenance supervisor role at Greystar.</t>
  </si>
  <si>
    <t>Oversees and performs technical and mechanical work that ensures the inside and external buildings, grounds, amenities, and common areas of the community meet the Company’s standards for cleanliness, appearance, safety, and overall functionality.</t>
  </si>
  <si>
    <t>Private Investigator</t>
  </si>
  <si>
    <t>Lemieux &amp; Associates</t>
  </si>
  <si>
    <t>Competitive starting pay</t>
  </si>
  <si>
    <t>https://www.linkedin.com/jobs/view/private-investigator-at-lemieux-associates-4198279696</t>
  </si>
  <si>
    <t>A private investigator role at Lemieux &amp; Associates.</t>
  </si>
  <si>
    <t>Come grow with us! Lemieux &amp; Associates, a national leader in the investigative industry, is seeking experienced SIU/Claims Investigators in the Tacoma or surrounding area. This is a part-time position to start with the ability to turn into a full-time position for the right individual. The owners are entrepreneurial, experienced, field investigators, each with over 25 years of experience. We understand the job and never forgot our roots in the field. We are dedicated professionals with a motivational management style with proven ability to recruit, develop and direct highly successful teams that consistently excel. Requirements: You must be licensed by the State of Washington as a Private Investigator, reside in the Tacoma or surrounding area and have complex SIU/Claims investigation experience. If you are not licensed and do not have SIU/Claims experience, please do not apply because we can't hire you. Responsibilities: Provide detailed accurate reports, Obtain written and recorded statements, Perform scene investigations, Investigate property theft, vehicle theft, garaging issues and permissible use claims, Ability to accurately photograph evidence i.e., accident scenes, vehicle damage, etc.</t>
  </si>
  <si>
    <t>Puyallup, WA</t>
  </si>
  <si>
    <t>$16.50 - $21.00</t>
  </si>
  <si>
    <t>https://www.linkedin.com/jobs/view/guest-experience-leader-at-mcdonald-s-3756725653</t>
  </si>
  <si>
    <t>A customer service role at McDonald's focused on enhancing guest experiences.</t>
  </si>
  <si>
    <t>Flexible scheduling with a side of always feeling valued. A job at McDonald’s offers a job combo that fits YOU. Perks &amp; Benefits include competitive pay, employee discounts, paid sick leave, tuition reimbursement, training opportunities, and much more. This role is vital to the guest experience because you'll lead the experience, handle guest concerns, work as a team, and offer expert insight into promotions.</t>
  </si>
  <si>
    <t>KeyBank</t>
  </si>
  <si>
    <t>https://www.linkedin.com/jobs/view/branch-manager-at-keybank-4195241016</t>
  </si>
  <si>
    <t>A management role at KeyBank focused on client service and team leadership.</t>
  </si>
  <si>
    <t>Be a problem solver, trusted advisor, and partner to the people and businesses in our Key Bank communities. The Branch Manager builds, coaches, develops, leads, and motivates a team that is capable of providing excellent client service in all interactions, analyzing clients' needs, and recommending financial solutions that help Key clients achieve confidence in their financial wellness and achieve their goals. The Branch Manager is accountable for branch operations and compliance by providing direction and guidance to branch team on operational/regulatory procedures, ensuring compliance with operational, security, audit procedures, and timely completion of branch operational tasks. The Branch Manager leads his/her team through consistent execution of the Branch Playbook to deliver on Branch Goals. The Branch Manager has a strong focus on acquiring and growing small business relationships and will serve as a market leader in the local community and/or designated business area.</t>
  </si>
  <si>
    <t>Sr. Technical Business Developer, Amazon Business Services</t>
  </si>
  <si>
    <t>$133,200 - $220,200</t>
  </si>
  <si>
    <t>https://www.linkedin.com/jobs/view/sr-technical-business-developer-amazon-business-services-at-amazon-4198460224</t>
  </si>
  <si>
    <t>This role can be based in Seattle, Austin, Boston or New York City. Key responsibilities include contributing to the build-out of Amazon Business Services hardware and software offerings, partnering with cross-functional teams, and driving consensus across multiple stakeholders.</t>
  </si>
  <si>
    <t>Come be a part of a rapidly expanding $35 billion dollar global business! At Amazon Business (AB), we stand at the intersection of tech &amp; retail in the B2B space, developing innovative purchasing and procurement solutions to help businesses and organizations thrive. As a Sr. Technical Business Development Manager on the Amazon Business Services team, you will work across Sales, Operations, Product and Business teams to develop a GTM approach and source, vet, and secure software integration opportunities for our supply chain and service offerings.</t>
  </si>
  <si>
    <t>Sares Regis Group</t>
  </si>
  <si>
    <t>Kirkland, WA</t>
  </si>
  <si>
    <t>$26.00 - $27.00/hour</t>
  </si>
  <si>
    <t>https://www.linkedin.com/jobs/view/assistant-manager-at-sares-regis-group-4199834606</t>
  </si>
  <si>
    <t>An exciting opportunity for an Assistant Manager at Sares Regis Group, focusing on property management in Kirkland, WA.</t>
  </si>
  <si>
    <t>Rental Discount Available! Sares Regis Group is seeking an experienced property management professional to work at our beautiful 288-unit community, Woodlake Apartments! This is a great career opportunity in an ideal location! The Assistant Community Manager assumes the Community Manager's supervisory responsibilities in his/her absence. Assists in the training and development of the team, assists in schedules of employee work times. Reviews daily rent recommendations and proactively identifies opportunities to maximize income. Collects current and delinquent rent in accordance with company and property policy. Implements timely legal action, including court appearances. Posts invoices; uses purchase orders; Codes invoices with correct General Ledger (GL) coding; submits security deposit reconciliation timely. Reviews move in and move out files for thorough and accurate completion; verifies information is timely and accurately entered into the property software system. Completes or verifies completion of accurate and timely weekly reports. Reviews monthly financial reports with the property manager; assists in completing variance reports. Assists the Community Manager in resolving resident and prospective resident conflicts. Reads, follows, and implements the company and employee handbooks, property policy manuals, and any other governing documents.</t>
  </si>
  <si>
    <t>Sr Partner Development Specialist, WW Startup Partners, Startup Partners Center of Excellence</t>
  </si>
  <si>
    <t>Amazon Web Services (AWS)</t>
  </si>
  <si>
    <t>https://www.linkedin.com/jobs/view/sr-partner-development-specialist-ww-startup-partners-startup-partners-center-of-excellence-at-amazon-web-services-aws-4198462211</t>
  </si>
  <si>
    <t>A role focused on driving growth and collaboration with startup partners at AWS.</t>
  </si>
  <si>
    <t>Would you like to build strategy and establish new GTM programs that help startup tech partners to grow their business with AWS? As Startup Partner Development Specialist, you will have the opportunity to work with the most innovative startup tech partners on the planet. This role will be a segment leader for the startup partners business, establishing and executing a plan to scale up our partners business with VC backed startups. The role will own piloting, incubating, and launching new go-to-market programs to startup partners, helping startups to build their business on AWS Marketplace, teaming with AWS field sales, partner development, and product teams to support startup GTM efforts, speaking publicly at conferences and workshops, and reporting progress on the business to AWS leadership.</t>
  </si>
  <si>
    <t>Lead, AI Strategy &amp; Transformation</t>
  </si>
  <si>
    <t>Circle</t>
  </si>
  <si>
    <t>$145,000 - $192,500</t>
  </si>
  <si>
    <t>https://www.linkedin.com/jobs/view/lead-ai-strategy-transformation-at-circle-4178585426</t>
  </si>
  <si>
    <t>A leadership role focused on AI strategy and transformation at Circle.</t>
  </si>
  <si>
    <t>Circle is a financial technology company at the epicenter of the emerging internet of money, where value can finally travel like other digital data — globally, nearly instantly and less expensively than legacy settlement systems. This ground-breaking new internet layer opens up previously unimaginable possibilities for payments, commerce and markets that can help raise global economic prosperity and enhance inclusion. Our infrastructure – including USDC, a blockchain-based dollar – helps businesses, institutions and developers harness these breakthroughs and capitalize on this major turning point in the evolution of money and technology. As a key partner to the Chief AI Officer (CAO), you will champion AI-driven transformation across Circle. You will drive awareness, education, and adoption of AI tools, ensuring alignment with the CAO’s strategic vision. Through cross-functional collaboration, you will help integrate AI into existing workflows, champion cultural change, and remove barriers to adoption.</t>
  </si>
  <si>
    <t>Painter Crew Chief</t>
  </si>
  <si>
    <t>Seattle Parks and Recreation</t>
  </si>
  <si>
    <t>$50.86 - $55.09 hourly</t>
  </si>
  <si>
    <t>https://www.linkedin.com/jobs/view/painter-crew-chief-at-seattle-parks-and-recreation-4196920883</t>
  </si>
  <si>
    <t>A supervisory role responsible for leading a team of painters at Seattle Parks and Recreation.</t>
  </si>
  <si>
    <t>Seattle Parks &amp; Recreation Facilities Division is seeking a Painter Crew Chief to join our team. This is a working supervisor position leading a team that helps maintain Seattle Parks &amp; Recreation Facilities and works in conjunction with the One Seattle Interdepartmental Team on Graffiti Abatement. The Painter Crew Chief performs a wide variety of job duties which include supervising, planning, organizing, scheduling, assigning, and evaluating the work of painters involved in painting various facilities, structures, and equipment.</t>
  </si>
  <si>
    <t>GardaWorld</t>
  </si>
  <si>
    <t>$78,000 / year</t>
  </si>
  <si>
    <t>https://www.linkedin.com/jobs/view/client-experience-manager-at-gardaworld-4195276469</t>
  </si>
  <si>
    <t>A client experience management role at GardaWorld.</t>
  </si>
  <si>
    <t>Senior Manager of Social Media &amp; Content</t>
  </si>
  <si>
    <t>Seattle Reign FC</t>
  </si>
  <si>
    <t>$80,000 - $95,000</t>
  </si>
  <si>
    <t>https://www.linkedin.com/jobs/view/senior-manager-of-social-media-content-at-seattle-reign-fc-4199019545</t>
  </si>
  <si>
    <t>A leadership role focused on social media strategy and content management at Seattle Reign FC.</t>
  </si>
  <si>
    <t>Join Reign FC as the Senior Manager, Social Media &amp; Content, where you’ll lead strategic social media initiatives to expand and engage our fanbase. You’ll be instrumental in developing an authentic digital voice that aligns with our values and mission, while overseeing dynamic content creation and integrated campaigns across platforms. This role requires a collaborative leader who will mentor team members and manage contractors, fostering a creative, inclusive digital strategy that unites fans and stakeholders alike.</t>
  </si>
  <si>
    <t>Compliance Auditor</t>
  </si>
  <si>
    <t>Northwest Administrators, Inc</t>
  </si>
  <si>
    <t>$24.91 per hour</t>
  </si>
  <si>
    <t>https://www.linkedin.com/jobs/view/compliance-auditor-at-northwest-administrators-inc-4177155603</t>
  </si>
  <si>
    <t>A compliance auditing role at Northwest Administrators, Inc.</t>
  </si>
  <si>
    <t>Are you a college graduate looking for a challenging and rewarding career? Do you enjoy the satisfaction of making sure that information is accurate? Do you want to be part of a large team where the leadership is focused on your development and success? In this entry level payroll auditor role, you may have found your perfect fit! As a payroll compliance auditor, you will receive paid training to learn the ins and outs of the job requirements. Once trained, you will review employer payroll records to ensure that participants are receiving the benefit contributions promised in their labor contract (collective bargaining agreement). It can be repetitive work but it’s extremely important and plays a crucial role when retirees apply for benefits and in the amount they actually finally receive.</t>
  </si>
  <si>
    <t>Senior Director of Ecommerce</t>
  </si>
  <si>
    <t>CSC Generation</t>
  </si>
  <si>
    <t>$165,000 - $195,000</t>
  </si>
  <si>
    <t>https://www.linkedin.com/jobs/view/senior-director-of-ecommerce-at-csc-generation-4195683670</t>
  </si>
  <si>
    <t>A senior leadership role focused on driving eCommerce growth and strategy at CSC Generation.</t>
  </si>
  <si>
    <t>With over 50 stores and the largest avocational cooking program in the US, Sur La Table offers an unsurpassed selection of exclusive and premium-quality goods for the kitchen and table – and the culinary expertise and inspiration to go along with it. Whether the job entails interacting with our customers, driving digital growth, or providing vital behind-the-scenes support, we’re all here for the same reason – to roll up our sleeves and create happiness through cooking and sharing good food. The Senior Director of eCommerce for Sur La Table is responsible for our online business. As a business leader, you will be responsible for planning and then executing a comprehensive digital strategy to drive both near and long-term growth, while hitting forecasted revenue targets. Operationally, you will cover all aspects of eCommerce, including day-to-day business needs as well as launching key new customer-facing initiatives. You are a proven operator with a strong collaborative spirit that fosters cross-functional coordination and cross-department execution. Here, you will work closely with multiple parts of the organization, including merchandise-buying, marketing, retail, customer service and product-technology teams. You will obsess with delivering rich online brand experiences, increasing site engagement and driving conversions; all of which create customer loyalty. In this role, you will manage the eCommerce budget and make sure it is tied directly back to forecasted revenue. Thus, you prioritize true incremental growth initiatives as well as optimization efforts. This requires that you are a passionate brand advocate and a true customer champion; driving omni-channel performance and making key investment decisions using sound data analysis. This role is challenging – above and beyond the day-to-day responsibilities, you’ll have a big role within a fast-paced team.</t>
  </si>
  <si>
    <t>Landscape Maintenance Crew Leader</t>
  </si>
  <si>
    <t>Seattle Sustainable Landscapes</t>
  </si>
  <si>
    <t>$25.00 - $28.00</t>
  </si>
  <si>
    <t>https://www.linkedin.com/jobs/view/landscape-maintenance-crew-leader-at-seattle-sustainable-landscapes-4195672800</t>
  </si>
  <si>
    <t>A hands-on leadership role at Seattle Sustainable Landscapes, focused on high-quality landscape maintenance.</t>
  </si>
  <si>
    <t>Lead a small maintenance crew in maintaining beautiful outdoor spaces for residential and commercial clients. Responsibilities include pruning, trimming, lawn mowing, and ensuring quality and safety standards.</t>
  </si>
  <si>
    <t>Director, Retail Search</t>
  </si>
  <si>
    <t>$125,800 - $163,500</t>
  </si>
  <si>
    <t>https://www.linkedin.com/jobs/view/director-retail-search-at-mars-united-commerce-4178701433</t>
  </si>
  <si>
    <t>A leadership role focused on retail search strategy and execution.</t>
  </si>
  <si>
    <t>Mars United Commerce Powered by Marilyn is a global commerce company that delivers all the solutions clients need to grow their business today and tomorrow. Founded by the late Marilyn Barnett, we’ve become global leaders in four key commerce disciplines – Strategy &amp; Analytics, Digital Commerce, Content &amp; Experiences, and Retail Consultancy – that together form a United Commerce Ecosystem that provides all the expertise clients need to navigate the commerce marketing landscape. Our 800+ Martians across North America, Europe, Australia, New Zealand and Asia exist to drive growth for our people, our clients, and our communities all across the globe. As our CPG clients increasingly rely on us to help manage their paid search activities across Amazon, Walmart, Target, Instacart, Kroger and other key retailers, we are looking for a Director, Retail Search to work from a remote location to lead the agency’s best-in-class retail search practice into its next phase of evolution and growth. The ideal candidate will have a proven track record of building &amp; executing winning search strategies for brands on retail media platforms; is a tinkerer and out-of-the-box thinker who is always looking for innovative ways to help clients find an edge; and is a strong leader who can inspire a team to achieve results they didn’t previously think possible.</t>
  </si>
  <si>
    <t>Store Loss Prevention Manager</t>
  </si>
  <si>
    <t>Dicks Inc</t>
  </si>
  <si>
    <t>$50,000 - $93,000</t>
  </si>
  <si>
    <t>https://www.linkedin.com/jobs/view/store-loss-prevention-manager-at-dicks-inc-4198956712</t>
  </si>
  <si>
    <t>A leadership role overseeing store loss prevention functions at Dicks Inc.</t>
  </si>
  <si>
    <t>At DICKS Sporting Goods, we believe in how positively sports can change lives. On our team, everyone plays a critical role in creating confidence and excitement by personally equipping all athletes to achieve their dreams. We are committed to creating an inclusive and diverse workforce, reflecting the communities we serve. If you are ready to make a difference as part of the worlds greatest sports team, apply to join our team today! Store Loss Prevention Managers are responsible for leading Loss Prevention functions within a specific location and for partnering with Store Operations in an effort to prevent company loss. You will be responsible for driving company objectives in profit and loss control, sales performance, customer satisfaction, and shrink results. This includes networking with law enforcement, loss prevention professionals and other retailers to identify and create comprehensive case files for repeat external theft perpetrators and minimize exposure to loss and fraud.</t>
  </si>
  <si>
    <t>Swickard Auto Group</t>
  </si>
  <si>
    <t>Lynnwood, WA</t>
  </si>
  <si>
    <t>$120,000 - $300,000</t>
  </si>
  <si>
    <t>https://www.linkedin.com/jobs/view/general-manager-at-swickard-auto-group-4199238722</t>
  </si>
  <si>
    <t>A General Manager role at Swickard Auto Group.</t>
  </si>
  <si>
    <t>We are seeking a dynamic and experienced General Manager to lead our newly built, state-of-the-art Gen 5 Porsche dealership, a flagship location that stands as one of the premier Porsche facilities in the nation. Our state-of-the-art dealership offers an immersive experience blending luxury, technology, and a customer-centric design. The facility features a modern, expansive showroom with digital displays, an advanced and transparent service department, and luxury customer lounges and personalized configuration areas. Advanced digital and technology integration is key, alongside a modern aesthetic and focus on the Porsche lifestyle with events and branded merchandise. Take the helm and join the future of Porsche by creating a premium environment that goes beyond traditional car buying and service. The General Manager will be responsible for maximizing the potential of this unique facility to deliver an outstanding customer experience and achieve ambitious business goals. You will be responsible for overseeing all operations ensuring profitability, customer satisfaction, and compliance with industry standards.</t>
  </si>
  <si>
    <t>Director of Sales</t>
  </si>
  <si>
    <t>Wild Alaskan Company</t>
  </si>
  <si>
    <t>$100,000 - $135,000</t>
  </si>
  <si>
    <t>https://www.linkedin.com/jobs/view/director-of-sales-at-wild-alaskan-company-4195233877</t>
  </si>
  <si>
    <t>The ideal candidate will bring a robust network within the grocery and food service industry, particularly in frozen seafood, enabling them to leverage relationships and unlock new market opportunities.</t>
  </si>
  <si>
    <t>Reporting directly to the CEO, the Director of Sales will play a pivotal role in developing and executing a sales strategy that drives revenue across multiple business-to-business channels. This leader will be responsible for building and managing partnerships in retail, wholesale, and food service, expanding the reach of both Wild Alaskan Company (WAC)-branded and white-label products.</t>
  </si>
  <si>
    <t>Snr. Account Executive</t>
  </si>
  <si>
    <t>Kelly Science, Engineering, Technology &amp; Telecom</t>
  </si>
  <si>
    <t>$90,000 - $125,000</t>
  </si>
  <si>
    <t>https://www.linkedin.com/jobs/view/snr-account-executive-at-kelly-science-engineering-technology-telecom-4186415009</t>
  </si>
  <si>
    <t>A senior account executive role at Kelly Science, Engineering, Technology &amp; Telecom.</t>
  </si>
  <si>
    <t>Are you seeking a new sales opportunity? Do you have experience in the staffing industry, particularly within the MSP space? We have Senior Account Executive positions available at various locations across the USA! As part of the Business Development team, you will be responsible for winning and growing new clients in the IT Staffing space. You will work closely with delivery ecosystem to ensure the accomplishment of all contract line KPIs and goals both internally and externally. Partnering with Field leadership, you will execute on lead generation campaigns to win new enterprise logos, MSP accounts, and grow client portfolio revenue. In this individual contributor role, you will be a sales leader and SME within your geographic region.</t>
  </si>
  <si>
    <t>Burien, WA</t>
  </si>
  <si>
    <t>$78,000 - $78,000</t>
  </si>
  <si>
    <t>https://www.linkedin.com/jobs/view/maintenance-supervisor-at-american-property-management-4198260139</t>
  </si>
  <si>
    <t>A maintenance supervisory role at American Property Management.</t>
  </si>
  <si>
    <t>Supervise the property maintenance department and contracted employees working on-site. Responsible for purchasing within budget parameters. Train and supervise maintenance personnel in the use of equipment and chemicals. Maintain grounds, work and storage areas and dumpster areas on a daily basis to ensure curb appeal up to company standards. Ensure equipment is serviced on a regular basis to maintain safe operations. Must be able to be on-call for emergencies or snow removal.</t>
  </si>
  <si>
    <t>Salary_Lower</t>
  </si>
  <si>
    <t>Salary_Upper</t>
  </si>
  <si>
    <t>Specialist, Trustee Operations</t>
  </si>
  <si>
    <t>Altisource</t>
  </si>
  <si>
    <t>$50,000 - $55,000</t>
  </si>
  <si>
    <t>A specialist role at Altisource focused on trustee operations.</t>
  </si>
  <si>
    <t>We are looking for a Foreclosure Trustee Services Specialist with experience in Mortgage Trustee Servicing, title servicing, or foreclosure. Key skills include customer service, quality assurance, and leadership.</t>
  </si>
  <si>
    <t>https://www.linkedin.com/jobs/view/specialist-trustee-operations-at-altisource-4197145774</t>
  </si>
  <si>
    <t>Design Director</t>
  </si>
  <si>
    <t>Atlassian</t>
  </si>
  <si>
    <t>$168,100 - $224,200</t>
  </si>
  <si>
    <t>A design leadership role at Atlassian, emphasizing creativity and collaboration.</t>
  </si>
  <si>
    <t>Lead the creative team at Atlassian, focusing on brand design and storytelling. Requires 8+ years in Brand Design, experience managing creatives, and proficiency in design tools like Figma and Adobe Creative Suite.</t>
  </si>
  <si>
    <t>https://www.linkedin.com/jobs/view/design-director-at-atlassian-4197143480</t>
  </si>
  <si>
    <t>Solutions Marketing Manager</t>
  </si>
  <si>
    <t>Cohesity</t>
  </si>
  <si>
    <t>$123,800 - $154,700</t>
  </si>
  <si>
    <t>A marketing role focused on driving revenue and shaping go-to-market strategies at Cohesity.</t>
  </si>
  <si>
    <t>Cohesity is seeking a Solutions Marketing Manager with at least 7+ years of product marketing experience, excellent storytelling skills, and a strong understanding of customer needs. The role involves crafting messaging, developing go-to-market strategies, and collaborating with sales and product teams.</t>
  </si>
  <si>
    <t>https://www.linkedin.com/jobs/view/solutions-marketing-manager-at-cohesity-4184930594</t>
  </si>
  <si>
    <t>Director, Marketing Effectiveness &amp; Testing</t>
  </si>
  <si>
    <t>Wizards of the Coast</t>
  </si>
  <si>
    <t>$152,000 - $228,000</t>
  </si>
  <si>
    <t>A strategic leadership role at Wizards of the Coast.</t>
  </si>
  <si>
    <t>Lead the marketing effectiveness team at Wizards of the Coast, focusing on data analytics, predictive insights, and cross-functional collaboration to drive marketing strategies. Key skills include leadership, data analysis, and experience in marketing analytics.</t>
  </si>
  <si>
    <t>https://www.linkedin.com/jobs/view/director-marketing-effectiveness-testing-at-wizards-of-the-coast-4198117422</t>
  </si>
  <si>
    <t>Client Success Specialist - Parametric</t>
  </si>
  <si>
    <t>Morgan Stanley</t>
  </si>
  <si>
    <t>$70,000 - $150,000</t>
  </si>
  <si>
    <t>A client success role at Morgan Stanley focused on building long-term partnerships.</t>
  </si>
  <si>
    <t>The Client Success Specialist will enhance client relationships by improving systems and workflows, requiring strong problem-solving skills, attention to detail, and proficiency in Microsoft Office. Experience in the investment industry is preferred.</t>
  </si>
  <si>
    <t>https://www.linkedin.com/jobs/view/client-success-specialist-parametric-at-morgan-stanley-4197140458</t>
  </si>
  <si>
    <t>Associate Consultant - Ecosystem Strategy</t>
  </si>
  <si>
    <t>Spur Reply</t>
  </si>
  <si>
    <t>$57,000 - $78,000</t>
  </si>
  <si>
    <t>A consulting role at Spur Reply focused on ecosystem strategy.</t>
  </si>
  <si>
    <t>As an Associate Consultant in the Ecosystem Strategy team, you will lead project management for client engagements, conduct competitive research, analyze data, and create presentations. Key skills include project management, data analysis, and proficiency in Microsoft Office.</t>
  </si>
  <si>
    <t>https://www.linkedin.com/jobs/view/associate-consultant-ecosystem-strategy-at-spur-reply-4197103693</t>
  </si>
  <si>
    <t>Music Teacher</t>
  </si>
  <si>
    <t>Fusion Academy</t>
  </si>
  <si>
    <t>$31.30 per hour</t>
  </si>
  <si>
    <t>A music teaching role at Fusion Academy focused on individualized instruction.</t>
  </si>
  <si>
    <t>Provide a one-to-one teaching experience in music creation, audio recording, and traditional musical instruction. Key skills include proficiency in contemporary music technology and teaching credentials are a plus.</t>
  </si>
  <si>
    <t>https://www.linkedin.com/jobs/view/music-teacher-at-fusion-academy-4129694336</t>
  </si>
  <si>
    <t>ID</t>
  </si>
  <si>
    <t>Column2</t>
  </si>
  <si>
    <t>Column3</t>
  </si>
  <si>
    <t>0</t>
  </si>
  <si>
    <t>Olympia, WA</t>
  </si>
  <si>
    <t>Column4</t>
  </si>
  <si>
    <t>Column5</t>
  </si>
  <si>
    <t>Column6</t>
  </si>
  <si>
    <t>Column7</t>
  </si>
  <si>
    <t>Column8</t>
  </si>
  <si>
    <t>Column9</t>
  </si>
  <si>
    <t>Column10</t>
  </si>
  <si>
    <t>Column11</t>
  </si>
  <si>
    <t>4201913696</t>
  </si>
  <si>
    <t>Senior Business Development Manager</t>
  </si>
  <si>
    <t>Leonardo.Ai</t>
  </si>
  <si>
    <t>2025-04-05</t>
  </si>
  <si>
    <t>A strategic role to lead business development efforts at Leonardo.Ai.</t>
  </si>
  <si>
    <t>Join Leonardo.Ai as a Senior Business Development Manager, focusing on driving growth in the SMB vertical. Key skills include sales strategy development, client relationship management, and experience in creative industries.</t>
  </si>
  <si>
    <t>https://www.linkedin.com/jobs/view/senior-business-development-manager-at-leonardo-ai-4201913696</t>
  </si>
  <si>
    <t>4200334192</t>
  </si>
  <si>
    <t>$48,260 - $68,945</t>
  </si>
  <si>
    <t>$48,260</t>
  </si>
  <si>
    <t>$68,945</t>
  </si>
  <si>
    <t>A Buyer II role at Lensa focusing on supporting library customers.</t>
  </si>
  <si>
    <t>In this remote position, you will support academic library customers in building collections of print and digital books. Key skills include operations knowledge, data tool proficiency, and strong communication.</t>
  </si>
  <si>
    <t>https://www.linkedin.com/jobs/view/buyer-ii-at-lensa-4200334192</t>
  </si>
  <si>
    <t>4200330686</t>
  </si>
  <si>
    <t>Sr ML Compiler Engineer , Annapurna Labs</t>
  </si>
  <si>
    <t>$151,300 - $261,500</t>
  </si>
  <si>
    <t>$151,300</t>
  </si>
  <si>
    <t>$261,500</t>
  </si>
  <si>
    <t>A senior engineering role at Lensa, focusing on machine learning compiler development.</t>
  </si>
  <si>
    <t>As a Sr. Machine Learning Compiler Engineer, you will develop and optimize a deep learning compiler stack for AWS hardware, focusing on performance and scalability. Key skills include software development, machine learning, and experience with frameworks like TensorFlow and PyTorch.</t>
  </si>
  <si>
    <t>https://www.linkedin.com/jobs/view/sr-ml-compiler-engineer-annapurna-labs-at-lensa-4200330686</t>
  </si>
  <si>
    <t>4200330564</t>
  </si>
  <si>
    <t>Principal Software Engineer - Ops Cloud Platform (Remote USA)</t>
  </si>
  <si>
    <t>$192,000 - $319,000</t>
  </si>
  <si>
    <t>$192,000</t>
  </si>
  <si>
    <t>$319,000</t>
  </si>
  <si>
    <t>A senior engineering role at Lensa, focusing on innovative solutions and team collaboration.</t>
  </si>
  <si>
    <t>Lead the technical vision and architectural design for PagerDuty’s Operations Cloud Platform. Requires expertise in backend architectures, microservices, and modern programming languages like Java, Go, or Python.</t>
  </si>
  <si>
    <t>https://www.linkedin.com/jobs/view/principal-software-engineer-ops-cloud-platform-remote-usa-at-lensa-4200330564</t>
  </si>
  <si>
    <t>General Manager, AI</t>
  </si>
  <si>
    <t>Toptal</t>
  </si>
  <si>
    <t>A pivotal role at Toptal focusing on AI innovation and business growth.</t>
  </si>
  <si>
    <t>Lead the development of AI-driven business strategies, leveraging expertise in data management, AI governance, and machine learning. Strong communication and leadership skills are essential.</t>
  </si>
  <si>
    <t>https://www.linkedin.com/jobs/view/general-manager-ai-at-toptal-4190456533</t>
  </si>
  <si>
    <t>Sr. Applied Scientist, Sales AI</t>
  </si>
  <si>
    <t>$150,400 - $260,000</t>
  </si>
  <si>
    <t>A senior role focused on advancing AI/ML capabilities within Amazon's advertising sales team.</t>
  </si>
  <si>
    <t>Lead research on Machine Learning and Generative AI solutions to optimize advertising sales. Requires expertise in quantitative modeling, programming in languages like Python, and experience with neural deep learning methods.</t>
  </si>
  <si>
    <t>https://www.linkedin.com/jobs/view/sr-applied-scientist-sales-ai-at-amazon-4203127043</t>
  </si>
  <si>
    <t>Director, Retail Intelligence</t>
  </si>
  <si>
    <t>$165,800 - $224,300</t>
  </si>
  <si>
    <t>A leadership role at T-Mobile, driving retail strategies and enhancing customer experiences.</t>
  </si>
  <si>
    <t>Lead strategic initiatives and a talented team at T-Mobile, focusing on retail innovation, data analytics, and customer engagement. Requires 10+ years in retail or related fields, strong communication skills, and a proven track record in driving transformation.</t>
  </si>
  <si>
    <t>https://www.linkedin.com/jobs/view/director-retail-intelligence-at-t-mobile-4203243826</t>
  </si>
  <si>
    <t>Practice Director, Data &amp; AI</t>
  </si>
  <si>
    <t>$200,000 - $270,000</t>
  </si>
  <si>
    <t>A high-impact leadership role at Toptal, driving growth in Data &amp; AI services.</t>
  </si>
  <si>
    <t>Lead Toptal's Data &amp; AI practice, focusing on strategy, offering development, and go-to-market execution. Requires expertise in Data, Analytics, AI, and Generative AI, along with strong leadership and business management skills.</t>
  </si>
  <si>
    <t>https://www.linkedin.com/jobs/view/practice-director-data-ai-at-toptal-4173786339</t>
  </si>
  <si>
    <t>Sr. Director, Product Management for Data &amp; AI, Security and HSI</t>
  </si>
  <si>
    <t>$207,700 - $280,900</t>
  </si>
  <si>
    <t>A senior leadership role at T-Mobile, driving innovation and strategic initiatives.</t>
  </si>
  <si>
    <t>Lead the strategy and execution of product experiences at T-Mobile, focusing on data, AI, and security. Requires expertise in product management, AI, and team leadership.</t>
  </si>
  <si>
    <t>https://www.linkedin.com/jobs/view/sr-director-product-management-for-data-ai-security-and-hsi-at-t-mobile-4203247263</t>
  </si>
  <si>
    <t>VP, Delivery</t>
  </si>
  <si>
    <t>A leadership role at Toptal, driving growth and operational excellence.</t>
  </si>
  <si>
    <t>Lead Toptal's delivery operations, focusing on growth and performance across various delivery models. Requires strong leadership, global delivery experience, and expertise in Cloud, AI/ML, and agile methodologies.</t>
  </si>
  <si>
    <t>https://www.linkedin.com/jobs/view/vp-delivery-at-toptal-4182788377</t>
  </si>
  <si>
    <t>Senior Advisory Consultant, Trilogy (Remote)</t>
  </si>
  <si>
    <t>Crossover</t>
  </si>
  <si>
    <t>$200,000</t>
  </si>
  <si>
    <t>A senior advisory role at Crossover focused on transforming educational operations through AI.</t>
  </si>
  <si>
    <t>Lead the implementation of AI-driven systems for educational operations, leveraging predictive analytics and automation to enhance efficiency. Requires a minimum of 5 years in high-impact operational roles and a visionary mindset.</t>
  </si>
  <si>
    <t>https://www.linkedin.com/jobs/view/senior-advisory-consultant-trilogy-remote-%24200-000-year-usd-at-crossover-4196446766</t>
  </si>
  <si>
    <t>Worldwide Specialist Solutions Architect - GenAI, Training &amp; Inference</t>
  </si>
  <si>
    <t>$138,200 - $239,000</t>
  </si>
  <si>
    <t>A key technical leader role at AWS focusing on GenAI solutions.</t>
  </si>
  <si>
    <t>Help define the future of Go to Market (GTM) at AWS using generative AI. Key skills include cloud computing, ML frameworks like PyTorch and JAX, and experience with Kubernetes and MLOps.</t>
  </si>
  <si>
    <t>https://www.linkedin.com/jobs/view/worldwide-specialist-solutions-architect-genai-training-inference-at-amazon-web-services-aws-4163091176</t>
  </si>
  <si>
    <t>Principal Product Manager, Intelligent Talent Acquisition (ITA)</t>
  </si>
  <si>
    <t>$145,700 - $240,900</t>
  </si>
  <si>
    <t>A pivotal role at Amazon focusing on innovative hiring solutions.</t>
  </si>
  <si>
    <t>Lead transformative projects in talent acquisition at Amazon. Key skills include product management, program management, and experience with tools like Asana and WorkDocs.</t>
  </si>
  <si>
    <t>https://www.linkedin.com/jobs/view/principal-product-manager-intelligent-talent-acquisition-ita-at-amazon-4203121888</t>
  </si>
  <si>
    <t>Senior Advisory Consultant, Trilogy (Remote) - $200,000/year USD</t>
  </si>
  <si>
    <t>A strategic role at Crossover focused on transforming educational operations through innovative AI solutions.</t>
  </si>
  <si>
    <t>Lead the implementation of AI-driven systems for educational operations, utilizing predictive analytics and automation technologies. Requires 5+ years in operational roles and a visionary mindset.</t>
  </si>
  <si>
    <t>https://www.linkedin.com/jobs/view/senior-advisory-consultant-trilogy-remote-%24200-000-year-usd-at-crossover-4196450380</t>
  </si>
  <si>
    <t>Engineering Manager, Browser Insights</t>
  </si>
  <si>
    <t>Cisco ThousandEyes</t>
  </si>
  <si>
    <t>San Francisco Bay Area</t>
  </si>
  <si>
    <t>$173,000 - $241,700</t>
  </si>
  <si>
    <t>An engineering leadership role at Cisco ThousandEyes, focusing on delivering network assurance solutions.</t>
  </si>
  <si>
    <t>Lead a team of engineers to develop and enhance the Browser Insights product, focusing on user interaction simulation, performance measurement, and cross-team collaboration. Key skills include software engineering management, technical strategy formulation, and expertise in frontend technologies like TypeScript and React.</t>
  </si>
  <si>
    <t>https://www.linkedin.com/jobs/view/engineering-manager-browser-insights-at-cisco-thousandeyes-4139793221</t>
  </si>
  <si>
    <t>Manager, Payments, Fraud, Risk Technologies &amp; Engineering</t>
  </si>
  <si>
    <t>$134,300 - $242,200</t>
  </si>
  <si>
    <t>A managerial role focused on payments and fraud risk technologies at T-Mobile.</t>
  </si>
  <si>
    <t>Lead the development and optimization of the payments fraud and risk management platform, ensuring high availability and security. Key skills include product management, agile methodologies, and experience in fraud prevention and risk mitigation.</t>
  </si>
  <si>
    <t>https://www.linkedin.com/jobs/view/manager-payments-fraud-risk-technologies-engineering-at-t-mobile-4203242901</t>
  </si>
  <si>
    <t>Data Management &amp; Strategy - Life Sciences - Manager- Consulting - Location OPEN</t>
  </si>
  <si>
    <t>EY</t>
  </si>
  <si>
    <t>$124,300 - $227,900</t>
  </si>
  <si>
    <t>A managerial role at EY, emphasizing data management and strategy in life sciences.</t>
  </si>
  <si>
    <t>Lead technology transformation projects in the life sciences sector, focusing on strategic forecasting, commercial analytics, and data management. Key skills include Python programming, cloud data handling, and strong analytical capabilities.</t>
  </si>
  <si>
    <t>https://www.linkedin.com/jobs/view/data-management-strategy-life-sciences-manager-consulting-location-open-at-ey-4183788210</t>
  </si>
  <si>
    <t>Director Portfolio Management</t>
  </si>
  <si>
    <t>$191,300 - $258,800</t>
  </si>
  <si>
    <t>A pivotal role at T-Mobile focused on driving innovation and organizational strategy.</t>
  </si>
  <si>
    <t>Lead strategic initiatives and manage a talented team to drive process transformation and governance in portfolio management. Key skills include strong leadership, portfolio management, resource allocation, and experience in Agile environments.</t>
  </si>
  <si>
    <t>https://www.linkedin.com/jobs/view/director-portfolio-management-at-t-mobile-4203249197</t>
  </si>
  <si>
    <t>Principal Product Designer, Care</t>
  </si>
  <si>
    <t>$115,400 - $208,100</t>
  </si>
  <si>
    <t>A leadership role focused on product innovation and design at T-Mobile.</t>
  </si>
  <si>
    <t>Lead user-centered design activities and establish user experience strategy for T-Mobile's digital products. Key skills include Figma, UI design principles, and collaboration with cross-functional teams.</t>
  </si>
  <si>
    <t>https://www.linkedin.com/jobs/view/principal-product-designer-care-at-t-mobile-4203246534</t>
  </si>
  <si>
    <t>Sr Manager, Creative Direction</t>
  </si>
  <si>
    <t>$114,600 - $206,700</t>
  </si>
  <si>
    <t>A senior management role focused on creative direction at T-Mobile.</t>
  </si>
  <si>
    <t>Lead the creative vision for brand presentations at T-Mobile, requiring strong skills in design leadership, storytelling, and project management. Proficiency in design software like Adobe Creative Suite and Figma is essential.</t>
  </si>
  <si>
    <t>https://www.linkedin.com/jobs/view/sr-manager-creative-direction-at-t-mobile-4203247405</t>
  </si>
  <si>
    <t>Principal Product Designer, FinTech</t>
  </si>
  <si>
    <t>A leadership role focused on enhancing digital consumer service experiences.</t>
  </si>
  <si>
    <t>Join T-Mobile’s Product, Experience Design &amp; Innovation team as a Principal Product Designer. Key skills include user experience strategy, product innovation, and proficiency in Figma. You will lead design efforts, mentor designers, and collaborate with cross-functional teams to create user-centric solutions.</t>
  </si>
  <si>
    <t>https://www.linkedin.com/jobs/view/principal-product-designer-fintech-at-t-mobile-4203242990</t>
  </si>
  <si>
    <t>Principal Product Designer - eCommerce</t>
  </si>
  <si>
    <t>A leadership role focused on product innovation and design strategy.</t>
  </si>
  <si>
    <t>Lead the re-imagination and redesign of digital products at T-Mobile. Key skills include user-centered design, UX/UI design, and experience with Figma.</t>
  </si>
  <si>
    <t>https://www.linkedin.com/jobs/view/principal-product-designer-ecommerce-at-t-mobile-4203245692</t>
  </si>
  <si>
    <t>Principal Product Designer - Emerging Technologies</t>
  </si>
  <si>
    <t>A critical role in product innovation and design at T-Mobile.</t>
  </si>
  <si>
    <t>Lead the design of human-centered experiences integrating AI capabilities. Key skills include UX design, AI understanding, and strategic thinking.</t>
  </si>
  <si>
    <t>https://www.linkedin.com/jobs/view/principal-product-designer-emerging-technologies-at-t-mobile-4203252111</t>
  </si>
  <si>
    <t>Senior Manager, Corporate Accounting</t>
  </si>
  <si>
    <t>Canva</t>
  </si>
  <si>
    <t>$169,000 - $221,000</t>
  </si>
  <si>
    <t>A strategic role focused on enhancing financial processes at Canva.</t>
  </si>
  <si>
    <t>Lead and improve accounting operations, ensuring compliance with GAAP and SOX. Drive automation and efficiency while mentoring a high-performing team.</t>
  </si>
  <si>
    <t>https://www.linkedin.com/jobs/view/senior-manager-corporate-accounting-at-canva-4184363707</t>
  </si>
  <si>
    <t>Director, Product Management, Collaboration Solutions for T-Mobile Business Group</t>
  </si>
  <si>
    <t>$185,600 - $251,000</t>
  </si>
  <si>
    <t>A pivotal role in driving innovation and collaboration at T-Mobile.</t>
  </si>
  <si>
    <t>Lead the product strategy and execution for T-Mobile’s collaboration solutions, including Dialpad and Microsoft 365. Requires 10+ years in product management, expertise in AI-driven collaboration tools, and strong B2B sales understanding.</t>
  </si>
  <si>
    <t>https://www.linkedin.com/jobs/view/director-product-management-collaboration-solutions-for-t-mobile-business-group-at-t-mobile-4203246791</t>
  </si>
  <si>
    <t>Sr. IT and Business Compliance Manager</t>
  </si>
  <si>
    <t>$100,000 - $180,600</t>
  </si>
  <si>
    <t>A strategic leadership role at T-Mobile focused on compliance and risk management.</t>
  </si>
  <si>
    <t>The Sr. IT and Business Compliance Manager will oversee compliance initiatives, develop frameworks, assess risks, and ensure alignment with governance and regulatory requirements. Key skills include leadership, strategic thinking, and expertise in compliance methodologies.</t>
  </si>
  <si>
    <t>https://www.linkedin.com/jobs/view/sr-it-and-business-compliance-manager-at-t-mobile-4203247536</t>
  </si>
  <si>
    <t>Sr. Manager, Product Management - Billing &amp; Charging</t>
  </si>
  <si>
    <t>$140,500 - $253,500</t>
  </si>
  <si>
    <t>A senior leadership role at T-Mobile, driving product strategy and innovation.</t>
  </si>
  <si>
    <t>Lead product management initiatives in billing and charging, focusing on customer needs, technology trends, and strategic processes. Requires strong leadership, technical expertise, and collaboration across teams.</t>
  </si>
  <si>
    <t>https://www.linkedin.com/jobs/view/sr-manager-product-management-billing-charging-at-t-mobile-4203251156</t>
  </si>
  <si>
    <t>Product Design Director, Restaurant Services</t>
  </si>
  <si>
    <t>DoorDash</t>
  </si>
  <si>
    <t>$241,400 - $355,000</t>
  </si>
  <si>
    <t>A leadership role focused on product design at DoorDash.</t>
  </si>
  <si>
    <t>Lead the design team to create innovative products for restaurant services. Key skills include team management, customer-centric design, and collaboration with cross-functional teams.</t>
  </si>
  <si>
    <t>https://www.linkedin.com/jobs/view/product-design-director-restaurant-services-at-doordash-4139786378</t>
  </si>
  <si>
    <t>Principal AI/ML Engineer - Remote</t>
  </si>
  <si>
    <t>Optum</t>
  </si>
  <si>
    <t>$122,100 - $234,700</t>
  </si>
  <si>
    <t>A senior role at Optum, driving impactful AI/ML solutions.</t>
  </si>
  <si>
    <t>Lead AI/ML projects in healthcare, focusing on machine learning model development, data analysis, and collaboration with cross-functional teams. Key skills include Python, deep learning frameworks, and experience in healthcare or fintech.</t>
  </si>
  <si>
    <t>https://www.linkedin.com/jobs/view/principal-ai-ml-engineer-remote-at-optum-4203202045</t>
  </si>
  <si>
    <t>Principal Data Science, GenAI</t>
  </si>
  <si>
    <t>$127,400 - $229,800</t>
  </si>
  <si>
    <t>A senior role at T-Mobile focusing on data science and generative AI.</t>
  </si>
  <si>
    <t>The Principal Data Scientist will lead and mentor a team, manage data science projects, and design algorithms in machine learning and AI. Key skills include experience in predictive modeling, data analysis, and proficiency in tools like Python and SQL.</t>
  </si>
  <si>
    <t>https://www.linkedin.com/jobs/view/principal-data-science-genai-at-t-mobile-4203246577</t>
  </si>
  <si>
    <t>Principal Data Scientist</t>
  </si>
  <si>
    <t>A senior data science role at T-Mobile focused on media attribution and analytics.</t>
  </si>
  <si>
    <t>Lead the development of machine learning and AI-driven models to optimize marketing spend and measure media effectiveness. Key skills include causal inference, multi-touch attribution, marketing mix modeling, and proficiency in Python, R, and SQL.</t>
  </si>
  <si>
    <t>https://www.linkedin.com/jobs/view/principal-data-scientist-at-t-mobile-4203242992</t>
  </si>
  <si>
    <t>Senior Business Data Analyst</t>
  </si>
  <si>
    <t>McKinstry</t>
  </si>
  <si>
    <t>$80,100 - $134,400</t>
  </si>
  <si>
    <t>A senior business data analyst role at McKinstry focused on data analysis and visualization.</t>
  </si>
  <si>
    <t>Analyze business data to derive insights and trends, assess opportunities, manage risk, and support data-driven decisions. Key skills include Microsoft Power BI, SQL, and strong communication.</t>
  </si>
  <si>
    <t>https://www.linkedin.com/jobs/view/senior-business-data-analyst-at-mckinstry-4201810014</t>
  </si>
  <si>
    <t>Senior Engineer, SDET</t>
  </si>
  <si>
    <t>$89,400 - $161,300</t>
  </si>
  <si>
    <t>A senior engineering role at T-Mobile focused on software development and testing.</t>
  </si>
  <si>
    <t>The Senior Engineer, SDET will design and implement robust testing strategies for AI solutions, collaborate with data scientists, and develop automated test suites. Key skills include experience with automation tools like Selenium and programming languages such as Python and Java.</t>
  </si>
  <si>
    <t>https://www.linkedin.com/jobs/view/senior-engineer-sdet-at-t-mobile-4203248298</t>
  </si>
  <si>
    <t>Principal Engineer - Observability Solutions</t>
  </si>
  <si>
    <t>$126,800 - $228,900</t>
  </si>
  <si>
    <t>A principal engineering role focused on observability solutions at T-Mobile.</t>
  </si>
  <si>
    <t>Drive the design, development, and delivery of observability capabilities across T-Mobile’s technology ecosystem. Key skills include experience with observability stacks, cloud-native instrumentation, and collaboration with engineering teams.</t>
  </si>
  <si>
    <t>https://www.linkedin.com/jobs/view/principal-engineer-observability-solutions-at-t-mobile-4203245694</t>
  </si>
  <si>
    <t>Bothell, WA</t>
  </si>
  <si>
    <t>A leadership role at T-Mobile focused on observability solutions.</t>
  </si>
  <si>
    <t>Drive the design and development of observability solutions, focusing on real-time visibility into application performance. Key skills include experience with Open Telemetry, cloud-native instrumentation, and AI/ML for anomaly detection.</t>
  </si>
  <si>
    <t>https://www.linkedin.com/jobs/view/principal-engineer-observability-solutions-at-t-mobile-4203250090</t>
  </si>
  <si>
    <t>Principal Data Engineer, Commercial Data</t>
  </si>
  <si>
    <t>BioSpace</t>
  </si>
  <si>
    <t>$142,200 - $256,100</t>
  </si>
  <si>
    <t>A senior-level position focused on advancing BioSpace's commercial data strategy.</t>
  </si>
  <si>
    <t>In this role, you will design and deliver data and analytics solutions using AWS, SQL, and Python. You should have experience in big data architecture, data modeling, and Agile methodologies.</t>
  </si>
  <si>
    <t>https://www.linkedin.com/jobs/view/principal-data-engineer-commercial-data-at-biospace-4202544336</t>
  </si>
  <si>
    <t>Regional Manager Sales</t>
  </si>
  <si>
    <t>ZS</t>
  </si>
  <si>
    <t>A strategic sales role at ZS focused on driving business growth and client engagement.</t>
  </si>
  <si>
    <t>ZS is seeking a Regional Manager Sales with a strong background in enterprise sales, excellent communication skills, and a proven track record in managing client relationships. The role involves identifying and closing new business opportunities, collaborating with cross-functional teams, and driving revenue growth.</t>
  </si>
  <si>
    <t>https://www.linkedin.com/jobs/view/regional-manager-sales-at-zs-4201274218</t>
  </si>
  <si>
    <t>Future Assistant Store Manager - Tech Support</t>
  </si>
  <si>
    <t>Mosaic North America</t>
  </si>
  <si>
    <t>$78,000 - $85,000</t>
  </si>
  <si>
    <t>A management role focused on technical support and customer service at Mosaic North America.</t>
  </si>
  <si>
    <t>The Future Assistant Manager, Tech Support will manage the technical support team, ensuring excellent customer service and operational efficiency. Key skills include leadership, problem-solving, and experience in retail management.</t>
  </si>
  <si>
    <t>https://www.linkedin.com/jobs/view/future-assistant-store-manager-tech-support-at-mosaic-north-america-4139752707</t>
  </si>
  <si>
    <t>Sr Product Manager - Technical</t>
  </si>
  <si>
    <t>$130,900 - $236,200</t>
  </si>
  <si>
    <t>A strategic role at T-Mobile focused on product management and innovation.</t>
  </si>
  <si>
    <t>The Sr Product Manager will lead the definition and management of Promotions, Rate Plans, Offers, Billing, and Account Management products. Key skills include market research, product requirement definition, and cross-functional team leadership.</t>
  </si>
  <si>
    <t>https://www.linkedin.com/jobs/view/sr-product-manager-technical-at-t-mobile-4203248289</t>
  </si>
  <si>
    <t>Senior Manager, Technical Product Management</t>
  </si>
  <si>
    <t>Pearson</t>
  </si>
  <si>
    <t>$110,000 - $130,000</t>
  </si>
  <si>
    <t>A senior management role focused on technical product management at Pearson.</t>
  </si>
  <si>
    <t>Lead a cross-functional team to enhance user experience and optimize digital platforms. Key skills include Agile methodologies, UX design, and product roadmap management.</t>
  </si>
  <si>
    <t>https://www.linkedin.com/jobs/view/senior-manager-technical-product-management-at-pearson-4198169919</t>
  </si>
  <si>
    <t>Principal Site Reliability Developer (U.S. Citizenship Required)</t>
  </si>
  <si>
    <t>Oracle</t>
  </si>
  <si>
    <t>$87,000 - $178,100</t>
  </si>
  <si>
    <t>A senior role focused on supporting critical SaaS US Government Customer Environments.</t>
  </si>
  <si>
    <t>Oracle is seeking a Principal Site Reliability Developer with expertise in Oracle Fusion Middleware technologies, Kubernetes, and cloud platforms. Strong skills in monitoring, automation, and problem-solving are essential.</t>
  </si>
  <si>
    <t>https://www.linkedin.com/jobs/view/principal-site-reliability-developer-u-s-citizenship-required-at-oracle-4160449965</t>
  </si>
  <si>
    <t>Principal Product Manager - Billing &amp; Charging</t>
  </si>
  <si>
    <t>$139,700 - $252,000</t>
  </si>
  <si>
    <t>A senior role at T-Mobile focusing on product management in billing and charging.</t>
  </si>
  <si>
    <t>Lead the definition and management of billing and charging products, ensuring alignment with customer needs and business objectives. Key skills include product management, strategic thinking, and cross-functional leadership.</t>
  </si>
  <si>
    <t>https://www.linkedin.com/jobs/view/principal-product-manager-billing-charging-at-t-mobile-4203243851</t>
  </si>
  <si>
    <t>Future Assistant Store Manager - Sales</t>
  </si>
  <si>
    <t>A managerial role focused on sales and customer experience at Mosaic North America.</t>
  </si>
  <si>
    <t>The Future Assistant Store Manager - Sales is responsible for creating a consumer-first environment, managing sales associates, and ensuring excellent customer service. Key skills include leadership, inventory management, and effective communication.</t>
  </si>
  <si>
    <t>https://www.linkedin.com/jobs/view/future-assistant-store-manager-sales-at-mosaic-north-america-4139751661</t>
  </si>
  <si>
    <t>Senior Product Mgr- Tech, Product Quality, Perfect Order Experience (POE)</t>
  </si>
  <si>
    <t>$136,100 - $235,200</t>
  </si>
  <si>
    <t>A senior product management role at Amazon focusing on product quality and customer experience.</t>
  </si>
  <si>
    <t>Lead and influence cross-functional teams to enhance product quality and customer experience. Key skills include product management, technical expertise, and strategic planning.</t>
  </si>
  <si>
    <t>https://www.linkedin.com/jobs/view/senior-product-mgr-tech-product-quality-perfect-order-experience-poe-at-amazon-4187222767</t>
  </si>
  <si>
    <t>A pivotal role in shaping T-Mobile’s retail experience through data-driven strategies and leadership.</t>
  </si>
  <si>
    <t>Lead strategic initiatives and a talented team to drive retail innovation at T-Mobile. Key skills include data analytics, customer behavior insights, and experience in retail operations.</t>
  </si>
  <si>
    <t>A high-impact role at Toptal to drive growth in Data &amp; AI services.</t>
  </si>
  <si>
    <t>Lead the strategy and execution of T-Mobile's product experiences, focusing on AI, data science, and analytics. Requires over 10 years of product management experience, strong leadership skills, and expertise in the product development lifecycle.</t>
  </si>
  <si>
    <t>Lead Toptal's delivery operations, focusing on growth and performance across various delivery models. Requires strong global delivery experience, technical expertise, and leadership skills. Key skills include Cloud &amp; Infrastructure, AI/ML, and project delivery methodologies.</t>
  </si>
  <si>
    <t>A pivotal role in Amazon's Intelligent Talent Acquisition team, focusing on innovative solutions for hiring challenges.</t>
  </si>
  <si>
    <t>Lead transformative projects in talent acquisition at Amazon, utilizing advanced software tools and AI systems. Requires 10+ years in product management, strong analytical skills, and experience with change management.</t>
  </si>
  <si>
    <t>A senior advisory role focused on transforming educational operations through AI at Crossover.</t>
  </si>
  <si>
    <t>Lead the implementation of AI-driven systems for educational operations, utilizing predictive analytics and automation technologies to enhance efficiency and scalability. Requires 5+ years in operational roles and a visionary mindset.</t>
  </si>
  <si>
    <t>A technical leadership role at AWS focused on GenAI solutions.</t>
  </si>
  <si>
    <t>Help define the future of Go to Market (GTM) at AWS using generative AI. Key skills include cloud computing, ML frameworks, and infrastructure architecture.</t>
  </si>
  <si>
    <t>Partner Development, Sales Director</t>
  </si>
  <si>
    <t>Jobs via Dice</t>
  </si>
  <si>
    <t>A leadership role in sales and partnerships at Jobs via Dice.</t>
  </si>
  <si>
    <t>Lead partnership development and sales strategies, focusing on cloud solutions and channel management. Requires 10+ years in sales and partner channel management, with strong communication and organizational skills.</t>
  </si>
  <si>
    <t>https://www.linkedin.com/jobs/view/partner-development-sales-director-at-jobs-via-dice-4203530881</t>
  </si>
  <si>
    <t>Vice President - Enterprise Sales</t>
  </si>
  <si>
    <t>$0 - $0</t>
  </si>
  <si>
    <t>A senior executive role at Jobs via Dice, driving enterprise sales and growth.</t>
  </si>
  <si>
    <t>Lead the sales strategy for enterprise solutions, focusing on customer acquisition and revenue growth. Requires strong leadership in SaaS sales, cloud technologies, and strategic partnerships.</t>
  </si>
  <si>
    <t>https://www.linkedin.com/jobs/view/vice-president-enterprise-sales-at-jobs-via-dice-4203529918</t>
  </si>
  <si>
    <t>A senior advisory role focused on transforming educational operations through innovative AI solutions.</t>
  </si>
  <si>
    <t>Lead the implementation of AI-driven systems for educational operations, utilizing predictive analytics and automation technologies to enhance efficiency and scalability across campuses.</t>
  </si>
  <si>
    <t>Chief Enterprise Architect - RISE - Multiple Locations</t>
  </si>
  <si>
    <t>SAP</t>
  </si>
  <si>
    <t>$243,300 - $571,700</t>
  </si>
  <si>
    <t>A senior role at SAP focused on enterprise architecture and digital transformation.</t>
  </si>
  <si>
    <t>Lead digital transformation initiatives using SAP technologies, focusing on enterprise architecture and cloud strategies. Key skills include SAP Solution Portfolio, enterprise architecture frameworks, and strong communication skills.</t>
  </si>
  <si>
    <t>https://www.linkedin.com/jobs/view/chief-enterprise-architect-rise-multiple-locations-at-sap-4203504751</t>
  </si>
  <si>
    <t>Lead a team of engineers to develop and enhance the Browser Insights product, focusing on user interaction simulation and performance metrics. Key skills include software engineering management, strong technical vision, and experience with frontend technologies like TypeScript and React.</t>
  </si>
  <si>
    <t>A managerial role focused on payments and risk technologies at T-Mobile.</t>
  </si>
  <si>
    <t>Lead the development and optimization of the payments fraud and risk management platform, ensuring high availability and security. Key skills include product management, agile methodologies, and experience in fraud prevention.</t>
  </si>
  <si>
    <t>A managerial role at EY focusing on data management and strategy in the life sciences sector.</t>
  </si>
  <si>
    <t>Lead technology transformation projects in the life sciences sector, focusing on strategic forecasting, commercial analytics, and data management. Key skills include expertise in Python, SQL, and cloud platforms like AWS and Azure.</t>
  </si>
  <si>
    <t>A pivotal role at T-Mobile focused on driving innovation and excellence in portfolio management.</t>
  </si>
  <si>
    <t>Lead strategic initiatives and manage a talented team to drive process transformation and governance in portfolio management. Key skills include strong leadership, portfolio management, resource allocation, and experience in an Agile environment.</t>
  </si>
  <si>
    <t>A leadership role in product design at T-Mobile focused on enhancing customer experience.</t>
  </si>
  <si>
    <t>Lead the design and innovation of user-centered digital products at T-Mobile. Key skills include user experience strategy, design thinking, and proficiency in Figma.</t>
  </si>
  <si>
    <t>A leadership role at T-Mobile focused on creative direction and team management.</t>
  </si>
  <si>
    <t>The Sr Manager, Creative Direction will lead the conceptualization, design, and implementation of engaging brand presentations. Key skills include creative vision, project management, and proficiency in design software like Adobe Creative Suite.</t>
  </si>
  <si>
    <t>A senior design role focused on enhancing digital consumer service experiences.</t>
  </si>
  <si>
    <t>Join T-Mobile’s Product, Experience Design &amp; Innovation team as a Principal Product Designer. You will lead user experience strategy, design scalable UX/UI patterns, and mentor other designers. Key skills include UX design, Figma proficiency, and strong problem-solving abilities.</t>
  </si>
  <si>
    <t>A leadership role in product design at T-Mobile, emphasizing user experience and innovative solutions.</t>
  </si>
  <si>
    <t>Lead the design and innovation of digital products at T-Mobile, focusing on user-centered design, UX/UI patterns, and collaboration with cross-functional teams. Key skills include experience in Figma, user experience strategy, and strong problem-solving abilities.</t>
  </si>
  <si>
    <t>A leadership role in product innovation and design at T-Mobile.</t>
  </si>
  <si>
    <t>Lead the design of human-centered experiences that integrate AI capabilities. Key skills include UX design, AI understanding, and strategic thinking.</t>
  </si>
  <si>
    <t>Lead the product strategy and execution for T-Mobile’s collaboration solutions, including AI-driven communication tools. Requires 10+ years in product management, expertise in UCaaS, and strong leadership skills.</t>
  </si>
  <si>
    <t>The Sr. IT and Business Compliance Manager will oversee compliance initiatives, develop frameworks, assess risks, and ensure alignment with governance. Key skills include leadership, strategic thinking, and expertise in compliance and regulatory requirements.</t>
  </si>
  <si>
    <t>A senior leadership role focused on product management within T-Mobile's billing and charging domain.</t>
  </si>
  <si>
    <t>Lead product management initiatives for billing and charging solutions at T-Mobile. Requires strong leadership, technical expertise, and experience in product strategy.</t>
  </si>
  <si>
    <t>A leadership role focused on enhancing restaurant services through design at DoorDash.</t>
  </si>
  <si>
    <t>Lead the design team to create innovative solutions for restaurant services. Key skills include product design, team management, and cross-functional collaboration.</t>
  </si>
  <si>
    <t>A senior role at Optum focused on AI/ML engineering.</t>
  </si>
  <si>
    <t>Lead AI/ML projects in healthcare, focusing on machine learning model development, data analysis, and innovative solutions. Requires expertise in Python, deep learning frameworks, and experience in healthcare applications.</t>
  </si>
  <si>
    <t>https://www.linkedin.com/jobs/view/principal-ai-ml-engineer-remote-at-optum-4203507835</t>
  </si>
  <si>
    <t>A senior role focused on data science and AI at T-Mobile.</t>
  </si>
  <si>
    <t>The Principal Data Scientist at T-Mobile will lead data science projects, mentor teams, and apply advanced analytics techniques. Key skills include Generative AI, machine learning, and experience with big data environments.</t>
  </si>
  <si>
    <t>A senior role focused on AI and machine learning within Amazon's advertising division.</t>
  </si>
  <si>
    <t>Lead research on machine learning and generative AI solutions to optimize advertising sales. Requires expertise in quantitative modeling, programming in languages like Python or Java, and experience with neural networks.</t>
  </si>
  <si>
    <t>Analyze business data to derive insights, manage risk, and support data-driven decisions. Key skills include Microsoft Power BI, SQL, and strong communication abilities.</t>
  </si>
  <si>
    <t>Lead the development of machine learning models to optimize marketing spend and measure media effectiveness. Key skills include causal inference, multi-touch attribution, and expertise in Python, R, and SQL.</t>
  </si>
  <si>
    <t>A senior software engineering role focused on test automation and AI solutions at T-Mobile.</t>
  </si>
  <si>
    <t>The Senior Engineer, SDET will design and implement robust testing strategies for AI solutions, develop automated test suites, and collaborate with data scientists. Key skills include proficiency in programming languages like Python and Java, experience with automation tools like Selenium, and a strong understanding of AI and machine learning concepts.</t>
  </si>
  <si>
    <t>A principal engineering role at T-Mobile focused on observability solutions.</t>
  </si>
  <si>
    <t>Drive the design and development of observability solutions, focusing on real-time visibility into application and infrastructure health. Key skills include experience with Open Telemetry, cloud-native instrumentation, and AI/ML for anomaly detection.</t>
  </si>
  <si>
    <t>A senior-level position focused on advancing commercial data strategies at BioSpace.</t>
  </si>
  <si>
    <t>In this role, you will design and deliver data and analytics solutions using AWS, SQL, and Python. You should have experience in big data architecture, data warehousing, and Agile methodologies.</t>
  </si>
  <si>
    <t>A sales leadership role at ZS focused on driving revenue and client engagement.</t>
  </si>
  <si>
    <t>ZS is seeking a Regional Manager Sales with a strong background in strategic sales, excellent communication skills, and the ability to build and maintain client relationships. Experience in AI/Cloud and SaaS is preferred.</t>
  </si>
  <si>
    <t>A management role focused on technical support and customer experience at Mosaic North America.</t>
  </si>
  <si>
    <t>The Future Assistant Manager, Tech Support will manage the technical support team, ensuring a consumer-first environment. Key skills include leadership, customer service, and technical problem-solving.</t>
  </si>
  <si>
    <t>A senior product management role at T-Mobile focusing on technical product management.</t>
  </si>
  <si>
    <t>The Sr Product Manager will lead product ownership for Promotions, Rate Plans, Offers, Billing, and Account Management. Key skills include market research, product requirement definition, and cross-functional team leadership.</t>
  </si>
  <si>
    <t>A leadership role focused on improving learner experiences through technology at Pearson.</t>
  </si>
  <si>
    <t>Lead a cross-functional team to enhance user experience, manage product roadmaps, and optimize digital platforms. Key skills include Agile methodologies, UX design, and strong communication.</t>
  </si>
  <si>
    <t>A senior role at T-Mobile focused on product management in billing and charging.</t>
  </si>
  <si>
    <t>The Principal Product Manager will lead the development of billing and charging products, requiring skills in product management, strategic thinking, and cross-functional collaboration.</t>
  </si>
  <si>
    <t>A leadership role focused on sales and customer experience at Mosaic North America.</t>
  </si>
  <si>
    <t>The Future Assistant Store Manager - Sales is responsible for managing a sales associate team, ensuring exceptional customer service, and driving sales results. Key skills include leadership, inventory management, and effective communication.</t>
  </si>
  <si>
    <t>Lead and influence cross-functional teams to enhance product quality and customer experience. Key skills include technical product management, roadmap strategy, and collaboration with engineering and science teams.</t>
  </si>
  <si>
    <t>Learning Strategist</t>
  </si>
  <si>
    <t>Clarity Consultants</t>
  </si>
  <si>
    <t>$70 - $75 per hour</t>
  </si>
  <si>
    <t>A strategic role focused on enhancing learning paths for diverse audiences.</t>
  </si>
  <si>
    <t>Lead the development of learner personas through qualitative research and analysis, ensuring training aligns with organizational needs. Key skills include instructional design, qualitative research, and stakeholder engagement.</t>
  </si>
  <si>
    <t>https://www.linkedin.com/jobs/view/learning-strategist-at-clarity-consultants-4203595810</t>
  </si>
  <si>
    <t>Principal Tech Business Development Manager, Artificial General Intelligence</t>
  </si>
  <si>
    <t>$158,400 - $262,000</t>
  </si>
  <si>
    <t>A strategic role at Amazon AGI focused on building expert networks for AI evolution.</t>
  </si>
  <si>
    <t>Lead the development of partnerships to enhance AI systems, requiring skills in business development, strategic thinking, and cross-functional collaboration.</t>
  </si>
  <si>
    <t>https://www.linkedin.com/jobs/view/principal-tech-business-development-manager-artificial-general-intelligence-at-amazon-4203446727</t>
  </si>
  <si>
    <t>A pivotal role in shaping T-Mobile's retail strategy and enhancing customer engagement.</t>
  </si>
  <si>
    <t>Lead strategic initiatives and a talented team to drive T-Mobile's retail experience. Key skills include data analysis, customer behavior insights, and retail innovation.</t>
  </si>
  <si>
    <t>https://www.linkedin.com/jobs/view/director-retail-intelligence-at-t-mobile-4203541604</t>
  </si>
  <si>
    <t>A senior leadership role at T-Mobile, driving innovation and excellence in product management.</t>
  </si>
  <si>
    <t>Lead strategic initiatives and manage a talented team in product management, focusing on data and AI solutions. Key skills include product development, AI expertise, and strong leadership.</t>
  </si>
  <si>
    <t>https://www.linkedin.com/jobs/view/sr-director-product-management-for-data-ai-security-and-hsi-at-t-mobile-4203540886</t>
  </si>
  <si>
    <t>Client Partner</t>
  </si>
  <si>
    <t>Salesforce</t>
  </si>
  <si>
    <t>$247,660 - $331,240</t>
  </si>
  <si>
    <t>A strategic role at Salesforce focused on driving business outcomes through technology.</t>
  </si>
  <si>
    <t>As a Client Partner, you will lead strategic business transformations for clients, leveraging your expertise in technology and management consulting. Key skills include relationship management, strategic planning, and experience with Salesforce products.</t>
  </si>
  <si>
    <t>https://www.linkedin.com/jobs/view/client-partner-at-salesforce-4203448073</t>
  </si>
  <si>
    <t>Senior, AI Assurance, AWS Compliance &amp; Security Assurance</t>
  </si>
  <si>
    <t>$107,400 - $229,700</t>
  </si>
  <si>
    <t>A senior position at AWS focusing on AI assurance and compliance.</t>
  </si>
  <si>
    <t>The role requires expertise in AI assurance, compliance, and security practices, with a focus on cross-functional collaboration, risk management, and regulatory knowledge.</t>
  </si>
  <si>
    <t>https://www.linkedin.com/jobs/view/senior-ai-assurance-aws-compliance-security-assurance-at-amazon-web-services-aws-4203450240</t>
  </si>
  <si>
    <t>A leadership role focused on driving sales and partnerships at Jobs via Dice.</t>
  </si>
  <si>
    <t>Lead the development and execution of partnership and sales strategies to drive revenue growth. Key skills include channel management, cloud services knowledge, and strong communication abilities.</t>
  </si>
  <si>
    <t>The Sr Manager, Creative Direction role involves leading a team to conceptualize and design engaging brand presentations. Key skills include creative vision, project management, and proficiency in design software like Adobe Creative Suite and Figma.</t>
  </si>
  <si>
    <t>https://www.linkedin.com/jobs/view/sr-manager-creative-direction-at-t-mobile-4203541663</t>
  </si>
  <si>
    <t>Chief Enterprise Architect (RISE) - Multiple Locations</t>
  </si>
  <si>
    <t>$240,900 - $409,600</t>
  </si>
  <si>
    <t>A senior role at SAP focusing on enterprise architecture and digital transformation.</t>
  </si>
  <si>
    <t>Lead digital transformation initiatives using SAP technologies, focusing on enterprise architecture, cloud strategies, and business technology platform adoption. Requires strong communication and architectural skills.</t>
  </si>
  <si>
    <t>https://www.linkedin.com/jobs/view/chief-enterprise-architect-rise-multiple-locations-at-sap-4203588570</t>
  </si>
  <si>
    <t>A pivotal role in shaping T-Mobile's organizational strategy and driving innovation.</t>
  </si>
  <si>
    <t>Lead strategic initiatives and manage a talented team to drive T-Mobile's portfolio management processes. Requires strong leadership, experience in product management, and a solid understanding of governance frameworks.</t>
  </si>
  <si>
    <t>https://www.linkedin.com/jobs/view/director-portfolio-management-at-t-mobile-4203544199</t>
  </si>
  <si>
    <t>Senior Director, Infrastructure and DC Ops Finance</t>
  </si>
  <si>
    <t>CoreWeave</t>
  </si>
  <si>
    <t>$225,000 - $265,000</t>
  </si>
  <si>
    <t>A senior leadership role at CoreWeave focusing on financial governance in infrastructure and data center operations.</t>
  </si>
  <si>
    <t>Lead financial planning and analysis for supply chain and data center operations. Key skills include financial reporting, strategic partnership, and team leadership.</t>
  </si>
  <si>
    <t>https://www.linkedin.com/jobs/view/senior-director-infrastructure-and-dc-ops-finance-at-coreweave-4202015710</t>
  </si>
  <si>
    <t>Lead the product strategy and execution for T-Mobile's collaboration solutions, including Dialpad and Microsoft 365. Requires 10+ years in product management, expertise in UCaaS, and strong leadership skills.</t>
  </si>
  <si>
    <t>https://www.linkedin.com/jobs/view/director-product-management-collaboration-solutions-for-t-mobile-business-group-at-t-mobile-4203541668</t>
  </si>
  <si>
    <t>A strategic leadership role focused on driving sales growth and building strong customer relationships.</t>
  </si>
  <si>
    <t>As the VP Enterprise Sales, you will define and execute a robust sales strategy, drive customer acquisition, and lead a high-performing sales team. Key skills include strategic leadership, sales execution, and partnership development.</t>
  </si>
  <si>
    <t>Group Leader - Math, Stats, and Data Science</t>
  </si>
  <si>
    <t>Pacific Northwest National Laboratory</t>
  </si>
  <si>
    <t>$174,100 - $261,200</t>
  </si>
  <si>
    <t>A leadership role at PNNL, driving advancements in data science for national security.</t>
  </si>
  <si>
    <t>Lead a team of data scientists and mathematicians, focusing on innovative research in AI and data science. Key skills include leadership, strategic vision, and collaboration.</t>
  </si>
  <si>
    <t>https://www.linkedin.com/jobs/view/group-leader-math-stats-and-data-science-at-pacific-northwest-national-laboratory-4202067737</t>
  </si>
  <si>
    <t>AI Enablement Specialist</t>
  </si>
  <si>
    <t>FUJIFILM Sonosite, Inc.</t>
  </si>
  <si>
    <t>$80,000 - $115,000</t>
  </si>
  <si>
    <t>A role focused on advancing AI initiatives at FUJIFILM Sonosite, Inc.</t>
  </si>
  <si>
    <t>As the AI Enablement Specialist, you will manage projects that enable AI development, collaborating closely with various teams. Key skills include project management, regulatory compliance, and strong communication abilities.</t>
  </si>
  <si>
    <t>https://www.linkedin.com/jobs/view/ai-enablement-specialist-at-fujifilm-sonosite-inc-4203489141</t>
  </si>
  <si>
    <t>Applications Developer (ITP-B, BU)</t>
  </si>
  <si>
    <t>Seattle Information Technology Department</t>
  </si>
  <si>
    <t>$52.63 - $79.00 per hour</t>
  </si>
  <si>
    <t>A role focused on application development within the Seattle IT team.</t>
  </si>
  <si>
    <t>Develop and maintain applications using the Power Platform, including Dynamics365 and Model-driven Power Apps. Key skills include C#, JavaScript, HTML, and experience with Power Automate.</t>
  </si>
  <si>
    <t>https://www.linkedin.com/jobs/view/applications-developer-itp-b-bu-at-seattle-information-technology-department-4197994397</t>
  </si>
  <si>
    <t>Seattle Public Safety Civil Service Commission</t>
  </si>
  <si>
    <t>$52.63 - $79.00</t>
  </si>
  <si>
    <t>A role focused on developing applications within Seattle IT, emphasizing collaboration and innovation.</t>
  </si>
  <si>
    <t>Design and develop solutions using Power Platform technologies, including Dynamics 365 and Power Apps. Collaborate with analysts and clients to meet application requirements.</t>
  </si>
  <si>
    <t>https://www.linkedin.com/jobs/view/applications-developer-itp-b-bu-at-seattle-public-safety-civil-service-commission-4202012211</t>
  </si>
  <si>
    <t>Assistant CTO for Security &amp; Infrastructure / CISO</t>
  </si>
  <si>
    <t>$159,147 - $262,629</t>
  </si>
  <si>
    <t>An executive role overseeing security and infrastructure at Seattle Public Safety Civil Service Commission.</t>
  </si>
  <si>
    <t>Lead the cybersecurity and infrastructure initiatives for the City of Seattle, ensuring the reliability and security of enterprise systems. Key skills include cybersecurity management, risk assessment, and strategic planning.</t>
  </si>
  <si>
    <t>https://www.linkedin.com/jobs/view/assistant-cto-for-security-infrastructure-ciso-at-seattle-public-safety-civil-service-commission-4202012213</t>
  </si>
  <si>
    <t>Sr ML Compiler Engineer</t>
  </si>
  <si>
    <t>Join Lensa as a Sr ML Compiler Engineer to work on cutting-edge AWS technologies.</t>
  </si>
  <si>
    <t>As a Sr. Machine Learning Compiler Engineer, you will develop and optimize a deep learning compiler stack for AWS Machine Learning accelerators. Key skills include experience in software development, machine learning frameworks (TensorFlow, PyTorch), and strong programming skills.</t>
  </si>
  <si>
    <t>https://www.linkedin.com/jobs/view/sr-ml-compiler-engineer-annapurna-labs-at-lensa-4202075257</t>
  </si>
  <si>
    <t>Administrative Specialist II - Temporary or OOC</t>
  </si>
  <si>
    <t>$34.32 - $39.87</t>
  </si>
  <si>
    <t>Join the Seattle Information Technology Department as an Administrative Specialist II, contributing to digital equity initiatives.</t>
  </si>
  <si>
    <t>The Administrative Specialist II will support the Digital Equity Team, focusing on community technology planning, grant management, and outreach efforts. Key skills include proficiency in Microsoft Office Suite and strong organizational abilities.</t>
  </si>
  <si>
    <t>https://www.linkedin.com/jobs/view/administrative-specialist-ii-temporary-or-ooc-at-seattle-information-technology-department-4197993467</t>
  </si>
  <si>
    <t>Product Security Analyst, Events Team</t>
  </si>
  <si>
    <t>HackerOne</t>
  </si>
  <si>
    <t>$115,000 - $130,000</t>
  </si>
  <si>
    <t>A dynamic role in the Triage Events team at HackerOne, emphasizing collaboration and technical expertise in information security.</t>
  </si>
  <si>
    <t>Join HackerOne as a Product Security Analyst, focusing on evaluating vulnerability reports, collaborating with hackers, and ensuring effective communication. Key skills include security testing, knowledge of OWASP top 10, and proficiency with tools like Burpsuite.</t>
  </si>
  <si>
    <t>https://www.linkedin.com/jobs/view/product-security-analyst-events-team-at-hackerone-4203572702</t>
  </si>
  <si>
    <t>Join Seattle's IT Department as an Administrative Specialist II, contributing to digital equity initiatives.</t>
  </si>
  <si>
    <t>The Administrative Specialist II will support the Digital Equity Team, focusing on community technology planning, grant management, and outreach efforts. Key skills include proficiency in Microsoft Office Suite, strong organizational abilities, and experience in administrative roles.</t>
  </si>
  <si>
    <t>https://www.linkedin.com/jobs/view/administrative-specialist-ii-temporary-or-ooc-at-seattle-public-safety-civil-service-commission-4202007508</t>
  </si>
  <si>
    <t>Senior Organizational Development &amp; Change Manager</t>
  </si>
  <si>
    <t>Infoblox</t>
  </si>
  <si>
    <t>$135,200 - $190,200</t>
  </si>
  <si>
    <t>A pivotal role in driving organizational change at Infoblox.</t>
  </si>
  <si>
    <t>The Senior Organizational Development &amp; Change Manager will lead transformative change initiatives, focusing on AI, SaaS, Networking, Cyber Security, and Cloud environments. Key skills include change management, organizational development, and cross-functional collaboration.</t>
  </si>
  <si>
    <t>https://www.linkedin.com/jobs/view/senior-organizational-development-change-manager-at-infoblox-4187465118</t>
  </si>
  <si>
    <t>Senior Enterprise Architect - RISE - US Multiple Locations</t>
  </si>
  <si>
    <t>$107,300 - $230,600</t>
  </si>
  <si>
    <t>A senior role focused on digital transformation and enterprise architecture at SAP.</t>
  </si>
  <si>
    <t>As a Senior Enterprise Architect, you will guide customers through their cloud journey, provide architecture guidance using RISE with SAP methodology, and enhance business goals through solution adoption. Key skills include experience with enterprise architecture, SAP technologies, and strong communication skills.</t>
  </si>
  <si>
    <t>https://www.linkedin.com/jobs/view/senior-enterprise-architect-rise-us-multiple-locations-at-sap-4183438155</t>
  </si>
  <si>
    <t>US Retail Partner Sales Director-Microsoft</t>
  </si>
  <si>
    <t>SymphonyAI</t>
  </si>
  <si>
    <t>Competitive Salary and benefits package designed to attract and retain top talent.</t>
  </si>
  <si>
    <t>A leadership role at SymphonyAI focused on driving retail partner growth.</t>
  </si>
  <si>
    <t>Lead the US retail partner growth agenda with Microsoft, focusing on strategic alliances, sales execution, and pipeline management. Key skills include sales leadership, Microsoft ecosystem expertise, and strong relationship management.</t>
  </si>
  <si>
    <t>https://www.linkedin.com/jobs/view/us-retail-partner-sales-director-microsoft-at-symphonyai-4184634130</t>
  </si>
  <si>
    <t>Staff Accountant</t>
  </si>
  <si>
    <t>Supio</t>
  </si>
  <si>
    <t>$70,000 - $95,000</t>
  </si>
  <si>
    <t>A Staff Accountant role at Supio focused on financial management and compliance.</t>
  </si>
  <si>
    <t>Manage general accounting and financial processes, including preparing tax documents, updating expense files, and ensuring compliance with accounting policies. Key skills include proficiency in Microsoft Office, Quickbooks, and strong attention to detail.</t>
  </si>
  <si>
    <t>https://www.linkedin.com/jobs/view/staff-accountant-at-supio-4204420517</t>
  </si>
  <si>
    <t>Lead Engineer, AI / Machine Learning - Cisco AI Software and Platform</t>
  </si>
  <si>
    <t>Cisco</t>
  </si>
  <si>
    <t>$214,700 - $272,900</t>
  </si>
  <si>
    <t>A lead engineering role at Cisco focusing on AI and machine learning technologies.</t>
  </si>
  <si>
    <t>Lead the development of AI/ML technologies, focusing on generative AI solutions. Key skills include TensorFlow, PyTorch, Kubernetes, and experience with cloud platforms like AWS and Azure.</t>
  </si>
  <si>
    <t>https://www.linkedin.com/jobs/view/lead-engineer-ai-machine-learning-cisco-ai-software-and-platform-at-cisco-4185037199</t>
  </si>
  <si>
    <t>Linguist</t>
  </si>
  <si>
    <t>Experis</t>
  </si>
  <si>
    <t>Redmond, WA</t>
  </si>
  <si>
    <t>$45 - $50 per hour</t>
  </si>
  <si>
    <t>A linguist role at Experis focusing on AI data annotation.</t>
  </si>
  <si>
    <t>As a Linguist II, you will support AI projects, requiring excellent communication skills, flexibility, and experience in linguistics, particularly computational linguistics. You will work closely with engineering teams and manage data annotation tasks.</t>
  </si>
  <si>
    <t>https://www.linkedin.com/jobs/view/linguist-at-experis-4183464157</t>
  </si>
  <si>
    <t>Data Scientist II, AMZL Learning Product &amp; Science</t>
  </si>
  <si>
    <t>$125,500 - $212,800</t>
  </si>
  <si>
    <t>A data science role focused on enhancing learning and development at Amazon.</t>
  </si>
  <si>
    <t>As a Data Scientist, you will leverage your expertise in statistics and machine learning to drive the data science roadmap, estimate causal impacts, and improve training effectiveness through A/B testing. Key skills include SQL, Python, and experience with AWS services.</t>
  </si>
  <si>
    <t>https://www.linkedin.com/jobs/view/data-scientist-ii-amzl-learning-product-science-at-amazon-4187609823</t>
  </si>
  <si>
    <t>A senior-level position focused on data engineering and analytics at BioSpace.</t>
  </si>
  <si>
    <t>In this role, you will design and deliver data and analytics solutions using AWS, SQL, and Python, while mentoring team members and collaborating with stakeholders.</t>
  </si>
  <si>
    <t>https://www.linkedin.com/jobs/view/principal-data-engineer-commercial-data-at-biospace-4204250020</t>
  </si>
  <si>
    <t>Senior Product Operations Manager</t>
  </si>
  <si>
    <t>A leadership role focused on enhancing product operations at HackerOne.</t>
  </si>
  <si>
    <t>HackerOne is seeking a Senior Product Operations Manager with strong skills in product management, cross-functional collaboration, and process improvement. The role involves driving initiatives that enhance product operations and ensuring effective communication across teams.</t>
  </si>
  <si>
    <t>https://www.linkedin.com/jobs/view/senior-product-operations-manager-at-hackerone-4141958323</t>
  </si>
  <si>
    <t>Salesforce Administrator</t>
  </si>
  <si>
    <t>ExtraHop</t>
  </si>
  <si>
    <t>$105,000 - $135,000 + bonus + benefits</t>
  </si>
  <si>
    <t>A Salesforce Administrator role at ExtraHop focused on optimizing Salesforce features and supporting end-users.</t>
  </si>
  <si>
    <t>Manage and enhance Salesforce platforms, including Service Cloud and Sales Cloud. Key skills include system administration, data management, user support, and Salesforce certifications.</t>
  </si>
  <si>
    <t>https://www.linkedin.com/jobs/view/salesforce-administrator-at-extrahop-4190455990</t>
  </si>
  <si>
    <t>Senior Product Manager, Responsible AI, Google Cloud</t>
  </si>
  <si>
    <t>Google</t>
  </si>
  <si>
    <t>$183,000 - $271,000</t>
  </si>
  <si>
    <t>A senior product management role at Google focused on Responsible AI.</t>
  </si>
  <si>
    <t>Lead product management efforts for Responsible AI initiatives, requiring expertise in Generative AI, cross-functional collaboration, and strategic roadmap development.</t>
  </si>
  <si>
    <t>https://www.linkedin.com/jobs/view/senior-product-manager-responsible-ai-google-cloud-at-google-4204489537</t>
  </si>
  <si>
    <t>Engineering Manager, GKE AI, Experience and Ecosystem</t>
  </si>
  <si>
    <t>$197,000 - $291,000</t>
  </si>
  <si>
    <t>A leadership role at Google focusing on AI and engineering management.</t>
  </si>
  <si>
    <t>Lead a team of engineers in developing AI/ML solutions on Google Kubernetes Engine. Requires expertise in software development, machine learning, and team leadership.</t>
  </si>
  <si>
    <t>https://www.linkedin.com/jobs/view/engineering-manager-gke-ai-experience-and-ecosystem-at-google-4204493223</t>
  </si>
  <si>
    <t>Software Engineer II</t>
  </si>
  <si>
    <t>Visa</t>
  </si>
  <si>
    <t>$124,700 - $180,650</t>
  </si>
  <si>
    <t>A software engineering role at Visa focusing on dispute resolution and AI/ML integration.</t>
  </si>
  <si>
    <t>Visa is seeking a dynamic Staff Software Engineer to develop innovative solutions for dispute management, utilizing AI/ML technologies. Key skills include proficiency in Java, Spring Boot, ReactJS, and experience with Agile methodologies.</t>
  </si>
  <si>
    <t>https://www.linkedin.com/jobs/view/software-engineer-ii-at-visa-4204500160</t>
  </si>
  <si>
    <t>Senior Manager of Financial Data and Analytics</t>
  </si>
  <si>
    <t>GEICO</t>
  </si>
  <si>
    <t>$150,000 - $300,000</t>
  </si>
  <si>
    <t>A senior managerial role focusing on financial data and analytics at GEICO.</t>
  </si>
  <si>
    <t>Lead the development and implementation of financial data analytics platforms. Requires expertise in financial systems, data technologies, and strong leadership skills to manage a high-performing team.</t>
  </si>
  <si>
    <t>https://www.linkedin.com/jobs/view/senior-manager-of-financial-data-and-analytics-at-geico-4204495987</t>
  </si>
  <si>
    <t>A strategic role to drive retail partner sales with Microsoft at SymphonyAI.</t>
  </si>
  <si>
    <t>Lead SymphonyAI’s US retail partner growth agenda with Microsoft, focusing on co-sell strategies, partner engagement, and pipeline management. Requires strong sales leadership and Microsoft ecosystem expertise.</t>
  </si>
  <si>
    <t>$78,000 - $95,000</t>
  </si>
  <si>
    <t>A highly motivated Staff Accountant role at Supio, ideal for candidates with relevant accounting experience.</t>
  </si>
  <si>
    <t>Manage day-to-day accounting operations including accounts payable, accounts receivable, and month-end close processes. Key skills include attention to detail, proficiency in Microsoft Excel, and experience with QuickBooks Online.</t>
  </si>
  <si>
    <t>A leadership role focused on AI and machine learning at Cisco, driving innovative solutions.</t>
  </si>
  <si>
    <t>As a Lead Engineer in AI/ML, you will lead the development of innovative AI solutions, utilizing technologies such as TensorFlow and PyTorch. Strong experience in cloud platforms and programming in Python or Go is essential.</t>
  </si>
  <si>
    <t>Director of Applied Science, Alexa AI</t>
  </si>
  <si>
    <t>$262,500 - $350,000</t>
  </si>
  <si>
    <t>A leadership role in AI at Amazon, focusing on innovative technologies.</t>
  </si>
  <si>
    <t>Lead the design and development of AI technologies, focusing on conversational systems and generative AI. Requires expertise in AI, machine learning, and strong leadership skills.</t>
  </si>
  <si>
    <t>https://www.linkedin.com/jobs/view/director-of-applied-science-alexa-ai-at-amazon-4204253175</t>
  </si>
  <si>
    <t>A linguist role at Experis focusing on data annotation for AI projects.</t>
  </si>
  <si>
    <t>As a Linguist II, you will support AI projects, requiring excellent communication skills, flexibility, and the ability to work in a fast-paced environment. Key skills include linguistics experience, knowledge of computational linguistics, and proficiency with data annotation tools.</t>
  </si>
  <si>
    <t>Principal Data Scientist at Authorize.net (Visa)</t>
  </si>
  <si>
    <t>$184,100 - $267,050</t>
  </si>
  <si>
    <t>A senior director role focused on data science and machine learning at Visa.</t>
  </si>
  <si>
    <t>Lead the development of machine learning models and data solutions in a fintech environment. Key skills include data engineering, machine learning, and experience with ETL pipelines.</t>
  </si>
  <si>
    <t>https://www.linkedin.com/jobs/view/principal-data-scientist-at-authorize-net-visa-at-visa-4204497457</t>
  </si>
  <si>
    <t>As a Data Scientist, you will drive the data science/ML roadmap, leveraging statistics and econometrics to enhance training interventions and measure their effectiveness through A/B testing. Key skills include SQL, Python, and machine learning methodologies.</t>
  </si>
  <si>
    <t>Software Developer</t>
  </si>
  <si>
    <t>Oracle Cloud ERP</t>
  </si>
  <si>
    <t>$73,700 - $158,200</t>
  </si>
  <si>
    <t>A software development role at Oracle Cloud ERP.</t>
  </si>
  <si>
    <t>Join a team developing a modern cloud search solution using Oracle Cloud Infrastructure and Gen AI / LLM. Requires 2+ years of Java development experience and familiarity with Elasticsearch or similar tools.</t>
  </si>
  <si>
    <t>https://www.linkedin.com/jobs/view/software-developer-at-oracle-cloud-erp-4204496175</t>
  </si>
  <si>
    <t>Leadership Technical Program Manager, AI Security and Compliance</t>
  </si>
  <si>
    <t>$227,000 - $320,000</t>
  </si>
  <si>
    <t>A leadership role at Google managing AI security and compliance initiatives.</t>
  </si>
  <si>
    <t>Lead complex engineering projects focusing on AI security and compliance. Requires 10+ years in risk management, security, and project management, along with experience in AI products and cloud technologies.</t>
  </si>
  <si>
    <t>https://www.linkedin.com/jobs/view/leadership-technical-program-manager-ai-security-and-compliance-at-google-4204488813</t>
  </si>
  <si>
    <t>Software Engineer - Sr. Consultant level</t>
  </si>
  <si>
    <t>$143,200 - $207,800</t>
  </si>
  <si>
    <t>A senior software engineering role at Visa, working on innovative payment technologies.</t>
  </si>
  <si>
    <t>Join Visa's Technology Organization as a Software Engineer, focusing on designing and developing software solutions. Key skills include Java, Spring Boot, Kafka, and MySQL.</t>
  </si>
  <si>
    <t>https://www.linkedin.com/jobs/view/software-engineer-sr-consultant-level-at-visa-4204494973</t>
  </si>
  <si>
    <t>In this role, you will design and deliver data and analytics solutions using AWS, SQL, and Python. You should have experience in data architecture, big data engineering, and a strong understanding of data warehousing principles.</t>
  </si>
  <si>
    <t>Software Quality Engineer II</t>
  </si>
  <si>
    <t>$120,000 - $140,000 + bonus + benefits</t>
  </si>
  <si>
    <t>A software quality engineering role at ExtraHop focused on ensuring product quality through testing and collaboration.</t>
  </si>
  <si>
    <t>We are looking for a Software Quality Engineer II with strong manual testing skills, a detail-oriented mindset, and the ability to collaborate across teams. Key skills include proficiency in Linux OS, familiarity with scripting languages, and experience with issue tracking systems like JIRA.</t>
  </si>
  <si>
    <t>https://www.linkedin.com/jobs/view/software-quality-engineer-ii-at-extrahop-4184542728</t>
  </si>
  <si>
    <t>Staff Software Engineer Fullstack</t>
  </si>
  <si>
    <t>A software engineering role at Visa focused on innovative solutions in payments technology.</t>
  </si>
  <si>
    <t>Visa is seeking a highly motivated Staff Software Engineer to develop scalable, high-performance software solutions. Key skills include Java, Spring Framework, React, AI/ML integration, and Agile methodologies.</t>
  </si>
  <si>
    <t>https://www.linkedin.com/jobs/view/staff-software-engineer-fullstack-at-visa-4204496528</t>
  </si>
  <si>
    <t>Senior Technical Program Manager II, Infrastructure, Google Cloud</t>
  </si>
  <si>
    <t>A senior role at Google focused on cloud expansion and program management.</t>
  </si>
  <si>
    <t>Lead complex, multi-disciplinary projects in cloud infrastructure. Requires 10+ years in technical program management, strong leadership, and cross-functional collaboration skills.</t>
  </si>
  <si>
    <t>https://www.linkedin.com/jobs/view/senior-technical-program-manager-ii-infrastructure-google-cloud-at-google-4204493061</t>
  </si>
  <si>
    <t>Principal Product Manager</t>
  </si>
  <si>
    <t>$92,900 - $199,500</t>
  </si>
  <si>
    <t>A product management role focused on health data intelligence at Oracle.</t>
  </si>
  <si>
    <t>Lead the development of innovative health data products, utilizing advanced analytics and AI. Strong communication, analytical thinking, and customer-centric skills are essential.</t>
  </si>
  <si>
    <t>https://www.linkedin.com/jobs/view/principal-product-manager-at-oracle-cloud-erp-4204495432</t>
  </si>
  <si>
    <t>A senior management role at GEICO focusing on financial data and analytics.</t>
  </si>
  <si>
    <t>Lead and manage the development of the Finance Data Analytics platform, requiring expertise in financial systems and data technologies. Key skills include financial modeling, analytics tools (PowerBI, Tableau, SQL), and experience with ERP systems.</t>
  </si>
  <si>
    <t>A senior director role focused on data science and engineering at Visa.</t>
  </si>
  <si>
    <t>Lead data engineering and machine learning initiatives at Visa. Key skills include expertise in ML, data technologies (Hadoop, Hive, Kafka), and experience in building ETL pipelines.</t>
  </si>
  <si>
    <t>Chief Software Engineer (Hybrid)</t>
  </si>
  <si>
    <t>A senior engineering role at Visa focused on innovative payment solutions.</t>
  </si>
  <si>
    <t>Lead the development of scalable payment processing systems, leveraging AI/ML technologies. Requires expertise in Java, Python, and cloud environments, along with strong leadership skills.</t>
  </si>
  <si>
    <t>https://www.linkedin.com/jobs/view/chief-software-engineer-hybrid-at-visa-4204499326</t>
  </si>
  <si>
    <t>Staff Software Engineer (Frontend, React)</t>
  </si>
  <si>
    <t>A software engineering role at Visa focused on frontend development using React.</t>
  </si>
  <si>
    <t>Develop and maintain Verifi’s React-based Verifi-One platform. Key skills include strong proficiency in JavaScript, ReactJS, and experience with RESTful APIs and test automation.</t>
  </si>
  <si>
    <t>https://www.linkedin.com/jobs/view/staff-software-engineer-frontend-react-at-visa-4204497419</t>
  </si>
  <si>
    <t>A senior software engineering role at Visa focused on innovative payment solutions.</t>
  </si>
  <si>
    <t>Join Visa's Technology Organization as a Software Engineer, where you'll design and develop software solutions using Java, Spring Boot, and Kafka. Strong experience in RESTful services, microservices, and CI/CD practices is essential.</t>
  </si>
  <si>
    <t>A software engineering role at Visa.</t>
  </si>
  <si>
    <t>Visa is seeking a dynamic and motivated Software Engineer II to develop scalable software solutions, focusing on AI/ML integration, dispute management, and collaboration with cross-functional teams. Key skills include proficiency in Java, Spring Boot, ReactJS, and Agile methodologies.</t>
  </si>
  <si>
    <t>Visa is seeking a highly motivated Staff Software Engineer to develop scalable, high-performance software solutions, integrate AI/ML technologies, and collaborate with cross-functional teams. Key skills include Java, Spring Framework, React, and Agile methodologies.</t>
  </si>
  <si>
    <t>SOC Verification Engineer</t>
  </si>
  <si>
    <t>Capgemini Engineering</t>
  </si>
  <si>
    <t>$86,900 - $168,688</t>
  </si>
  <si>
    <t>A SOC Verification Engineer role at Capgemini Engineering.</t>
  </si>
  <si>
    <t>We are looking for a SOC Design Verification Engineer with 8 to 10 years of experience in SystemVerilog/UVM methodology. The candidate should be proficient in ARM processor-based SoC, and have experience with EDA tools and scripting languages such as Python and TCL.</t>
  </si>
  <si>
    <t>https://www.linkedin.com/jobs/view/soc-verification-engineer-at-capgemini-engineering-4159976686</t>
  </si>
  <si>
    <t>Senior Principal Applied Scientist, Alexa AI</t>
  </si>
  <si>
    <t>$240,100 - $350,000</t>
  </si>
  <si>
    <t>A senior role at Amazon leading AI innovations.</t>
  </si>
  <si>
    <t>Lead the development of advanced AI systems, focusing on machine learning, natural language understanding, and multi-modal technologies. Strong experience in Python, Java, or C++ is essential.</t>
  </si>
  <si>
    <t>https://www.linkedin.com/jobs/view/senior-principal-applied-scientist-alexa-ai-at-amazon-4205322142</t>
  </si>
  <si>
    <t>Startups GenAI Strategist, Generative AI Innovation &amp; Delivery Team</t>
  </si>
  <si>
    <t>A strategic role at AWS focused on generative AI and startup innovation.</t>
  </si>
  <si>
    <t>Seeking a business-savvy technologist with expertise in analytics, machine learning, and generative AI. Responsibilities include driving startup engagements, advising on AI solutions, and enhancing customer experiences.</t>
  </si>
  <si>
    <t>https://www.linkedin.com/jobs/view/startups-genai-strategist-generative-ai-innovation-delivery-team-at-amazon-web-services-aws-4205323143</t>
  </si>
  <si>
    <t>Senior Data Scientist, Global Logistics</t>
  </si>
  <si>
    <t>$143,300 - $247,600</t>
  </si>
  <si>
    <t>A senior data scientist role at Amazon focusing on logistics and machine learning.</t>
  </si>
  <si>
    <t>Join Amazon's Global Logistics team to develop innovative machine learning solutions for supply chain security. Key skills include supervised learning, object detection, and AWS technologies.</t>
  </si>
  <si>
    <t>https://www.linkedin.com/jobs/view/senior-data-scientist-global-logistics-at-amazon-4205320371</t>
  </si>
  <si>
    <t>Senior Engineer</t>
  </si>
  <si>
    <t>Arm</t>
  </si>
  <si>
    <t>$253,300 - $342,700</t>
  </si>
  <si>
    <t>A senior engineering role at Arm focused on AI and enterprise solutions.</t>
  </si>
  <si>
    <t>Lead developer engagement and collaborate with customers on prototyping AI/ML and enterprise application solutions. Key skills include AI/ML frameworks, benchmarking tools, and enterprise application development.</t>
  </si>
  <si>
    <t>https://www.linkedin.com/jobs/view/senior-engineer-at-arm-4203623860</t>
  </si>
  <si>
    <t>Senior Business Value Specialist - Amazon Connect, Customer Experience</t>
  </si>
  <si>
    <t>A strategic role focused on maximizing customer value through Amazon Connect.</t>
  </si>
  <si>
    <t>The Senior Business Value Specialist will engage with customers to understand their business outcomes and provide insights on optimizing their Amazon Connect implementation. Key skills include business development, financial analysis, and experience in cloud technologies.</t>
  </si>
  <si>
    <t>https://www.linkedin.com/jobs/view/senior-business-value-specialist-amazon-connect-customer-experience-at-amazon-web-services-aws-4167290059</t>
  </si>
  <si>
    <t>Manager, Software Engineering Management</t>
  </si>
  <si>
    <t>ServiceNow</t>
  </si>
  <si>
    <t>$163,300 - $286,300</t>
  </si>
  <si>
    <t>A managerial role focused on software engineering and team leadership at ServiceNow.</t>
  </si>
  <si>
    <t>Lead a team of software engineers in developing solutions on the ServiceNow platform. Key skills include experience in cloud infrastructure (AWS, Azure, GCP), software development (Java, JavaScript), and team management.</t>
  </si>
  <si>
    <t>https://www.linkedin.com/jobs/view/manager-software-engineering-management-at-servicenow-4205302110</t>
  </si>
  <si>
    <t>Software Development Engineer, Amazon</t>
  </si>
  <si>
    <t>$129,300 - $223,600</t>
  </si>
  <si>
    <t>A software engineering role at Amazon focused on building high-performance products.</t>
  </si>
  <si>
    <t>Join Amazon as a Software Development Engineer to work on innovative solutions using AI. Key skills include software development, design patterns, and experience with large-scale distributed systems.</t>
  </si>
  <si>
    <t>https://www.linkedin.com/jobs/view/software-development-engineer-amazon-at-amazon-4205318435</t>
  </si>
  <si>
    <t>Vice President of Sales</t>
  </si>
  <si>
    <t>High Ticket Teams</t>
  </si>
  <si>
    <t>$125,000 - $175,000</t>
  </si>
  <si>
    <t>A strategic leadership role focused on driving revenue growth and client success.</t>
  </si>
  <si>
    <t>High Ticket Teams is seeking a Vice President of Sales to lead business development and client engagement. Key skills include sales leadership, business development, and exceptional communication.</t>
  </si>
  <si>
    <t>https://www.linkedin.com/jobs/view/vice-president-of-sales-at-high-ticket-teams-4205076832</t>
  </si>
  <si>
    <t>Senior Solutions Architect - GenAI and Machine Learning, AGS US Specialist SA, FSI</t>
  </si>
  <si>
    <t>A senior solutions architect role at AWS focusing on GenAI and Machine Learning.</t>
  </si>
  <si>
    <t>AWS GenAI/ML Specialist Solutions Architects are experts in Generative AI, Traditional AI, and Machine Learning. They work with customers to solve complex challenges, design scalable architectures, and lead technical discussions.</t>
  </si>
  <si>
    <t>https://www.linkedin.com/jobs/view/senior-solutions-architect-genai-and-machine-learning-ags-us-specialist-sa-fsi-at-amazon-web-services-aws-4205321371</t>
  </si>
  <si>
    <t>AWS Head of Migration and Modernization Business Development</t>
  </si>
  <si>
    <t>$174,300 - $288,200</t>
  </si>
  <si>
    <t>A leadership role at AWS focused on driving cloud adoption and modernization strategies.</t>
  </si>
  <si>
    <t>Lead the Migration and Modernization Business Development organization, focusing on cloud migrations, application modernization, and strategic partnerships. Key skills include leadership, cloud technology, and business development.</t>
  </si>
  <si>
    <t>https://www.linkedin.com/jobs/view/aws-head-of-migration-and-modernization-business-development-at-amazon-web-services-aws-4205318504</t>
  </si>
  <si>
    <t>Principal UX Designer, Alexa+ Privacy</t>
  </si>
  <si>
    <t>$147,600 - $244,000</t>
  </si>
  <si>
    <t>A visionary role focused on enhancing user experience through innovative design.</t>
  </si>
  <si>
    <t>Lead privacy initiatives for Alexa+ by implementing user-centric design solutions. Key skills include UX design, design systems, and proficiency in tools like Figma and Sketch.</t>
  </si>
  <si>
    <t>https://www.linkedin.com/jobs/view/principal-ux-designer-alexa%2B-privacy-at-amazon-4205317515</t>
  </si>
  <si>
    <t>Principal Product Manager - Tech, Project Amelia</t>
  </si>
  <si>
    <t>$161,900 - $279,900</t>
  </si>
  <si>
    <t>A leadership role focused on innovative product management at Amazon.</t>
  </si>
  <si>
    <t>Lead the development of Generative AI-powered solutions to enhance the Selling Partner experience. Collaborate with engineers and product owners to drive product strategy and execution.</t>
  </si>
  <si>
    <t>https://www.linkedin.com/jobs/view/principal-product-manager-tech-project-amelia-at-amazon-4205320438</t>
  </si>
  <si>
    <t>Process AI and Automation Developer - Manager - Multiple Positions</t>
  </si>
  <si>
    <t>$185,058.00</t>
  </si>
  <si>
    <t>A managerial role focused on process AI and automation at EY.</t>
  </si>
  <si>
    <t>Analyze business and data processing problems to implement and improve computer systems using robotics technology. Key skills include software development, team supervision, and experience with robotics automation tools like UiPath and Blue Prism.</t>
  </si>
  <si>
    <t>https://www.linkedin.com/jobs/view/process-ai-and-automation-developer-manager-multiple-positions-1585996-at-ey-4164159886</t>
  </si>
  <si>
    <t>Sr Data Scientist, Amazon - Vertical Ads</t>
  </si>
  <si>
    <t>A senior data scientist role focused on driving innovation in Amazon's advertising solutions.</t>
  </si>
  <si>
    <t>Lead innovation in vertical ad products by applying advanced machine learning techniques. Key skills include data querying (SQL), scripting (Python), and experience with statistical models.</t>
  </si>
  <si>
    <t>https://www.linkedin.com/jobs/view/sr-data-scientist-amazon-vertical-ads-at-amazon-4205319474</t>
  </si>
  <si>
    <t>A data analyst role focused on driving business insights at McKinstry.</t>
  </si>
  <si>
    <t>Analyze business data to derive insights and trends, manage risk, and support data-driven decisions. Key skills include Microsoft Power BI, SQL, and strong communication abilities.</t>
  </si>
  <si>
    <t>https://www.linkedin.com/jobs/view/senior-business-data-analyst-at-mckinstry-4203608812</t>
  </si>
  <si>
    <t>Senior Product Manager II, APX</t>
  </si>
  <si>
    <t>Axon</t>
  </si>
  <si>
    <t>$149,025 - $238,440</t>
  </si>
  <si>
    <t>A senior product management role at Axon focused on cloud technology.</t>
  </si>
  <si>
    <t>Join Axon to lead the development of innovative cloud solutions. Key skills include AI/ML, Kubernetes, and agile methodologies. You will collaborate with cross-functional teams to enhance product capabilities and drive strategic initiatives.</t>
  </si>
  <si>
    <t>https://www.linkedin.com/jobs/view/senior-product-manager-ii-apx-at-axon-4167864391</t>
  </si>
  <si>
    <t>US Global Mobility Services - Senior Manager</t>
  </si>
  <si>
    <t>Vialto Partners</t>
  </si>
  <si>
    <t>$117,800 - $193,500</t>
  </si>
  <si>
    <t>A senior management role at Vialto Partners focusing on global mobility services.</t>
  </si>
  <si>
    <t>Manage global mobility services, ensuring compliance with tax regulations and optimizing processes for international assignments. Key skills include tax planning, payroll coordination, and client communication.</t>
  </si>
  <si>
    <t>https://www.linkedin.com/jobs/view/us-global-mobility-services-senior-manager-at-vialto-partners-4184508658</t>
  </si>
  <si>
    <t>Manage global mobility services, ensuring compliance with tax regulations and optimizing processes for international assignments. Key skills include tax planning, payroll tax reporting, and client communication.</t>
  </si>
  <si>
    <t>https://www.linkedin.com/jobs/view/us-global-mobility-services-senior-manager-at-vialto-partners-4184512224</t>
  </si>
  <si>
    <t>A strategic role focused on enhancing AWS's position in the generative AI space.</t>
  </si>
  <si>
    <t>Seeking a business-savvy technologist with expertise in analytics, machine learning, and generative AI to drive startup innovation and deliver business value.</t>
  </si>
  <si>
    <t>A senior solutions architect role at AWS focusing on Generative AI and Machine Learning.</t>
  </si>
  <si>
    <t>AWS GenAI/ML Specialist Solutions Architects (SSAs) are technologists with deep expertise in Generative AI, Traditional AI, and Machine Learning. They craft scalable architectures and guide customers in solving complex challenges using AWS products.</t>
  </si>
  <si>
    <t>A leadership role at AWS focused on enterprise transformation through cloud solutions.</t>
  </si>
  <si>
    <t>Lead the Migration and Modernization Business Development organization, driving cloud migrations and modernization strategies. Key skills include leadership, cloud technology, and business development.</t>
  </si>
  <si>
    <t>Server at the Zoo (Catering Ops Lead)</t>
  </si>
  <si>
    <t>Levy Restaurants</t>
  </si>
  <si>
    <t>$26.00 - $28.00</t>
  </si>
  <si>
    <t>A leadership role in catering operations at Levy Restaurants.</t>
  </si>
  <si>
    <t>Coordinate catering staff schedules, ensure timely delivery and service of food and beverages, and maintain high standards of sanitation and presentation. Key skills include management experience, customer service, and knowledge of food safety standards.</t>
  </si>
  <si>
    <t>https://www.linkedin.com/jobs/view/server-at-the-zoo-catering-ops-lead-at-levy-restaurants-4205174025</t>
  </si>
  <si>
    <t>A strategic role focused on enhancing user experience through innovative design.</t>
  </si>
  <si>
    <t>Lead privacy initiatives for Alexa+ by implementing user-centric design solutions. Requires expertise in design systems, AI-enhanced products, and modern design tools like Figma and Sketch.</t>
  </si>
  <si>
    <t>A senior role at Amazon focusing on AI and machine learning.</t>
  </si>
  <si>
    <t>Lead the development of advanced AI technologies, focusing on machine learning, natural language processing, and multi-modal understanding. Requires expertise in Python, Java, and C++, along with strong leadership and communication skills.</t>
  </si>
  <si>
    <t>A senior data scientist role at Amazon focusing on vertical ads.</t>
  </si>
  <si>
    <t>Lead innovation in vertical ad products by applying advanced machine learning techniques, including computer vision and natural language processing, to enhance ad effectiveness and customer engagement.</t>
  </si>
  <si>
    <t>A senior data scientist role at Amazon focused on logistics and machine learning.</t>
  </si>
  <si>
    <t>Join Amazon's Global Logistics team to develop innovative machine learning solutions that enhance supply chain security. Key skills include supervised learning, object detection, and geospatial modeling.</t>
  </si>
  <si>
    <t>A senior engineering role at Arm focusing on AI and enterprise solutions.</t>
  </si>
  <si>
    <t>A software engineering role at Amazon focused on developing high-impact consumer products.</t>
  </si>
  <si>
    <t>Join Amazon as a Software Development Engineer, where you will work on innovative solutions, tackle complex problems, and leverage AI to enhance productivity. Key skills include software development experience, design patterns, and proficiency in programming languages.</t>
  </si>
  <si>
    <t>A leadership role focused on driving innovative AI solutions for Amazon's Selling Partners.</t>
  </si>
  <si>
    <t>Lead the development of Generative AI solutions to enhance the Selling Partner experience at Amazon. Requires strong product management skills, technical expertise, and experience in AI technologies.</t>
  </si>
  <si>
    <t>A strategic role focused on fostering generative AI innovation within startups at AWS.</t>
  </si>
  <si>
    <t>Seeking a business-savvy technologist with expertise in analytics, machine learning, and generative AI. The role involves engaging with startups to assess their needs and drive innovation using AWS solutions.</t>
  </si>
  <si>
    <t>AWS GenAI/ML Specialist Solutions Architects (SSAs) are technologists with deep domain-specific expertise in Generative AI, Traditional AI, and Machine Learning. They work with customers to craft scalable and resilient technical architectures, guiding them through complex challenges.</t>
  </si>
  <si>
    <t>A strategic leadership role at AWS focused on driving cloud adoption and modernization initiatives.</t>
  </si>
  <si>
    <t>Lead the Migration and Modernization Business Development organization, focusing on cloud migrations, application modernization, and driving enterprise transformation. Key skills include leadership, cloud strategy, and business development.</t>
  </si>
  <si>
    <t>A catering operations lead role at Levy Restaurants.</t>
  </si>
  <si>
    <t>Coordinate catering staff schedules, ensure timely delivery and service of food and beverages, and maintain sanitation standards. Key skills include management experience, customer service, and knowledge of food safety regulations.</t>
  </si>
  <si>
    <t>A visionary role focusing on privacy and trust in the Alexa+ experience.</t>
  </si>
  <si>
    <t>Lead privacy initiatives for Alexa+ by implementing user-centric design solutions. Requires expertise in UX design, design systems, and modern design tools like Figma and Sketch.</t>
  </si>
  <si>
    <t>Lead the development of advanced AI technologies, focusing on machine learning, natural language understanding, and system architecture. Requires expertise in Python, Java, and C++, along with strong leadership and communication skills.</t>
  </si>
  <si>
    <t>We are seeking an experienced Sr Data Scientist to drive innovation in our Ads Foundational Model. Key skills include machine learning, data querying languages (e.g., SQL), and scripting languages (e.g., Python).</t>
  </si>
  <si>
    <t>Join Amazon's Global Logistics team to develop innovative machine learning solutions that enhance supply chain security. Key skills include supervised learning, object detection, and AWS technologies.</t>
  </si>
  <si>
    <t>Lead developer engagement and collaborate with customers on prototyping AI/ML and enterprise application solutions. Key skills include AI/ML frameworks, benchmarking, and enterprise application development.</t>
  </si>
  <si>
    <t>A software engineering role at Amazon focused on innovative solutions.</t>
  </si>
  <si>
    <t>Join Amazon as a Software Development Engineer, where you'll design and develop large-scale distributed systems. Key skills include software development experience, knowledge of design patterns, and proficiency in programming languages.</t>
  </si>
  <si>
    <t>A leadership role focused on driving product strategy and innovation at Amazon.</t>
  </si>
  <si>
    <t>Lead the business and product strategy for Amazon Selling Assistant, leveraging Generative AI to enhance seller experiences. Collaborate with engineers and scientists to develop innovative solutions, analyze user feedback, and prioritize key use-cases.</t>
  </si>
  <si>
    <t>Sr. Manager, Data &amp; AI Specialists, North America, Worldwide Specialist Organization</t>
  </si>
  <si>
    <t>A high visibility role at AWS focusing on Data and AI product strategies.</t>
  </si>
  <si>
    <t>Lead the go-to-market strategy for AWS Data/AI products, manage multiple teams, and collaborate with CxO/VP level stakeholders. Key skills include leadership, sales strategy, and technical expertise in AI/ML.</t>
  </si>
  <si>
    <t>https://www.linkedin.com/jobs/view/sr-manager-data-ai-specialists-north-america-worldwide-specialist-organization-at-amazon-web-services-aws-4205315601</t>
  </si>
  <si>
    <t>Emerging Tech Ecosystem Relationship Director</t>
  </si>
  <si>
    <t>$178,600 - $353,600</t>
  </si>
  <si>
    <t>A pivotal role at EY to drive innovation and collaboration in the tech ecosystem.</t>
  </si>
  <si>
    <t>Lead strategic partnerships in emerging tech and AI, focusing on collaboration, compliance, and performance metrics. Key skills include alliance management, relationship building, and project management.</t>
  </si>
  <si>
    <t>https://www.linkedin.com/jobs/view/emerging-tech-ecosystem-relationship-director-at-ey-4205215168</t>
  </si>
  <si>
    <t>Acquisition Vendor Manager</t>
  </si>
  <si>
    <t>RedCloud Consulting</t>
  </si>
  <si>
    <t>$141,000 - $156,000</t>
  </si>
  <si>
    <t>A high-impact role at RedCloud Consulting focused on vendor management and recruitment optimization.</t>
  </si>
  <si>
    <t>Manage vendor relationships and oversee third-party vendor operations to optimize recruitment efforts. Key skills include vendor management, data analysis, and cross-functional collaboration.</t>
  </si>
  <si>
    <t>https://www.linkedin.com/jobs/view/acquisition-vendor-manager-at-redcloud-consulting-4205438139</t>
  </si>
  <si>
    <t>Inventory Manager</t>
  </si>
  <si>
    <t>$75,000 - $95,000</t>
  </si>
  <si>
    <t>An inventory management role at Capgemini Engineering.</t>
  </si>
  <si>
    <t>Manage logistics and asset distribution, ensuring accurate shipping/receiving, conducting audits, and maintaining inventory records. Key skills include attention to detail, strong organizational abilities, and proficiency in inventory management software.</t>
  </si>
  <si>
    <t>https://www.linkedin.com/jobs/view/inventory-manager-at-capgemini-engineering-4205214468</t>
  </si>
  <si>
    <t>EY-Parthenon - Strategy and Execution - Supply Chain - Director - Multiple Locations</t>
  </si>
  <si>
    <t>EY-Parthenon</t>
  </si>
  <si>
    <t>$205,000 - $235,000</t>
  </si>
  <si>
    <t>A leadership role focused on supply chain strategy and execution at EY-Parthenon.</t>
  </si>
  <si>
    <t>As a Director in EY-Parthenon's Strategy and Execution Supply Chain practice, you will lead complex supply chain transformations, leveraging your expertise in logistics, planning, and operations. Strong analytical skills and the ability to develop innovative solutions are essential.</t>
  </si>
  <si>
    <t>https://www.linkedin.com/jobs/view/ey-parthenon-strategy-and-execution-supply-chain-director-multiple-locations-at-ey-parthenon-4205217023</t>
  </si>
  <si>
    <t>TPM, Amazon Infrastructure Service - Manufacturing Operation</t>
  </si>
  <si>
    <t>$133,900 - $231,400</t>
  </si>
  <si>
    <t>A technical program management role focused on AWS infrastructure services.</t>
  </si>
  <si>
    <t>Lead cross-functional teams to deliver AWS roadmap and achieve manufacturing operation readiness for new product releases. Key skills include technical product management, supply chain enablement, and risk management.</t>
  </si>
  <si>
    <t>https://www.linkedin.com/jobs/view/tpm-amazon-infrastructure-service-manufacturing-operation-at-amazon-web-services-aws-4205316573</t>
  </si>
  <si>
    <t>Director, Creative and Brand</t>
  </si>
  <si>
    <t>Boundless Immigration</t>
  </si>
  <si>
    <t>$153,000 - $184,000</t>
  </si>
  <si>
    <t>A leadership role focused on enhancing brand identity and digital presence.</t>
  </si>
  <si>
    <t>Lead the creative direction and brand strategy for Boundless Immigration. Key skills include creative leadership, website management, digital marketing, and experience with AI tools.</t>
  </si>
  <si>
    <t>https://www.linkedin.com/jobs/view/director-creative-and-brand-at-boundless-immigration-4205479282</t>
  </si>
  <si>
    <t>Fit</t>
  </si>
  <si>
    <t>Systems Specialist, Employee Benefits</t>
  </si>
  <si>
    <t>Acrisure</t>
  </si>
  <si>
    <t>Lacey, WA</t>
  </si>
  <si>
    <t>$20 - $24</t>
  </si>
  <si>
    <t>A role focused on supporting employee benefits systems at Acrisure.</t>
  </si>
  <si>
    <t>The Systems Specialist will assist in the setup and maintenance of online enrollment systems, work with vendors for filing and reporting, and ensure the functionality of current systems. Key skills include strong organizational abilities, technical aptitude, and proficiency in Microsoft Office.</t>
  </si>
  <si>
    <t>https://www.linkedin.com/jobs/view/systems-specialist-employee-benefits-at-acrisure-4204039682</t>
  </si>
  <si>
    <t>EY-Parthenon - Strategy and Execution - Supply Chain - Senior Director - Multiple Locations</t>
  </si>
  <si>
    <t>$250,000 - $290,000</t>
  </si>
  <si>
    <t>A senior leadership role at EY-Parthenon focused on supply chain strategy and execution.</t>
  </si>
  <si>
    <t>As a Senior Director in EY-Parthenon's Supply Chain practice, you will lead complex supply chain transformations and M&amp;A integrations, leveraging your expertise in logistics, planning, and operations to drive strategic initiatives.</t>
  </si>
  <si>
    <t>https://www.linkedin.com/jobs/view/ey-parthenon-strategy-and-execution-supply-chain-senior-director-multiple-locations-at-ey-parthenon-4204042358</t>
  </si>
  <si>
    <t>VP, Digital Pricing &amp; Contract Strategy</t>
  </si>
  <si>
    <t>GE HealthCare</t>
  </si>
  <si>
    <t>$200,000 - $300,000</t>
  </si>
  <si>
    <t>A senior leadership role focused on pricing and contract strategy in a transformative healthcare technology environment.</t>
  </si>
  <si>
    <t>Lead the pricing and contracting strategy for SaaS products at GE HealthCare. Requires strong analytical skills, experience in pricing strategy, and the ability to collaborate across teams.</t>
  </si>
  <si>
    <t>https://www.linkedin.com/jobs/view/vp-digital-pricing-contract-strategy-at-ge-healthcare-4205744011</t>
  </si>
  <si>
    <t>A senior leadership role at GE HealthCare, driving pricing and contract strategies for innovative healthcare solutions.</t>
  </si>
  <si>
    <t>Lead the development and implementation of pricing strategies for SaaS products, focusing on market trends and customer needs. Requires strong analytical skills, cross-departmental collaboration, and experience in pricing strategy within the SaaS industry.</t>
  </si>
  <si>
    <t>https://www.linkedin.com/jobs/view/vp-digital-pricing-contract-strategy-at-ge-healthcare-4205737694</t>
  </si>
  <si>
    <t>Senior Engineer, Compute Services</t>
  </si>
  <si>
    <t>$185,000 - $210,000</t>
  </si>
  <si>
    <t>A senior engineering role at CoreWeave focused on building reliable infrastructure for AI services.</t>
  </si>
  <si>
    <t>As a Senior Engineer in Compute Services, you will design, develop, and maintain automated tooling for Kubernetes control planes, utilizing Python, Golang, and Bash. Experience with GitOps, KubeOps, and DevOps practices is essential.</t>
  </si>
  <si>
    <t>https://www.linkedin.com/jobs/view/senior-engineer-compute-services-at-coreweave-4204036459</t>
  </si>
  <si>
    <t>Detection Engineering - Security Engineer</t>
  </si>
  <si>
    <t>$160,000 - $275,000</t>
  </si>
  <si>
    <t>A dynamic role focused on enhancing security measures and threat detection at CoreWeave.</t>
  </si>
  <si>
    <t>As a Detection Engineering - Security Engineer, you will develop and implement advanced threat detection capabilities, craft custom detection logic, and lead security incident responses. Key skills include experience with KQL, SQL, and proficiency in programming languages like Python and JavaScript.</t>
  </si>
  <si>
    <t>https://www.linkedin.com/jobs/view/detection-engineering-security-engineer-at-coreweave-4204038148</t>
  </si>
  <si>
    <t>Infrastructure Security - Security Engineer</t>
  </si>
  <si>
    <t>$160,000 - $330,000</t>
  </si>
  <si>
    <t>A dynamic role focused on security challenges in cloud infrastructure at CoreWeave.</t>
  </si>
  <si>
    <t>As an Infrastructure Security Engineer, you will maintain and improve security tooling, craft reusable security frameworks, and collaborate across teams to enhance authorization frameworks. Key skills include Linux, Go/Python proficiency, and experience with containerized applications.</t>
  </si>
  <si>
    <t>https://www.linkedin.com/jobs/view/infrastructure-security-security-engineer-at-coreweave-4204032919</t>
  </si>
  <si>
    <t>Principal Product Designer</t>
  </si>
  <si>
    <t>$70.00 - $85.00/hr</t>
  </si>
  <si>
    <t>A senior role at TEKsystems, driving UX strategy and product design.</t>
  </si>
  <si>
    <t>Lead product innovation and design for eCommerce and Service, focusing on user-centered design, UX strategy, and collaboration with cross-functional teams. Key skills include 7+ years in product design, experience with Figma, and proficiency in designing for native iOS and Android applications.</t>
  </si>
  <si>
    <t>https://www.linkedin.com/jobs/view/principal-product-designer-at-teksystems-4200118738</t>
  </si>
  <si>
    <t>Director of Technical Product Management (Web Post Purchase)</t>
  </si>
  <si>
    <t>AT&amp;T</t>
  </si>
  <si>
    <t>$191,400.00 - $287,200.00</t>
  </si>
  <si>
    <t>A leadership role at AT&amp;T focused on improving digital customer experiences.</t>
  </si>
  <si>
    <t>The Director of Technical Product Management will lead the post-purchase experience for digital customers, focusing on enhancing customer retention and driving long-term growth. Key skills include product management, strategic planning, and team leadership.</t>
  </si>
  <si>
    <t>https://www.linkedin.com/jobs/view/director-of-technical-product-management-web-post-purchase-at-at-t-4205935478</t>
  </si>
  <si>
    <t>A pivotal role at EY focusing on fostering innovation and collaboration within the tech ecosystem.</t>
  </si>
  <si>
    <t>Lead the development and management of strategic partnerships in the emerging tech and AI sectors. Key skills include alliance management, relationship building, and compliance management.</t>
  </si>
  <si>
    <t>https://www.linkedin.com/jobs/view/emerging-tech-ecosystem-relationship-director-at-ey-4204956489</t>
  </si>
  <si>
    <t>Consumer Retail Technology Kesaya Platform Subject Matter Expert</t>
  </si>
  <si>
    <t>Capgemini</t>
  </si>
  <si>
    <t>$65,500 - $144,000</t>
  </si>
  <si>
    <t>A role at Capgemini focusing on consumer retail technology and application support.</t>
  </si>
  <si>
    <t>We are seeking a skilled and dedicated Consumer Retail Technology Kesaya Platform Subject Matter Expert to lead operations and monitoring for business-critical software applications, focusing on retail and restaurant solutions. Key skills include experience with Simphony POS System, Kaseya, ServiceNow, ITIL support, and strong problem-solving abilities.</t>
  </si>
  <si>
    <t>https://www.linkedin.com/jobs/view/consumer-retail-technology-kesaya-platform-subject-matter-expert-at-capgemini-4205989712</t>
  </si>
  <si>
    <t>Enterprise AI Field CTO</t>
  </si>
  <si>
    <t>Centific</t>
  </si>
  <si>
    <t>$180,000 - $220,000</t>
  </si>
  <si>
    <t>A senior role at Centific focusing on Generative AI solutions.</t>
  </si>
  <si>
    <t>Lead strategic planning and solution design for Generative AI initiatives. Requires expertise in AI technologies, exceptional communication skills, and the ability to influence stakeholders.</t>
  </si>
  <si>
    <t>https://www.linkedin.com/jobs/view/enterprise-ai-field-cto-at-centific-4206211178</t>
  </si>
  <si>
    <t>A pivotal role at EY to foster collaboration and innovation in the tech market.</t>
  </si>
  <si>
    <t>Lead the development and management of partnerships within the emerging tech ecosystem, focusing on AI and technology providers. Key skills include strategic leadership, relationship management, and compliance oversight.</t>
  </si>
  <si>
    <t>Product Software Engineer - Senior Support Engineer</t>
  </si>
  <si>
    <t>$65,200 - $125,292</t>
  </si>
  <si>
    <t>A senior support engineering role at Capgemini focused on collaboration platforms.</t>
  </si>
  <si>
    <t>As a Senior Support Engineer, you will provide advanced technical support for collaboration platforms, solve complex technical issues, and collaborate with development teams. Key skills include expertise in collaboration platforms, RESTful APIs, SQL databases, and cloud services.</t>
  </si>
  <si>
    <t>https://www.linkedin.com/jobs/view/product-software-engineer-senior-support-engineer-at-capgemini-4205994119</t>
  </si>
  <si>
    <t>Full Stack Technical Lead - DOT NET with Angular</t>
  </si>
  <si>
    <t>$76,200 - $178,920</t>
  </si>
  <si>
    <t>A software engineering role at Capgemini.</t>
  </si>
  <si>
    <t>We are looking for a talented Full Stack Technical Lead to join our team and drive the development of innovative web applications. Key skills include expertise in .NET and Angular, strong leadership abilities, and experience with RESTful APIs and SQL databases.</t>
  </si>
  <si>
    <t>https://www.linkedin.com/jobs/view/full-stack-technical-lead-dot-net-with-angular-at-capgemini-4205988856</t>
  </si>
  <si>
    <t>Sales Leader/ Channel Partner: AI Agents for Industrial IoT Disruption</t>
  </si>
  <si>
    <t>MetaBrain Labs Inc.</t>
  </si>
  <si>
    <t>A strategic role focused on leading the sales efforts for innovative AI solutions in the industrial sector.</t>
  </si>
  <si>
    <t>Seeking an ambitious industry leader with experience in IoT, automation, or enterprise tech to drive the rollout of an AI agent for industrial IoT. Key skills include sales leadership, business development, and go-to-market strategy.</t>
  </si>
  <si>
    <t>https://www.linkedin.com/jobs/view/seeking-sales-leader-channel-partner-ai-agents-for-industrial-iot-disruption-at-metabrain-labs-inc-4206878993</t>
  </si>
  <si>
    <t>Director of Demand Generation</t>
  </si>
  <si>
    <t>Spiffy AI</t>
  </si>
  <si>
    <t>$150,000 - $170,000</t>
  </si>
  <si>
    <t>A pivotal role in driving revenue and growth at a fast-paced startup.</t>
  </si>
  <si>
    <t>Lead the demand generation strategy at Spiffy AI, focusing on pipeline growth through integrated campaigns, inbound marketing, and account-based marketing. Requires 5+ years in B2B SaaS demand generation, strong analytical skills, and a passion for AI-driven marketing.</t>
  </si>
  <si>
    <t>https://www.linkedin.com/jobs/view/director-of-demand-generation-at-spiffy-ai-4150658713</t>
  </si>
  <si>
    <t>Sr Manager, SEO</t>
  </si>
  <si>
    <t>$110,800 - $200,000</t>
  </si>
  <si>
    <t>A leadership role in SEO at T-Mobile, emphasizing innovation and performance.</t>
  </si>
  <si>
    <t>Lead the SEO strategy at T-Mobile, focusing on content strategy, technical SEO, and AI-powered optimization. Collaborate with cross-functional teams to enhance organic visibility and growth across various platforms.</t>
  </si>
  <si>
    <t>https://www.linkedin.com/jobs/view/sr-manager-seo-at-t-mobile-4208202379</t>
  </si>
  <si>
    <t>Senior Director - Software Engineering</t>
  </si>
  <si>
    <t>$191,700 - $299,650</t>
  </si>
  <si>
    <t>A senior leadership role at Visa, driving innovation in payment solutions.</t>
  </si>
  <si>
    <t>Lead technology initiatives for Visa's CMS team, focusing on B2B Payables and Commercial Solutions Hub products. Requires expertise in web services, Generative AI, and team leadership.</t>
  </si>
  <si>
    <t>https://www.linkedin.com/jobs/view/senior-director-software-engineering-at-visa-4206869217</t>
  </si>
  <si>
    <t>Senior Software Engineer (Cloud/Infrastructure)</t>
  </si>
  <si>
    <t>Rokt</t>
  </si>
  <si>
    <t>$200,000 - $250,000</t>
  </si>
  <si>
    <t>A senior engineering role at Rokt, emphasizing cloud infrastructure and innovative solutions.</t>
  </si>
  <si>
    <t>As a Senior Software Engineer, you will manage cloud infrastructure, focusing on AWS/GCP, Terraform, and CI/CD pipelines. Strong skills in container orchestration and real-time event streaming architectures are essential.</t>
  </si>
  <si>
    <t>https://www.linkedin.com/jobs/view/senior-software-engineer-cloud-infrastructure-at-rokt-4206055488</t>
  </si>
  <si>
    <t>Technical Program Manager</t>
  </si>
  <si>
    <t>BrickRed Systems</t>
  </si>
  <si>
    <t>$42.00/hr - $45.00/hr</t>
  </si>
  <si>
    <t>A mid-senior level role at BrickRed Systems, requiring strong project management and technical skills.</t>
  </si>
  <si>
    <t>We are looking for a Technical Program Manager (TPM) to drive the execution of high-impact initiatives, focusing on building custom Copilot solutions. Key skills include modern software engineering, cloud platforms, and cross-functional team leadership.</t>
  </si>
  <si>
    <t>https://www.linkedin.com/jobs/view/technical-program-manager-at-brickred-systems-4208214514</t>
  </si>
  <si>
    <t>Material Handler</t>
  </si>
  <si>
    <t>Fluke Health Solutions</t>
  </si>
  <si>
    <t>$18.02 - $33.44</t>
  </si>
  <si>
    <t>Join Fluke Health Solutions as a Material Handler, responsible for supporting production and maintaining inventory standards.</t>
  </si>
  <si>
    <t>As a Material Handler at Fluke Biomedical, you will coordinate and perform picking and shipping steps, maintain records, and support production with lean inventory control. Key skills include experience in a manufacturing environment, ability to lift heavy objects, and familiarity with Oracle systems.</t>
  </si>
  <si>
    <t>https://www.linkedin.com/jobs/view/material-handler-at-fluke-health-solutions-4207851237</t>
  </si>
  <si>
    <t>$32.00 - $39.80</t>
  </si>
  <si>
    <t>A business analyst role at Aditi Consulting focusing on operational efficiency and data analysis.</t>
  </si>
  <si>
    <t>Support and manage term sheets, invoicing, and budget tracking. Requires strong analytical skills, experience in telecommunications, and proficiency in data management tools.</t>
  </si>
  <si>
    <t>Join MetaBrain Labs as a Sales Leader to revolutionize industrial IoT with our AI solutions.</t>
  </si>
  <si>
    <t>We are seeking an ambitious Sales Leader or Channel Partner with experience in IoT and automation. The role involves driving the adoption of our AI agent, Lumen, to enhance operational efficiency in industrial settings.</t>
  </si>
  <si>
    <t>A pivotal role in driving pipeline growth and revenue at a fast-growing AI startup.</t>
  </si>
  <si>
    <t>Lead the demand generation strategy at Spiffy AI, focusing on integrated campaigns, inbound marketing, and account-based marketing. Requires 5+ years in B2B SaaS demand generation, strong analytical skills, and a passion for AI-driven marketing.</t>
  </si>
  <si>
    <t>A senior role driving SEO initiatives at T-Mobile.</t>
  </si>
  <si>
    <t>Lead T-Mobile's SEO strategy, focusing on organic visibility and growth. Requires 10+ years in SEO leadership, technical SEO expertise, and strong analytical skills.</t>
  </si>
  <si>
    <t>A strategic product leadership role focused on enhancing customer experiences and driving business growth.</t>
  </si>
  <si>
    <t>Lead the technical product organization within the Consumer Technology eXperience (CTX) team, driving digital transformation and creating innovative, data-driven customer experiences. Requires strong technical background and expertise in product management.</t>
  </si>
  <si>
    <t>https://www.linkedin.com/jobs/view/director-of-technical-product-management-web-post-purchase-at-at-t-4150502262</t>
  </si>
  <si>
    <t>SAP Core Finance - Financial Services - Senior Manager - Consulting - Location OPEN</t>
  </si>
  <si>
    <t>$169,900 - $388,200</t>
  </si>
  <si>
    <t>A senior managerial role at EY focusing on SAP Core Finance in the financial services sector.</t>
  </si>
  <si>
    <t>Lead SAP Core Finance implementations, manage client relationships, and deliver innovative solutions. Key skills include SAP S/4HANA, financial services expertise, and strong project management.</t>
  </si>
  <si>
    <t>https://www.linkedin.com/jobs/view/sap-core-finance-financial-services-senior-manager-consulting-location-open-at-ey-4206071546</t>
  </si>
  <si>
    <t>Senior Staff Capacity Engineer</t>
  </si>
  <si>
    <t>$187,600 - $328,300</t>
  </si>
  <si>
    <t>A senior engineering role at ServiceNow focused on capacity management and optimization.</t>
  </si>
  <si>
    <t>The Senior Staff Capacity Engineer will design, implement, and optimize capacity management strategies for the company's infrastructure. Key skills include capacity planning, performance monitoring, and resource allocation, with a focus on AI integration.</t>
  </si>
  <si>
    <t>https://www.linkedin.com/jobs/view/senior-staff-capacity-engineer-at-servicenow-4208217182</t>
  </si>
  <si>
    <t>Sr. Software Engineer (UI/Frontend focus - C++)</t>
  </si>
  <si>
    <t>$114,400 - $171,600</t>
  </si>
  <si>
    <t>A pivotal role in developing AI-enabled ultrasound systems at GE HealthCare.</t>
  </si>
  <si>
    <t>The Sr. Software Engineer will integrate AI-driven features into ultrasound systems across multiple platforms, requiring proficiency in C++, SDK development, and strong collaboration skills.</t>
  </si>
  <si>
    <t>https://www.linkedin.com/jobs/view/sr-software-engineer-ui-frontend-focus-c%2B%2B-at-ge-healthcare-4208231775</t>
  </si>
  <si>
    <t>A Technical Program Manager role at BrickRed Systems, focusing on innovative software solutions.</t>
  </si>
  <si>
    <t>We are looking for a Technical Program Manager (TPM) to drive the execution of high-impact initiatives, focusing on building custom Copilot solutions that integrate with enterprise workflows. Key skills include modern software engineering, cloud platforms, and cross-functional team leadership.</t>
  </si>
  <si>
    <t>Associate II - Reinsurance Contract Services</t>
  </si>
  <si>
    <t>Guy Carpenter</t>
  </si>
  <si>
    <t>$91,100 - $167,200</t>
  </si>
  <si>
    <t>A role at Guy Carpenter for those with reinsurance expertise, offering career growth and a supportive work environment.</t>
  </si>
  <si>
    <t>Join Guy Carpenter as an Associate II, focusing on reinsurance contract drafting. Key skills include strong communication, negotiation, and proficiency in Microsoft Office. A minimum of two years of reinsurance experience is required.</t>
  </si>
  <si>
    <t>https://www.linkedin.com/jobs/view/associate-ii-reinsurance-contract-services-at-guy-carpenter-4208236042</t>
  </si>
  <si>
    <t>Join Fluke Health Solutions as a Material Handler, responsible for supporting production cells with lean inventory control standards.</t>
  </si>
  <si>
    <t>As a Material Handler, you will coordinate and perform picking and shipping steps, maintain records, and ensure inventory control. Key skills include experience in a manufacturing environment, ability to lift heavy objects, and proficiency with Oracle systems.</t>
  </si>
  <si>
    <t>Senior Director, Global Partner Manager - GCP</t>
  </si>
  <si>
    <t>Pegasystems</t>
  </si>
  <si>
    <t>A high-impact role managing Pegasystems' collaboration with Google Cloud, aimed at driving business growth and innovation.</t>
  </si>
  <si>
    <t>Lead the strategic partnership with Google Cloud Platform (GCP), focusing on partnership development, revenue generation, and co-marketing initiatives. Requires strong sales acumen, technical aptitude, and relationship-building skills.</t>
  </si>
  <si>
    <t>https://www.linkedin.com/jobs/view/senior-director-global-partner-manager-gcp-at-pegasystems-4206090685</t>
  </si>
  <si>
    <t>Director, Global Strategic Accounts - Hyperscaler</t>
  </si>
  <si>
    <t>Qualcomm</t>
  </si>
  <si>
    <t>$200,700 - $301,100</t>
  </si>
  <si>
    <t>A leadership role at Qualcomm focused on driving sales and strategic initiatives with major global clients.</t>
  </si>
  <si>
    <t>Lead strategic business development and sales for Qualcomm's key Global Hyperscaler Accounts, focusing on 5G and AI solutions. Requires strong experience in technology sales and partnership development.</t>
  </si>
  <si>
    <t>https://www.linkedin.com/jobs/view/director-global-strategic-accounts-hyperscaler-at-qualcomm-4207125977</t>
  </si>
  <si>
    <t>Cable Backplane Solutions Architect</t>
  </si>
  <si>
    <t>Amphenol Communications Solutions</t>
  </si>
  <si>
    <t>$190,000 - $205,000</t>
  </si>
  <si>
    <t>A senior technical leadership role focused on customer solutions in high-speed electrical connectors.</t>
  </si>
  <si>
    <t>Lead the architectural design and technical strategy for customer solutions involving high-speed cable backplane systems. Requires expertise in electrical and mechanical engineering, strong communication skills, and a minimum of 10 years of experience in interconnect solutions.</t>
  </si>
  <si>
    <t>https://www.linkedin.com/jobs/view/cable-backplane-solutions-architect-at-amphenol-communications-solutions-4208274720</t>
  </si>
  <si>
    <t>Software Engineer (LMTS/SMTS)</t>
  </si>
  <si>
    <t>Slack</t>
  </si>
  <si>
    <t>$157,600 - $306,600</t>
  </si>
  <si>
    <t>A software engineering role at Slack focused on product security.</t>
  </si>
  <si>
    <t>Join Slack's Product Security team as a Software Engineer (LMTS/SMTS). You will lead the architecture and implementation of security frameworks, mentor team members, and ensure secure product development. Key skills include software engineering best practices, experience with AWS, and strong communication skills.</t>
  </si>
  <si>
    <t>https://www.linkedin.com/jobs/view/software-engineer-lmts-smts-at-slack-4208290267</t>
  </si>
  <si>
    <t>A senior role focused on data science and machine learning at Visa, requiring extensive experience in the fintech sector.</t>
  </si>
  <si>
    <t>Lead the development of machine learning models and data solutions in a fintech environment. Key skills include expertise in machine learning, data engineering, and experience with technologies like Hadoop and Kafka.</t>
  </si>
  <si>
    <t>https://www.linkedin.com/jobs/view/principal-data-scientist-at-authorize-net-visa-at-visa-4207122683</t>
  </si>
  <si>
    <t>Lead Software Development Engineer</t>
  </si>
  <si>
    <t>Amperity</t>
  </si>
  <si>
    <t>$190,000 - $260,000</t>
  </si>
  <si>
    <t>A leadership role focused on innovative software solutions in a collaborative environment.</t>
  </si>
  <si>
    <t>As a Lead Software Development Engineer at Amperity, you will leverage your expertise in building complex, high-scale software systems, focusing on AI and data integration. Key skills include technical leadership, distributed systems design, and proficiency in functional programming languages like Clojure.</t>
  </si>
  <si>
    <t>https://www.linkedin.com/jobs/view/lead-software-development-engineer-at-amperity-4206089311</t>
  </si>
  <si>
    <t>Sr. Sales Specialist, Database, ISV Horizontal Business Applications, Data and AI</t>
  </si>
  <si>
    <t>$128,600 - $212,600</t>
  </si>
  <si>
    <t>A strategic sales role at AWS focused on database services.</t>
  </si>
  <si>
    <t>Drive customer adoption of AWS Cloud in the Financial Services Industry. Requires business development experience and technical understanding of databases. Responsibilities include advancing sales opportunities and building programs for demand generation.</t>
  </si>
  <si>
    <t>https://www.linkedin.com/jobs/view/sr-sales-specialist-database-isv-horizontal-business-applications-data-and-ai-at-amazon-web-services-aws-4208254667</t>
  </si>
  <si>
    <t>Software Development Engineer, Amazon QuickSight</t>
  </si>
  <si>
    <t>A software engineering role at Amazon focusing on innovative solutions in data-driven decision making.</t>
  </si>
  <si>
    <t>Join AWS to leverage cutting-edge technology in business intelligence and generative AI. Key skills include software development, system architecture, and collaboration across teams.</t>
  </si>
  <si>
    <t>https://www.linkedin.com/jobs/view/software-development-engineer-amazon-quicksight-at-amazon-web-services-aws-4208259309</t>
  </si>
  <si>
    <t>Principal Web Platform Engineer</t>
  </si>
  <si>
    <t>SoFi</t>
  </si>
  <si>
    <t>$192,000 - $330,000</t>
  </si>
  <si>
    <t>A senior engineering role at SoFi focused on building scalable web platforms.</t>
  </si>
  <si>
    <t>Lead the architecture and development of reusable front-end platform tools, SDKs, and shared libraries. Requires deep expertise in front-end engineering, modern frameworks like React, and CI/CD pipelines.</t>
  </si>
  <si>
    <t>https://www.linkedin.com/jobs/view/principal-web-platform-engineer-at-sofi-4208288861</t>
  </si>
  <si>
    <t>Data Scientist (Anti-spoofing ML) PhD Intern (Seattle)</t>
  </si>
  <si>
    <t>GeoComply</t>
  </si>
  <si>
    <t>$64,000 - $83,000</t>
  </si>
  <si>
    <t>An internship role at GeoComply focusing on machine learning and data analysis.</t>
  </si>
  <si>
    <t>As a Data Scientist Intern, you will develop and implement advanced machine learning models to detect location spoofing patterns, conduct statistical analysis to identify anomalies, and collaborate cross-functionally to integrate models into the ML platform. Proficiency in Python, SQL, and machine learning algorithms is essential.</t>
  </si>
  <si>
    <t>https://www.linkedin.com/jobs/view/data-scientist-anti-spoofing-ml-phd-intern-seattle-at-geocomply-4207050073</t>
  </si>
  <si>
    <t>Mission Operations Engineer, Strategic Infrastructure</t>
  </si>
  <si>
    <t>Anduril Industries</t>
  </si>
  <si>
    <t>$108,000 - $162,000</t>
  </si>
  <si>
    <t>A strategic role at Anduril Industries focused on enhancing military capabilities through innovative technology.</t>
  </si>
  <si>
    <t>Lead cross-functional teams to develop and deploy advanced technology solutions for military applications. Key skills include technical program management, AI, cybersecurity, and strong communication abilities.</t>
  </si>
  <si>
    <t>https://www.linkedin.com/jobs/view/mission-operations-engineer-strategic-infrastructure-at-anduril-industries-4208278375</t>
  </si>
  <si>
    <t>Senior Advanced Analytics</t>
  </si>
  <si>
    <t>$106,100 - $178,200</t>
  </si>
  <si>
    <t>A senior role focused on advanced analytics at AT&amp;T, requiring strong analytical and technical skills.</t>
  </si>
  <si>
    <t>As a Senior Advanced Analytics professional, you will analyze AT&amp;T Business billing and revenue data to identify leakage and optimize revenue capture. Key skills include proficiency in SQL, experience with data visualization tools like Tableau and PowerBI, and expertise in predictive modeling.</t>
  </si>
  <si>
    <t>https://www.linkedin.com/jobs/view/senior-advanced-analytics-at-at-t-4207458782</t>
  </si>
  <si>
    <t>Client Technology NITRO-AI Specialist</t>
  </si>
  <si>
    <t>$75,500 - $137,000</t>
  </si>
  <si>
    <t>A role focused on leveraging AI technology to enhance client services at EY.</t>
  </si>
  <si>
    <t>As a Client Technology NITRO-AI Specialist, you will collaborate with data scientists to develop AI models, implement data pipelines, and ensure the scalability of machine learning algorithms. Key skills include experience in machine learning, Python programming, and familiarity with cloud platforms like Azure.</t>
  </si>
  <si>
    <t>https://www.linkedin.com/jobs/view/client-technology-nitro-ai-specialist-at-ey-4144189217</t>
  </si>
  <si>
    <t>Platform Technical Program Manager, AI Computing Infrastructure</t>
  </si>
  <si>
    <t>NVIDIA</t>
  </si>
  <si>
    <t>$192,000 - $304,750</t>
  </si>
  <si>
    <t>A senior role at NVIDIA focusing on AI computing infrastructure.</t>
  </si>
  <si>
    <t>Lead programs and initiatives to create infrastructure for NVIDIA's AI and hardware researchers. Key skills include program management, agile methodologies, and cross-functional collaboration.</t>
  </si>
  <si>
    <t>https://www.linkedin.com/jobs/view/platform-technical-program-manager-ai-computing-infrastructure-at-nvidia-4098836404</t>
  </si>
  <si>
    <t>A senior engineering role focused on UI and frontend development at GE HealthCare.</t>
  </si>
  <si>
    <t>The Sr. Software Engineer will collaborate with cross-functional teams to integrate AI-driven features into ultrasound systems. Key skills include proficiency in C++, SDK development, and experience with frontend and backend systems.</t>
  </si>
  <si>
    <t>https://www.linkedin.com/jobs/view/sr-software-engineer-ui-frontend-focus-c%2B%2B-at-ge-healthcare-4208764249</t>
  </si>
  <si>
    <t>Customer Success Manager, Amazon</t>
  </si>
  <si>
    <t>A customer success role at Amazon focusing on strategic relationships.</t>
  </si>
  <si>
    <t>As a Customer Success Manager, you will drive sales growth and improve retention among Seller partners. Key skills include data analysis, account management, and excellent communication.</t>
  </si>
  <si>
    <t>https://www.linkedin.com/jobs/view/customer-success-manager-amazon-at-amazon-4171366083</t>
  </si>
  <si>
    <t>Part Time Leader - Tukwila, WA</t>
  </si>
  <si>
    <t>the LEGO Group</t>
  </si>
  <si>
    <t>Tukwila, WA</t>
  </si>
  <si>
    <t>$26.21 - $27.61</t>
  </si>
  <si>
    <t>A part-time leadership role at the LEGO Group focused on customer experience and team development.</t>
  </si>
  <si>
    <t>Join the LEGO® Brand Retail team as a part-time Team Leader. Responsibilities include maximizing sales, training associates, and ensuring high standards of customer service. Key skills include leadership, cash handling, and visual merchandising.</t>
  </si>
  <si>
    <t>https://www.linkedin.com/jobs/view/part-time-leader-tukwila-wa-at-the-lego-group-4206745482</t>
  </si>
  <si>
    <t>Business Analyst</t>
  </si>
  <si>
    <t>$50,200 - $107,400</t>
  </si>
  <si>
    <t>A Business Analyst role at Amazon focusing on risk prevention and operational efficiency.</t>
  </si>
  <si>
    <t>As a Business Analyst, you will analyze large datasets to identify risks and trends, develop dashboards using SQL and Tableau, and collaborate with cross-functional teams to enhance operational efficiency. Key skills include SQL, data visualization, and analytical problem-solving.</t>
  </si>
  <si>
    <t>https://www.linkedin.com/jobs/view/business-analyst-at-amazon-4145141603</t>
  </si>
  <si>
    <t>Recreation Leader II</t>
  </si>
  <si>
    <t>City of Burien</t>
  </si>
  <si>
    <t>$17.81 - $21.65</t>
  </si>
  <si>
    <t>A part-time role focused on youth engagement and program management.</t>
  </si>
  <si>
    <t>Assist in planning and implementing recreational programs, supervise participants, and ensure a safe environment. Key skills include leadership, communication, and first aid.</t>
  </si>
  <si>
    <t>https://www.linkedin.com/jobs/view/recreation-leader-ii-at-city-of-burien-4207548125</t>
  </si>
  <si>
    <t>Sr Business Development Manager, Amazon Business, Consumables B2B</t>
  </si>
  <si>
    <t>$129,300 - $213,800</t>
  </si>
  <si>
    <t>A strategic role at Amazon aimed at enhancing B2B sales in consumables.</t>
  </si>
  <si>
    <t>The Sr Business Development Manager will drive sales through Amazon Business, focusing on B2B relationships, particularly in consumables. Key skills include B2B e-commerce experience, strong analytical abilities, and excellent communication skills.</t>
  </si>
  <si>
    <t>https://www.linkedin.com/jobs/view/sr-business-development-manager-amazon-business-consumables-b2b-at-amazon-4170229114</t>
  </si>
  <si>
    <t>VP, Portfolio Leader</t>
  </si>
  <si>
    <t>$240,400 - $384,600</t>
  </si>
  <si>
    <t>A leadership role at Salesforce focused on delivering business value to clients.</t>
  </si>
  <si>
    <t>Lead a team of Account Partners and Client Partners to drive customer success and innovation in the Tech, Comms &amp; Media sectors. Key skills include talent management, strategic thinking, and customer relationship management.</t>
  </si>
  <si>
    <t>https://www.linkedin.com/jobs/view/vp-portfolio-leader-at-salesforce-4146995309</t>
  </si>
  <si>
    <t>Military Pathways 2025 - Nationwide Opportunities (United States)</t>
  </si>
  <si>
    <t>$121,500 - $178,200</t>
  </si>
  <si>
    <t>A leadership development role for veterans at Amazon, focusing on operational excellence.</t>
  </si>
  <si>
    <t>Join Amazon's Military Pathways program, a three-year Operations Leadership Development Program designed for veterans. Key skills include leadership, operations management, and the ability to drive continuous improvement in logistics and supply chain processes.</t>
  </si>
  <si>
    <t>https://www.linkedin.com/jobs/view/military-pathways-2025-nationwide-opportunities-united-states-at-amazon-4025972953</t>
  </si>
  <si>
    <t>Market Operations Director</t>
  </si>
  <si>
    <t>Bunzl Distribution NA</t>
  </si>
  <si>
    <t>Sumner, WA</t>
  </si>
  <si>
    <t>$120,000 - $150,000</t>
  </si>
  <si>
    <t>A leadership role focused on operational excellence at Bunzl Distribution NA.</t>
  </si>
  <si>
    <t>Lead the operations team across multiple warehouses, ensuring efficiency and safety. Requires strong leadership, communication skills, and a background in operations management.</t>
  </si>
  <si>
    <t>https://www.linkedin.com/jobs/view/market-operations-director-at-bunzl-distribution-na-4146058815</t>
  </si>
  <si>
    <t>Senior Partnerships Manager (Tech), Amazon Pay- Partnerships</t>
  </si>
  <si>
    <t>A critical role at Amazon Pay to drive business growth through partnerships.</t>
  </si>
  <si>
    <t>Manage strategic partnerships for Amazon Pay, focusing on integrating with payment service providers and enhancing partnerships with e-commerce solution providers. Key skills include project management, client management, and strong analytical abilities.</t>
  </si>
  <si>
    <t>https://www.linkedin.com/jobs/view/senior-partnerships-manager-tech-amazon-pay-partnerships-at-amazon-4077034889</t>
  </si>
  <si>
    <t>Paint Crew Leader</t>
  </si>
  <si>
    <t>Sound Painting Solutions, LLC</t>
  </si>
  <si>
    <t>$26.50 - $31.50 per hour</t>
  </si>
  <si>
    <t>A leadership role at Sound Painting Solutions, focusing on team management and quality assurance in painting projects.</t>
  </si>
  <si>
    <t>Lead a team of painters in residential and commercial projects, ensuring quality and safety standards are met. Requires 5+ years of experience in residential painting, strong communication skills, and a valid driver's license.</t>
  </si>
  <si>
    <t>https://www.linkedin.com/jobs/view/paint-crew-leader-at-sound-painting-solutions-llc-4209268731</t>
  </si>
  <si>
    <t>North America - Ecommerce Manager</t>
  </si>
  <si>
    <t>Elevate Outdoor Collective</t>
  </si>
  <si>
    <t>A pivotal role in driving ecommerce success for Elevate Outdoor Collective.</t>
  </si>
  <si>
    <t>As the North America Ecommerce Manager, you will lead the ecommerce strategy for the US and Canada, focusing on revenue growth, inventory management, and data-driven decision making. Key skills include ecommerce strategy, analytical skills, and proficiency in relevant platforms.</t>
  </si>
  <si>
    <t>https://www.linkedin.com/jobs/view/north-america-ecommerce-manager-at-elevate-outdoor-collective-4209287436</t>
  </si>
  <si>
    <t>Lakewood, WA</t>
  </si>
  <si>
    <t>$17.00 - $21.64</t>
  </si>
  <si>
    <t>A vital role at McDonald's focused on enhancing guest satisfaction.</t>
  </si>
  <si>
    <t>As a Guest Experience Leader, you will ensure guests enjoy their experience by leading the team, addressing concerns, and maintaining a welcoming environment. Key skills include effective communication, teamwork, and a passion for customer service.</t>
  </si>
  <si>
    <t>https://www.linkedin.com/jobs/view/guest-experience-leader-at-mcdonald-s-3756725630</t>
  </si>
  <si>
    <t>Manager II, Identity &amp; Access</t>
  </si>
  <si>
    <t>Pinterest</t>
  </si>
  <si>
    <t>$170,371 - $350,763</t>
  </si>
  <si>
    <t>A managerial role at Pinterest focused on identity and access management.</t>
  </si>
  <si>
    <t>Lead the Identity &amp; Access Management team, focusing on internal access controls, authentication, and authorization solutions. Requires strong leadership, security experience, and excellent communication skills.</t>
  </si>
  <si>
    <t>https://www.linkedin.com/jobs/view/manager-ii-identity-access-at-pinterest-4089829052</t>
  </si>
  <si>
    <t>Creative Director, Creative Studio (Hybrid - U.S.)</t>
  </si>
  <si>
    <t>Starbucks</t>
  </si>
  <si>
    <t>$163,000 - $271,800</t>
  </si>
  <si>
    <t>A leadership role at Starbucks focused on creative direction and team management.</t>
  </si>
  <si>
    <t>Lead the creative vision for advertising campaigns, manage teams, and ensure innovative outputs across various media. Requires 10+ years in advertising/design, strong storytelling skills, and proficiency in Adobe Creative Suite.</t>
  </si>
  <si>
    <t>https://www.linkedin.com/jobs/view/creative-director-creative-studio-hybrid-u-s-at-starbucks-4207536158</t>
  </si>
  <si>
    <t>Sr. Sales Operations Mgr, Amazon Freight, Go To Market</t>
  </si>
  <si>
    <t>$120,500 - $199,300</t>
  </si>
  <si>
    <t>A strategic role focused on enhancing sales efficiency and market penetration at Amazon Freight.</t>
  </si>
  <si>
    <t>Join Amazon Freight to develop and execute go-to-market strategies, collaborating with cross-functional teams. Key skills include strong analytical abilities, communication, and experience in sales operations.</t>
  </si>
  <si>
    <t>https://www.linkedin.com/jobs/view/sr-sales-operations-mgr-amazon-freight-go-to-market-at-amazon-4145743529</t>
  </si>
  <si>
    <t>Product Operations Manager, Listing and Catalog</t>
  </si>
  <si>
    <t>TikTok</t>
  </si>
  <si>
    <t>$141,360 - $275,652</t>
  </si>
  <si>
    <t>A mid-senior level role at TikTok, ideal for candidates with e-commerce experience.</t>
  </si>
  <si>
    <t>Manage product operations for TikTok Shop, focusing on category management, user behavior analysis, and collaboration with product teams. Requires strong analytical skills, experience in e-commerce, and excellent communication abilities.</t>
  </si>
  <si>
    <t>https://www.linkedin.com/jobs/view/tiktok-shop-product-operations-manager-listing-and-catalog-at-tiktok-4207537381</t>
  </si>
  <si>
    <t>Kirkland House Manager</t>
  </si>
  <si>
    <t>Redwood Family Care Network</t>
  </si>
  <si>
    <t>Not disclosed</t>
  </si>
  <si>
    <t>A managerial role focused on client care and staff oversight in a supportive environment.</t>
  </si>
  <si>
    <t>The House Manager is responsible for the overall health, safety, and wellbeing of clients, providing supervision and training to staff, ensuring compliance with regulations, and maintaining quality of care. Key skills include leadership, communication, and crisis management.</t>
  </si>
  <si>
    <t>https://www.linkedin.com/jobs/view/kirkland-house-manager-at-redwood-family-care-network-4187351249</t>
  </si>
  <si>
    <t>Store Manager in Training - Jump Start Your Career Today!</t>
  </si>
  <si>
    <t>Holiday Stationstores</t>
  </si>
  <si>
    <t>$23.37 - $25.92</t>
  </si>
  <si>
    <t>A dynamic role focused on training future leaders in retail management at Holiday Stationstores.</t>
  </si>
  <si>
    <t>As a Store Manager in Training, you will lead and develop a team to deliver exceptional customer service, manage store operations, and ensure compliance with company standards. Key skills include leadership, communication, and retail management experience.</t>
  </si>
  <si>
    <t>https://www.linkedin.com/jobs/view/store-manager-in-training-jump-start-your-career-today%21-at-holiday-stationstores-4170244224</t>
  </si>
  <si>
    <t>A senior sales position at Jobot, focusing on new business acquisition in digital transformation consulting.</t>
  </si>
  <si>
    <t>The Senior Client Executive role requires a minimum of 7 years of experience in IT solutions sales, focusing on application development and modernization services. Key skills include consultative selling, strong communication, and the ability to build relationships with C-level executives.</t>
  </si>
  <si>
    <t>https://www.linkedin.com/jobs/view/senior-client-executive-at-jobot-4206789389</t>
  </si>
  <si>
    <t>Senior Director - Integrated Campaigns and Programs</t>
  </si>
  <si>
    <t>Freshworks</t>
  </si>
  <si>
    <t>$234,600 - $337,180</t>
  </si>
  <si>
    <t>A strategic role focused on driving demand generation and marketing initiatives at Freshworks.</t>
  </si>
  <si>
    <t>Lead the development of global integrated campaigns and demand programs to drive leads, pipeline, and revenue across SMB, mid-market, and enterprise segments. Requires expertise in multi-channel marketing, data-driven strategies, and team management.</t>
  </si>
  <si>
    <t>https://www.linkedin.com/jobs/view/senior-director-integrated-campaigns-and-programs-at-freshworks-4169630254</t>
  </si>
  <si>
    <t>Senior Software Engineering Manager, Rapid Reuse Modeling</t>
  </si>
  <si>
    <t>Gates Foundation</t>
  </si>
  <si>
    <t>$182,600 - $308,400</t>
  </si>
  <si>
    <t>A leadership role at Gates Foundation focused on impactful software engineering for global health.</t>
  </si>
  <si>
    <t>Lead a team of research software engineers to develop innovative disease modeling tools. Key skills include Python, project management, and experience in health-related software engineering.</t>
  </si>
  <si>
    <t>https://www.linkedin.com/jobs/view/senior-software-engineering-manager-rapid-reuse-modeling-at-gates-foundation-4146184796</t>
  </si>
  <si>
    <t>MuleSoft Customer Success Manager</t>
  </si>
  <si>
    <t>MuleSoft</t>
  </si>
  <si>
    <t>$133,400 - $199,700</t>
  </si>
  <si>
    <t>A customer success role at MuleSoft focused on delivering exceptional service and support to clients.</t>
  </si>
  <si>
    <t>The MuleSoft Customer Success Manager will be responsible for ensuring customer satisfaction and success by managing relationships, providing insights, and coordinating deliverables. Key skills include experience with MuleSoft or similar platforms, excellent communication, and project management.</t>
  </si>
  <si>
    <t>https://www.linkedin.com/jobs/view/mulesoft-customer-success-manager-at-mulesoft-4145142442</t>
  </si>
  <si>
    <t>Store Manager</t>
  </si>
  <si>
    <t>iHire</t>
  </si>
  <si>
    <t>Newcastle, WA</t>
  </si>
  <si>
    <t>$85,000 - $95,000</t>
  </si>
  <si>
    <t>A dynamic role at iHire focused on health and wellness, requiring strong leadership and customer service skills.</t>
  </si>
  <si>
    <t>As a Store Manager, you will lead and coach your team to provide exceptional service, oversee daily operations, and ensure product management. Key skills include leadership, customer service, and sales management.</t>
  </si>
  <si>
    <t>https://www.linkedin.com/jobs/view/store-manager-at-ihire-4207583871</t>
  </si>
  <si>
    <t>SPECIALIST - CENTRAL OFFICE (SECONDARY SUCCESS)</t>
  </si>
  <si>
    <t>Highline Public Schools</t>
  </si>
  <si>
    <t>$70,207 - $137,330</t>
  </si>
  <si>
    <t>A leadership role at Highline Public Schools focusing on secondary success and college career readiness.</t>
  </si>
  <si>
    <t>The Central Office Specialist will provide expert consultation, facilitate collaboration, and serve as a system leader. Key skills include instructional coaching, strong communication, and experience in secondary school counseling.</t>
  </si>
  <si>
    <t>https://www.linkedin.com/jobs/view/specialist-central-office-secondary-success-at-highline-public-schools-4209412694</t>
  </si>
  <si>
    <t>Assistant Manager - Part-time</t>
  </si>
  <si>
    <t>Big 5 Corp</t>
  </si>
  <si>
    <t>Port Orchard, WA</t>
  </si>
  <si>
    <t>$16.95 - $21.09/hour</t>
  </si>
  <si>
    <t>A part-time role at Big 5 Corp for sports enthusiasts.</t>
  </si>
  <si>
    <t>The Assistant Manager will oversee store operations, manage staff, and ensure excellent customer service. Key skills include leadership, customer service, and organizational abilities.</t>
  </si>
  <si>
    <t>https://www.linkedin.com/jobs/view/assistant-manager-part-time-at-big-5-corp-4209460429</t>
  </si>
  <si>
    <t>Asset Management Business Analyst</t>
  </si>
  <si>
    <t>King County, WA</t>
  </si>
  <si>
    <t>This role focuses on improving stormwater management and ensuring compliance with environmental regulations while supporting data-driven decision-making.</t>
  </si>
  <si>
    <t>The Asset Management Business Analyst will enhance workflow centralization, improve system functionality, and provide user support for stormwater data and reporting processes. Key skills include proficiency in asset management systems, business analysis, and strong communication abilities.</t>
  </si>
  <si>
    <t>https://www.linkedin.com/jobs/view/asset-management-business-analyst-at-king-county-wa-4209403074</t>
  </si>
  <si>
    <t>Sr. PM, Contact Optimization, Amazon Shipping</t>
  </si>
  <si>
    <t>$104,100 - $185,000</t>
  </si>
  <si>
    <t>A senior program management position focused on optimizing contact strategies within Amazon Shipping.</t>
  </si>
  <si>
    <t>Amazon is seeking a strategic and results-driven leader for the Sr. Program Manager role. Key skills include program management, stakeholder management, and strong analytical abilities. Experience in leading cross-functional teams and driving process improvements is essential.</t>
  </si>
  <si>
    <t>https://www.linkedin.com/jobs/view/sr-pm-contact-optimization-amazon-shipping-at-amazon-4035183725</t>
  </si>
  <si>
    <t>Principal Business Analyst, Project Kuiper</t>
  </si>
  <si>
    <t>A senior role focused on data-driven decision-making and business analysis at Amazon.</t>
  </si>
  <si>
    <t>The Principal Business Analyst will apply advanced analytical techniques to derive actionable insights from complex data sets, conduct in-depth analyses of sales performance, and develop global reporting solutions. Key skills include SQL, Python, data visualization, and experience in data science.</t>
  </si>
  <si>
    <t>https://www.linkedin.com/jobs/view/principal-business-analyst-project-kuiper-at-amazon-4126621193</t>
  </si>
  <si>
    <t>Part Time Floor Leader - Southcenter</t>
  </si>
  <si>
    <t>Lush Fresh Handmade Cosmetics North America</t>
  </si>
  <si>
    <t>$24.20 - $24.20</t>
  </si>
  <si>
    <t>A part-time leadership role focused on sales and customer experience at Lush Fresh Handmade Cosmetics.</t>
  </si>
  <si>
    <t>As a Floor Leader, you will support the Store Management Team by driving sales, managing cash handling, and ensuring an exceptional customer experience. Key skills include leadership, customer service, and sales analysis.</t>
  </si>
  <si>
    <t>https://www.linkedin.com/jobs/view/part-time-floor-leader-southcenter-at-lush-fresh-handmade-cosmetics-north-america-4206903773</t>
  </si>
  <si>
    <t>SAP - Procurement - Senior - Tech Consulting - Open Location</t>
  </si>
  <si>
    <t>$101,500 - $186,000</t>
  </si>
  <si>
    <t>A senior role at EY focusing on SAP procurement and technology consulting.</t>
  </si>
  <si>
    <t>As a Senior in Technology Business Analysis, you will connect business needs with technical solutions, translating complex requirements into detailed specifications. Key skills include SAP S/4HANA experience, business acumen, and strong communication skills.</t>
  </si>
  <si>
    <t>https://www.linkedin.com/jobs/view/sap-procurement-senior-tech-consulting-open-location-at-ey-4121831839</t>
  </si>
  <si>
    <t>Assistant Manager Trainee- Part Time</t>
  </si>
  <si>
    <t>$16.96 - $17.56/hour</t>
  </si>
  <si>
    <t>A part-time role focused on customer service and management training.</t>
  </si>
  <si>
    <t>The Assistant Manager Trainee position at Big 5 Corp involves customer sales and service, merchandising, and compliance with company policies. Candidates should have strong customer service skills and be enthusiastic about sports.</t>
  </si>
  <si>
    <t>https://www.linkedin.com/jobs/view/assistant-manager-trainee-part-time-at-big-5-corp-4209463293</t>
  </si>
  <si>
    <t>Sr. Sales Digital Technology Consultant (*remote consideration)</t>
  </si>
  <si>
    <t>$93,300 - $169,700</t>
  </si>
  <si>
    <t>A strategic role focused on enhancing sales through technology and training.</t>
  </si>
  <si>
    <t>The Sr. Sales Digital Technology Consultant will provide training and education on financial planning and digital tools, maintain relationships with partners, and develop sales strategies. Key skills include experience in financial services sales, strong communication, and problem-solving abilities.</t>
  </si>
  <si>
    <t>https://www.linkedin.com/jobs/view/sr-sales-digital-technology-consultant-remote-consideration-at-lensa-4207905832</t>
  </si>
  <si>
    <t>Sr. Product Marketing Manager, Licensed Sports</t>
  </si>
  <si>
    <t>A dynamic role at Amazon, driving marketing initiatives in the sports sector.</t>
  </si>
  <si>
    <t>Lead marketing strategies for Amazon's Licensed Sports team, focusing on fan engagement and partnerships with professional leagues. Key skills include data analysis, influencer marketing, and project management.</t>
  </si>
  <si>
    <t>https://www.linkedin.com/jobs/view/sr-product-marketing-manager-licensed-sports-at-amazon-4171300544</t>
  </si>
  <si>
    <t>Financial Controller</t>
  </si>
  <si>
    <t>Renton, WA</t>
  </si>
  <si>
    <t>A senior role focused on financial oversight and strategic partnership within the organization.</t>
  </si>
  <si>
    <t>The Financial Controller will oversee cost accounting, internal controls, budgeting, forecasting, and corporate financial reporting. Key skills include a deep understanding of GAAP and IFRS standards, financial planning, and audit management.</t>
  </si>
  <si>
    <t>https://www.linkedin.com/jobs/view/financial-controller-at-lensa-4209297818</t>
  </si>
  <si>
    <t>HR Technology Manager, Special Projects</t>
  </si>
  <si>
    <t>Prologis</t>
  </si>
  <si>
    <t>$126,000 - $173,000</t>
  </si>
  <si>
    <t>A pivotal role in developing and executing strategic HR technology initiatives.</t>
  </si>
  <si>
    <t>Prologis is seeking an HR Technology Manager specializing in Special Projects. Key skills include 5+ years of experience with HR systems, particularly Workday HCM, strong project management abilities, and proficiency in data analytics and reporting tools.</t>
  </si>
  <si>
    <t>https://www.linkedin.com/jobs/view/hr-technology-manager-special-projects-at-prologis-4115725587</t>
  </si>
  <si>
    <t>Prologis is seeking an HR Technology Manager specializing in Special Projects. Key skills include expertise in Workday HCM, project management, data analytics, and strong collaboration abilities.</t>
  </si>
  <si>
    <t>https://www.linkedin.com/jobs/view/hr-technology-manager-special-projects-at-prologis-4115723789</t>
  </si>
  <si>
    <t>WW Product Lead, DSP and BC Learning</t>
  </si>
  <si>
    <t>myGwork - LGBTQ+ Business Community</t>
  </si>
  <si>
    <t>$124,500 - $206,000</t>
  </si>
  <si>
    <t>A leadership role focused on empowering entrepreneurs in last-mile delivery through innovative learning solutions.</t>
  </si>
  <si>
    <t>Lead the Worldwide Delivery Service Partner (DSP) and Business Coach (BC) Learning initiative at Amazon. Key skills include strategic leadership, program development, data analysis, and stakeholder management.</t>
  </si>
  <si>
    <t>https://www.linkedin.com/jobs/view/ww-product-lead-dsp-and-bc-learning-at-mygwork-lgbtq%2B-business-community-4206748854</t>
  </si>
  <si>
    <t>Middleby Coffee Solutions Group</t>
  </si>
  <si>
    <t>$150,000</t>
  </si>
  <si>
    <t>A pivotal role in financial leadership at Middleby Coffee Solutions Group.</t>
  </si>
  <si>
    <t>Oversee cost accounting, internal controls, budgeting, forecasting, and corporate financial reporting. Requires strong knowledge of GAAP and IFRS standards, financial planning, and audit management.</t>
  </si>
  <si>
    <t>https://www.linkedin.com/jobs/view/financial-controller-at-middleby-coffee-solutions-group-4207902717</t>
  </si>
  <si>
    <t>CFO - PE Operating Partner</t>
  </si>
  <si>
    <t>East 57th Street Partners</t>
  </si>
  <si>
    <t>Competitive salary and benefits package.</t>
  </si>
  <si>
    <t>A leadership role focused on financial management in a dynamic PE environment.</t>
  </si>
  <si>
    <t>Seeking a CFO with extensive experience in the Healthcare sector, particularly in a PE-backed environment. Responsibilities include overseeing financial operations, developing financial strategies, and ensuring compliance with regulations.</t>
  </si>
  <si>
    <t>https://www.linkedin.com/jobs/view/cfo-pe-operating-partner-at-east-57th-street-partners-4209265669</t>
  </si>
  <si>
    <t>Sr. Product Lead, Secret Lair</t>
  </si>
  <si>
    <t>$146,500 - $244,200</t>
  </si>
  <si>
    <t>A creative leadership role focused on product innovation at Wizards of the Coast.</t>
  </si>
  <si>
    <t>Lead the design and development of innovative products for Magic: The Gathering's Secret Lair. Requires experience in product design, strong analytical skills, and a passion for gaming.</t>
  </si>
  <si>
    <t>https://www.linkedin.com/jobs/view/sr-product-lead-secret-lair-at-wizards-of-the-coast-4145973235</t>
  </si>
  <si>
    <t>Travel Registered Nurse - Labor/Delivery</t>
  </si>
  <si>
    <t>TravelNurseSource</t>
  </si>
  <si>
    <t>Shelton, WA</t>
  </si>
  <si>
    <t>$1,982 per week</t>
  </si>
  <si>
    <t>A travel nursing role focused on labor and delivery at TravelNurseSource.</t>
  </si>
  <si>
    <t>Seeking a qualified Labor/Delivery RN for a 13-week contract. Key skills include patient care, teamwork, and adaptability in a fast-paced environment.</t>
  </si>
  <si>
    <t>https://www.linkedin.com/jobs/view/travel-registered-nurse-labor-delivery-%241-982-per-week-in-shelton-wa-at-travelnursesource-4207560262</t>
  </si>
  <si>
    <t>Branch Logistics Supervisor-Driving</t>
  </si>
  <si>
    <t>Apria</t>
  </si>
  <si>
    <t>$47,929 - $70,424</t>
  </si>
  <si>
    <t>A supervisory role focused on logistics management within a healthcare context.</t>
  </si>
  <si>
    <t>The Branch Logistics Supervisor is responsible for managing the logistics department, ensuring timely and accurate delivery of products, and promoting compliance with regulatory requirements. Key skills include leadership, problem-solving, and knowledge of logistics operations.</t>
  </si>
  <si>
    <t>https://www.linkedin.com/jobs/view/branch-logistics-supervisor-driving-at-apria-4144551013</t>
  </si>
  <si>
    <t>Director of Regulatory Affairs</t>
  </si>
  <si>
    <t>Verathon</t>
  </si>
  <si>
    <t>$185,000 - $241,000</t>
  </si>
  <si>
    <t>A senior leadership role at Verathon focused on regulatory affairs.</t>
  </si>
  <si>
    <t>The Director of Regulatory Affairs will manage regulatory strategies for worldwide device registration, ensuring compliance with applicable standards. Key skills include leadership, regulatory knowledge in medical devices, and excellent communication abilities.</t>
  </si>
  <si>
    <t>https://www.linkedin.com/jobs/view/director-of-regulatory-affairs-at-verathon-4184596622</t>
  </si>
  <si>
    <t>Federal Way, WA</t>
  </si>
  <si>
    <t>Prologis is seeking an HR Technology Manager specializing in Special Projects. Key skills include 5+ years of experience with HR systems, particularly Workday HCM, strong project management skills, and proficiency in data analytics and reporting tools.</t>
  </si>
  <si>
    <t>https://www.linkedin.com/jobs/view/hr-technology-manager-special-projects-at-prologis-4115726557</t>
  </si>
  <si>
    <t>Senior Technical Writer, Developer Experience, AWS Documentation</t>
  </si>
  <si>
    <t>$96,900 - $195,800</t>
  </si>
  <si>
    <t>A senior technical writing role at AWS focused on creating documentation for cloud technologies.</t>
  </si>
  <si>
    <t>Join AWS as a Senior Technical Writer to create high-quality documentation for developer tools and services. Key skills include technical writing, API documentation, and collaboration with engineering teams.</t>
  </si>
  <si>
    <t>https://www.linkedin.com/jobs/view/senior-technical-writer-developer-experience-aws-documentation-at-amazon-web-services-aws-4106959284</t>
  </si>
  <si>
    <t>Travel Nurse RN - PCU</t>
  </si>
  <si>
    <t>Wenatchee, WA</t>
  </si>
  <si>
    <t>$2,080 - $2,280 per week</t>
  </si>
  <si>
    <t>A travel nursing role at TravelNurseSource offering competitive pay and benefits.</t>
  </si>
  <si>
    <t>Seeking a qualified PCU RN for a travel position in Wenatchee, WA. Key skills include critical care experience, flexibility, and strong communication skills.</t>
  </si>
  <si>
    <t>https://www.linkedin.com/jobs/view/travel-nurse-rn-pcu-%242-080-to-%242-280-per-week-in-wenatchee-wa-at-travelnursesource-4207561837</t>
  </si>
  <si>
    <t>Sr Loc Program Mgr, SEO Writer, Central Marketing, Amazon Business</t>
  </si>
  <si>
    <t>A strategic role at Amazon focusing on localization and SEO content creation.</t>
  </si>
  <si>
    <t>Lead localization strategy and execution across multiple languages while driving organic search traffic through high-quality content. Requires strong analytical skills, exceptional writing abilities, and experience in cross-functional collaboration.</t>
  </si>
  <si>
    <t>https://www.linkedin.com/jobs/view/sr-loc-program-mgr-seo-writer-central-marketing-amazon-business-at-amazon-4171099634</t>
  </si>
  <si>
    <t>Circle K</t>
  </si>
  <si>
    <t>A dynamic role at Circle K focusing on retail management and customer service.</t>
  </si>
  <si>
    <t>The Store Manager in Training will oversee daily operations, manage staff, and ensure excellent customer service. Key skills include leadership, retail management, and effective communication.</t>
  </si>
  <si>
    <t>https://www.linkedin.com/jobs/view/store-manager-in-training-jump-start-your-career-today%21-at-circle-k-4170243146</t>
  </si>
  <si>
    <t>Senior / Principal Sediment Remediation Practitioner</t>
  </si>
  <si>
    <t>Geosyntec Consultants</t>
  </si>
  <si>
    <t>$115,040 - $196,275</t>
  </si>
  <si>
    <t>A senior role focused on sediment remediation at Geosyntec Consultants.</t>
  </si>
  <si>
    <t>Lead sediment remediation projects, manage teams, and ensure compliance with environmental regulations. Requires expertise in environmental consulting, project management, and strong communication skills.</t>
  </si>
  <si>
    <t>https://www.linkedin.com/jobs/view/senior-principal-sediment-remediation-practitioner-at-geosyntec-consultants-4102590497</t>
  </si>
  <si>
    <t>Principal Product Manager - Tech, Prime Video, Prime Video Global App Experience</t>
  </si>
  <si>
    <t>Prime Video &amp; Amazon MGM Studios</t>
  </si>
  <si>
    <t>A leadership role in shaping the future of entertainment at Prime Video.</t>
  </si>
  <si>
    <t>Lead the product management for Prime Video's Global Application Experience team, focusing on user experience, design, and technology. Requires 6+ years of product delivery experience and strong collaboration with engineering teams.</t>
  </si>
  <si>
    <t>https://www.linkedin.com/jobs/view/principal-product-manager-tech-prime-video-prime-video-global-app-experience-at-prime-video-amazon-mgm-studios-4104741443</t>
  </si>
  <si>
    <t>Edmonds, WA</t>
  </si>
  <si>
    <t>$2,706 per week</t>
  </si>
  <si>
    <t>A nursing role focused on labor and delivery at TravelNurseSource.</t>
  </si>
  <si>
    <t>https://www.linkedin.com/jobs/view/travel-registered-nurse-labor-delivery-%242-706-per-week-in-edmonds-wa-at-travelnursesource-4207564033</t>
  </si>
  <si>
    <t>Travel Rad Tech</t>
  </si>
  <si>
    <t>AlliedTravelCareers</t>
  </si>
  <si>
    <t>Omak, WA</t>
  </si>
  <si>
    <t>$2,431 - $2,631 per week</t>
  </si>
  <si>
    <t>A part-time Rad Tech role at AlliedTravelCareers with competitive pay and benefits.</t>
  </si>
  <si>
    <t>Seeking a qualified Rad Tech for a part-time position in Omak, WA. Key skills include proficiency in radiology and ultrasound, strong patient care abilities, and effective communication.</t>
  </si>
  <si>
    <t>https://www.linkedin.com/jobs/view/travel-rad-tech-%242-431-to-%242-631-per-week-in-omak-wa-at-alliedtravelcareers-4209075325</t>
  </si>
  <si>
    <t>$2,114 - $2,330 per week</t>
  </si>
  <si>
    <t>A travel nursing role focused on progressive care at TravelNurseSource.</t>
  </si>
  <si>
    <t>Seeking a qualified PCU RN for a travel position in Wenatchee, WA. Key skills include experience in progressive care nursing, patient care, and teamwork in a fast-paced environment.</t>
  </si>
  <si>
    <t>https://www.linkedin.com/jobs/view/travel-nurse-rn-pcu-%242-114-to-%242-330-per-week-in-wenatchee-wa-at-travelnursesource-4207551940</t>
  </si>
  <si>
    <t>Manager II, Machine Learning Engineering, Monetization</t>
  </si>
  <si>
    <t>$208,145 - $364,254</t>
  </si>
  <si>
    <t>A managerial role at Pinterest focusing on machine learning engineering.</t>
  </si>
  <si>
    <t>Lead a team to develop and execute a vision for machine learning technology in advertising, focusing on large-scale ML models, data mining, and recommender systems. Key skills include machine learning, data mining, and team management.</t>
  </si>
  <si>
    <t>https://www.linkedin.com/jobs/view/manager-ii-machine-learning-engineering-monetization-at-pinterest-4146890430</t>
  </si>
  <si>
    <t>Global Export Compliance Specialist, Global Trade Services</t>
  </si>
  <si>
    <t>$50,100 - $107,200</t>
  </si>
  <si>
    <t>A compliance role at myGwork focusing on export governance and risk management.</t>
  </si>
  <si>
    <t>Responsible for supporting global export compliance programs, driving export control initiatives, and engaging with stakeholders. Key skills include knowledge of export regulations, analytical skills, and the ability to work autonomously in a fast-paced environment.</t>
  </si>
  <si>
    <t>https://www.linkedin.com/jobs/view/global-export-compliance-specialist-global-trade-services-at-mygwork-lgbtq%2B-business-community-4206747988</t>
  </si>
  <si>
    <t>Principal Product Manager - Technical, Books Publisher Experience</t>
  </si>
  <si>
    <t>A leadership role at Amazon focusing on product management for the Books Publisher Foundations team.</t>
  </si>
  <si>
    <t>Lead the vision and strategy for how books are published and maintained on Amazon. Collaborate with cross-functional teams to develop technology solutions that enhance the publisher experience. Requires strong influencing skills, technical product management experience, and a customer-centric approach.</t>
  </si>
  <si>
    <t>https://www.linkedin.com/jobs/view/principal-product-manager-technical-books-publisher-experience-at-mygwork-lgbtq%2B-business-community-4206755074</t>
  </si>
  <si>
    <t>Sr. Commercial Marketing Manager – Quarterly Growth &amp; Channel Performance</t>
  </si>
  <si>
    <t>$109,300 - $197,200</t>
  </si>
  <si>
    <t>A strategic marketing role focused on driving growth and optimizing performance at T-Mobile.</t>
  </si>
  <si>
    <t>Lead strategic planning and channel performance management to exceed revenue targets. Requires 8+ years in commercial marketing, strong analytical skills, and the ability to influence cross-functional teams.</t>
  </si>
  <si>
    <t>https://www.linkedin.com/jobs/view/sr-commercial-marketing-manager-%E2%80%93-quarterly-growth-channel-performance-at-t-mobile-4208584320</t>
  </si>
  <si>
    <t>Assistant Services Manager</t>
  </si>
  <si>
    <t>Ulta Beauty</t>
  </si>
  <si>
    <t>Silverdale, WA</t>
  </si>
  <si>
    <t>$16.66 - $23.65 / Hour</t>
  </si>
  <si>
    <t>A management role at Ulta Beauty focused on service excellence and team leadership.</t>
  </si>
  <si>
    <t>The Assistant Services Manager is responsible for leading a high-performing team in delivering exceptional hair and skin services. Key skills include salon management, guest service excellence, and the ability to drive sales growth.</t>
  </si>
  <si>
    <t>https://www.linkedin.com/jobs/view/assistant-services-manager-at-ulta-beauty-4191750227</t>
  </si>
  <si>
    <t>Travel Nurse RN - Labor/Delivery</t>
  </si>
  <si>
    <t>A travel nursing position focused on labor and delivery at TravelNurseSource.</t>
  </si>
  <si>
    <t>Atlas Medstaff is seeking a qualified Labor/Delivery RN for a 13-week contract in Shelton, WA. Key skills include strong clinical judgment, effective communication, and the ability to work in a fast-paced environment.</t>
  </si>
  <si>
    <t>https://www.linkedin.com/jobs/view/travel-nurse-rn-labor-delivery-%241-982-per-week-in-shelton-wa-at-travelnursesource-4207557275</t>
  </si>
  <si>
    <t>Head of Facilities Management, 2 Hour Learning (Remote)</t>
  </si>
  <si>
    <t>$400,000</t>
  </si>
  <si>
    <t>An executive role focused on transforming educational operations through AI at Crossover.</t>
  </si>
  <si>
    <t>Lead the operational excellence of a K-12 education model by implementing AI-driven systems, managing cross-departmental portfolios, and ensuring strategic insights for growth. Requires 10+ years in operational leadership and expertise in AI integration.</t>
  </si>
  <si>
    <t>https://www.linkedin.com/jobs/view/head-of-facilities-management-2-hour-learning-remote-%24400-000-year-usd-at-crossover-4204569522</t>
  </si>
  <si>
    <t>Director of Retail Operations</t>
  </si>
  <si>
    <t>An executive role focused on leveraging AI to transform education at Crossover.</t>
  </si>
  <si>
    <t>Lead the development and implementation of AI-driven operational frameworks to enhance educational outcomes. Requires 10+ years in operations, expertise in AI, and strong communication skills.</t>
  </si>
  <si>
    <t>https://www.linkedin.com/jobs/view/director-of-retail-operations-2-hour-learning-remote-%24400-000-year-usd-at-crossover-4204573368</t>
  </si>
  <si>
    <t>Sr. Director, Global Performance Marketing</t>
  </si>
  <si>
    <t>Docusign</t>
  </si>
  <si>
    <t>$186,200 - $315,775</t>
  </si>
  <si>
    <t>A senior leadership role focused on performance marketing strategies at Docusign.</t>
  </si>
  <si>
    <t>Lead the Global Performance Marketing team to drive customer acquisition and revenue growth through strategic digital marketing initiatives. Requires strong analytical skills, experience in digital marketing, and leadership capabilities.</t>
  </si>
  <si>
    <t>https://www.linkedin.com/jobs/view/sr-director-global-performance-marketing-at-docusign-4096324942</t>
  </si>
  <si>
    <t>Principal Applied Scientist, Alexa Conversational Assistants Services</t>
  </si>
  <si>
    <t>$179,000 - $309,400</t>
  </si>
  <si>
    <t>A leadership position focused on advancing conversational AI technologies.</t>
  </si>
  <si>
    <t>The role requires expertise in Natural Language Processing, Machine Learning, and Large Language Models. You will lead high-visibility projects, collaborate with cross-functional teams, and mentor other scientists.</t>
  </si>
  <si>
    <t>https://www.linkedin.com/jobs/view/principal-applied-scientist-alexa-conversational-assistants-services-at-amazon-4004153892</t>
  </si>
  <si>
    <t>Senior Engineering Manager -Materialized Views</t>
  </si>
  <si>
    <t>Databricks</t>
  </si>
  <si>
    <t>$210,900—$285,000</t>
  </si>
  <si>
    <t>A leadership role focused on engineering management and data infrastructure at Databricks.</t>
  </si>
  <si>
    <t>Lead an engineering team to develop next-generation Materialized View features for the Databricks Lakeflow platform. Requires experience in managing engineering teams, building data infrastructure systems, and a passion for database and distributed systems.</t>
  </si>
  <si>
    <t>https://www.linkedin.com/jobs/view/senior-engineering-manager-materialized-views-at-databricks-4144538167</t>
  </si>
  <si>
    <t>A high-impact role at Toptal, driving the growth of the Data &amp; AI practice.</t>
  </si>
  <si>
    <t>Lead Toptal's Data &amp; AI practice, focusing on strategy, offering development, and market growth. Requires expertise in Data, Analytics, AI, and Generative AI, along with strong leadership and business management skills.</t>
  </si>
  <si>
    <t>Sr AI Safety &amp; Fairness Research Eng</t>
  </si>
  <si>
    <t>eBay</t>
  </si>
  <si>
    <t>$166,400 - $261,800</t>
  </si>
  <si>
    <t>A senior role at eBay, emphasizing responsible AI development and ethical standards.</t>
  </si>
  <si>
    <t>Join eBay's Responsible AI team as a Senior Research Engineer, focusing on AI safety and fairness. Key skills include AI/ML expertise, experience with regulatory frameworks, and strong collaboration abilities.</t>
  </si>
  <si>
    <t>https://www.linkedin.com/jobs/view/sr-ai-safety-fairness-research-eng-at-ebay-4020337961</t>
  </si>
  <si>
    <t>Principal Software Engineer, Front End - Collaboration (Remote Eligible)</t>
  </si>
  <si>
    <t>Smartsheet</t>
  </si>
  <si>
    <t>$200,000 - $252,500</t>
  </si>
  <si>
    <t>A senior engineering role focused on collaboration and user experience at Smartsheet.</t>
  </si>
  <si>
    <t>Lead the development of scalable front-end applications using React, TypeScript, and modern web technologies. Collaborate with cross-functional teams to enhance user experiences and drive technical initiatives.</t>
  </si>
  <si>
    <t>https://www.linkedin.com/jobs/view/principal-software-engineer-front-end-collaboration-remote-eligible-at-smartsheet-4187773553</t>
  </si>
  <si>
    <t>A pivotal role at Toptal focused on driving growth through AI innovations.</t>
  </si>
  <si>
    <t>Lead the development of AI-driven business strategies, leveraging expertise in data management, machine learning, and AI governance. Strong communication and leadership skills are essential for success in this role.</t>
  </si>
  <si>
    <t>Senior Product Manager - Tech, Disability and Leave Services (DLS)</t>
  </si>
  <si>
    <t>A strategic role focused on enhancing employee experiences at Amazon through innovative product solutions.</t>
  </si>
  <si>
    <t>Lead the vision and strategy for innovative products in the Disability and Leave Services team. Key skills include product management, technical leadership, and experience with emerging technologies like Generative AI.</t>
  </si>
  <si>
    <t>https://www.linkedin.com/jobs/view/senior-product-manager-tech-disability-and-leave-services-dls-at-amazon-4144511454</t>
  </si>
  <si>
    <t>A senior role focusing on AI/ML engineering at Lensa, requiring extensive experience and leadership in the field.</t>
  </si>
  <si>
    <t>Lead AI/ML projects, develop innovative solutions, and mentor teams. Key skills include deep learning, NLP, Python, and experience with frameworks like TensorFlow or PyTorch.</t>
  </si>
  <si>
    <t>https://www.linkedin.com/jobs/view/principal-ai-ml-engineer-remote-at-lensa-4209648145</t>
  </si>
  <si>
    <t>Senior Technical Program Manager, Accounting Intelligence Services</t>
  </si>
  <si>
    <t>A senior role focused on driving innovation in financial systems at Amazon.</t>
  </si>
  <si>
    <t>Lead AI/ML programs to enhance business efficiency, requiring strong technical program management skills, experience with engineering teams, and a deep understanding of data architecture.</t>
  </si>
  <si>
    <t>https://www.linkedin.com/jobs/view/senior-technical-program-manager-accounting-intelligence-services-at-amazon-3941959678</t>
  </si>
  <si>
    <t>Software Development Engineer II, Amazon Personalization - Customer 360 and AI</t>
  </si>
  <si>
    <t>A software engineering role at Amazon focusing on customer personalization and AI.</t>
  </si>
  <si>
    <t>As a Software Development Engineer II, you will design and develop scalable services for real-time data access, implement server-side filtering, and collaborate with AI teams to enhance personalization capabilities. Key skills include software development, data integration, and API design.</t>
  </si>
  <si>
    <t>https://www.linkedin.com/jobs/view/software-development-engineer-ii-amazon-personalization-customer-360-and-ai-at-amazon-4128606662</t>
  </si>
  <si>
    <t>Snr. Product Marketing Manager, Alexa+, Alexa Devices, Sales &amp; Marketing</t>
  </si>
  <si>
    <t>A senior marketing role at Amazon, driving growth for Alexa products.</t>
  </si>
  <si>
    <t>Lead marketing strategies for Alexa+, focusing on user growth and engagement. Key skills include strategic marketing, data-driven decision making, A/B testing, and cross-functional collaboration.</t>
  </si>
  <si>
    <t>https://www.linkedin.com/jobs/view/snr-product-marketing-manager-alexa%2B-alexa-devices-sales-marketing-at-amazon-4128606646</t>
  </si>
  <si>
    <t>Sr. Channel Development Manager, Smart Eyewear Team</t>
  </si>
  <si>
    <t>A leadership role at Amazon focused on driving consumer adoption of Smart Eyewear through strategic partnerships and innovative marketing.</t>
  </si>
  <si>
    <t>Lead the development and execution of offline channel strategies for Smart Eyewear, focusing on retail partnerships, marketing, and customer acquisition. Key skills include strategic thinking, data analysis, and cross-functional collaboration.</t>
  </si>
  <si>
    <t>https://www.linkedin.com/jobs/view/sr-channel-development-manager-smart-eyewear-team-at-amazon-4126507183</t>
  </si>
  <si>
    <t>Sr. Data Scientist</t>
  </si>
  <si>
    <t>Envista</t>
  </si>
  <si>
    <t>Remote-Brea, CA</t>
  </si>
  <si>
    <t>$96,300 - $178,900</t>
  </si>
  <si>
    <t>A strategic role focused on leveraging AI and ML to optimize business operations at Envista.</t>
  </si>
  <si>
    <t>The Sr. Data Scientist will lead the development and implementation of AI and ML solutions, collaborating with cross-functional teams to enhance business processes. Key skills include proficiency in Python, experience with data analytics tools like Databricks and Tableau, and a strong background in AI/ML technologies.</t>
  </si>
  <si>
    <t>https://www.linkedin.com/jobs/view/envista-sr-data-scientist-remote-brea-ca-at-lensa-4209651051</t>
  </si>
  <si>
    <t>A strategic role focused on driving revenue growth and client success.</t>
  </si>
  <si>
    <t>Lead business development and client engagement as a Vice President of Sales. Key skills include sales leadership, business development, and exceptional communication.</t>
  </si>
  <si>
    <t>https://www.linkedin.com/jobs/view/vice-president-of-sales-at-high-ticket-teams-4209692477</t>
  </si>
  <si>
    <t>Senior Data Engineer (Remote)</t>
  </si>
  <si>
    <t>sailteam.io</t>
  </si>
  <si>
    <t>A senior data engineering role at sailteam.io focused on building data infrastructure for machine learning applications.</t>
  </si>
  <si>
    <t>As a Senior Data Engineer, you will architect and build scalable data pipelines, optimize storage solutions, and collaborate with ML engineers. Key skills include Python, data orchestration tools like Dagster, and experience with AWS.</t>
  </si>
  <si>
    <t>https://www.linkedin.com/jobs/view/senior-data-engineer-remote-at-sailteam-io-4203615594</t>
  </si>
  <si>
    <t>Business Analyst, SPX Science</t>
  </si>
  <si>
    <t>A Business Analyst role at Amazon focused on enhancing seller experiences through innovative technology.</t>
  </si>
  <si>
    <t>Join the SPX Science team to build AI-powered tools that enhance the Selling Partner experience. Key skills include data analysis, SQL, Excel, and experience with machine learning technologies.</t>
  </si>
  <si>
    <t>https://www.linkedin.com/jobs/view/business-analyst-spx-science-at-amazon-4129310736</t>
  </si>
  <si>
    <t>A senior office management role at Trident Consulting, focusing on operational efficiency and team support.</t>
  </si>
  <si>
    <t>Trident Consulting is seeking a Senior Office Manager to oversee daily office operations, manage vendor relations, and coordinate office events. Key skills include office management, vendor negotiation, and strong organizational abilities.</t>
  </si>
  <si>
    <t>https://www.linkedin.com/jobs/view/senior-office-manager-at-trident-consulting-4209811598</t>
  </si>
  <si>
    <t>A leadership role at Toptal, overseeing delivery operations and driving strategic growth.</t>
  </si>
  <si>
    <t>Lead the delivery and operations at Toptal, focusing on managing delivery models, enhancing customer satisfaction, and driving growth. Requires strong leadership, technical expertise, and experience in cloud infrastructure, application development, and agile methodologies.</t>
  </si>
  <si>
    <t>High-Ticket Sales Representative, Business &amp; Personal Development Leader</t>
  </si>
  <si>
    <t>Aligned Harmony</t>
  </si>
  <si>
    <t>Uncapped earnings potential based on performance</t>
  </si>
  <si>
    <t>A dynamic role focused on high-ticket sales and personal development opportunities.</t>
  </si>
  <si>
    <t>Seeking a motivated self-starter with excellent communication skills to engage clients and drive sales in a remote environment. Key responsibilities include lead generation, sales process management, and continuous personal development.</t>
  </si>
  <si>
    <t>https://www.linkedin.com/jobs/view/high-ticket-sales-representative-business-personal-development-leader-at-aligned-harmony-4209667788</t>
  </si>
  <si>
    <t>Sales Director</t>
  </si>
  <si>
    <t>The AES Group</t>
  </si>
  <si>
    <t>$120,000 - $250,000</t>
  </si>
  <si>
    <t>A strategic role in driving sales growth at The AES Group.</t>
  </si>
  <si>
    <t>Lead sales initiatives for IT consulting, focusing on building client relationships, developing sales strategies, and exceeding revenue goals. Key skills include sales leadership, communication, negotiation, and a strong understanding of technology services.</t>
  </si>
  <si>
    <t>https://www.linkedin.com/jobs/view/sales-director-at-the-aes-group-4208421672</t>
  </si>
  <si>
    <t>Software Engineer III</t>
  </si>
  <si>
    <t>$130,000 - $160,000</t>
  </si>
  <si>
    <t>A software engineering role at ExtraHop focused on cybersecurity innovation.</t>
  </si>
  <si>
    <t>Join ExtraHop as a Software Engineer III, where you'll design, develop, and deploy innovative cybersecurity solutions. Key skills include expertise in Python, C++, or Go, experience with AWS, and familiarity with Terraform.</t>
  </si>
  <si>
    <t>https://www.linkedin.com/jobs/view/software-engineer-iii-at-extrahop-4156344068</t>
  </si>
  <si>
    <t>KLONDIKE Lubricants Corporation</t>
  </si>
  <si>
    <t>A dynamic role focused on driving growth and building partnerships in the lubricants industry.</t>
  </si>
  <si>
    <t>The Business Development Manager will drive sales growth in the Pacific Northwest by managing distributor relationships and expanding market penetration. Key skills include extensive sales experience in lubricants, strong customer service abilities, and a consultative sales approach.</t>
  </si>
  <si>
    <t>https://www.linkedin.com/jobs/view/business-development-manager-at-klondike-lubricants-corporation-4208434421</t>
  </si>
  <si>
    <t>Generative AI Engineer</t>
  </si>
  <si>
    <t>People Tech Group Inc</t>
  </si>
  <si>
    <t>A role focused on developing and deploying AI-driven solutions using Azure technologies.</t>
  </si>
  <si>
    <t>We are seeking a Generative AI Engineer with expertise in Azure Cloud Foundry to design, develop, and deploy AI-driven solutions. The ideal candidate will have experience with Azure AI services, LLMs, and cloud-based ML deployments.</t>
  </si>
  <si>
    <t>https://www.linkedin.com/jobs/view/generative-ai-engineer-at-people-tech-group-inc-4209877490</t>
  </si>
  <si>
    <t>Chief Technology Officer</t>
  </si>
  <si>
    <t>Confidential Jobs</t>
  </si>
  <si>
    <t>A high-level executive role focused on innovation and leadership in the energy sector.</t>
  </si>
  <si>
    <t>Lead the technical strategy for a cutting-edge chemical and thermal processes company focused on low-carbon hydrogen production and carbon capture. Requires deep expertise in chemical process engineering and a track record of scaling technologies.</t>
  </si>
  <si>
    <t>https://www.linkedin.com/jobs/view/chief-technology-officer-at-confidential-jobs-4208439990</t>
  </si>
  <si>
    <t>Software Engineer</t>
  </si>
  <si>
    <t>Harvey Nash</t>
  </si>
  <si>
    <t>A software engineering role at Harvey Nash.</t>
  </si>
  <si>
    <t>Seeking a Software Engineer with 5 years of experience in application development, particularly in front-end technologies. Proficiency in Java programming, system design, and problem-solving skills are essential.</t>
  </si>
  <si>
    <t>https://www.linkedin.com/jobs/view/software-engineer-at-harvey-nash-4183301262</t>
  </si>
  <si>
    <t>Tata Consultancy Services</t>
  </si>
  <si>
    <t>$80,000 - $90,000</t>
  </si>
  <si>
    <t>$80,000</t>
  </si>
  <si>
    <t>$90,000</t>
  </si>
  <si>
    <t>A business analyst role at Tata Consultancy Services focused on financial operations and compliance.</t>
  </si>
  <si>
    <t>The Business Analyst will manage and oversee the support process for global operations, collect and analyze financial details, maintain data accuracy in the CRM system, and ensure compliance for specific deals. Key skills include financial analysis, data management, and compliance processes.</t>
  </si>
  <si>
    <t>https://www.linkedin.com/jobs/view/business-analyst-at-tata-consultancy-services-4209888584</t>
  </si>
  <si>
    <t>Research And Development Engineer</t>
  </si>
  <si>
    <t>Akkodis</t>
  </si>
  <si>
    <t>$45/hr - $55/hr</t>
  </si>
  <si>
    <t>$45/hr</t>
  </si>
  <si>
    <t>$55/hr</t>
  </si>
  <si>
    <t>A research and development role focused on engineering solutions for the Defense sector.</t>
  </si>
  <si>
    <t>Akkodis is seeking a Research And Development Engineer with a background in Material Science, Process Engineering, Chemistry, or Chemical Engineering. The role involves supporting product/process development for the Defense industry, requiring expertise in wet etch/clean, metal braze, epoxy application, and wire bonding.</t>
  </si>
  <si>
    <t>https://www.linkedin.com/jobs/view/research-and-development-engineer-at-akkodis-4208445661</t>
  </si>
  <si>
    <t>Software Dev Engineer I</t>
  </si>
  <si>
    <t>$47.00 - $54.00/hr</t>
  </si>
  <si>
    <t>$47.00</t>
  </si>
  <si>
    <t>$54.00</t>
  </si>
  <si>
    <t>An entry-level software development role at Aditi Consulting.</t>
  </si>
  <si>
    <t>The ideal candidate will support and develop solutions for production software application issues, focusing on merchandising applications. Key skills include Perl, C/C++, Java, SQL, and strong troubleshooting abilities.</t>
  </si>
  <si>
    <t>https://www.linkedin.com/jobs/view/software-dev-engineer-i-at-aditi-consulting-4201020647</t>
  </si>
  <si>
    <t>$32.00</t>
  </si>
  <si>
    <t>$39.80</t>
  </si>
  <si>
    <t>A business analyst role at Aditi Consulting focused on operational support and performance tracking.</t>
  </si>
  <si>
    <t>Support and manage term sheets, invoicing, and promo budget tracking. Key skills include analytical thinking, communication, and data management.</t>
  </si>
  <si>
    <t>Head of Digital Game Technology</t>
  </si>
  <si>
    <t>$244,800 - $367,000</t>
  </si>
  <si>
    <t>$244,800</t>
  </si>
  <si>
    <t>$367,000</t>
  </si>
  <si>
    <t>An executive role focused on driving technology and AI strategies at Wizards of the Coast.</t>
  </si>
  <si>
    <t>Lead technical innovation and AI integration for AAA game development. Requires expertise in game engines, AI-driven tools, and a strong background in AAA game development.</t>
  </si>
  <si>
    <t>https://www.linkedin.com/jobs/view/head-of-digital-game-technology-at-wizards-of-the-coast-4209873646</t>
  </si>
  <si>
    <t>Senior Sales Manager</t>
  </si>
  <si>
    <t>ChapsVision</t>
  </si>
  <si>
    <t>$250,000 - $350,000</t>
  </si>
  <si>
    <t>$250,000</t>
  </si>
  <si>
    <t>$350,000</t>
  </si>
  <si>
    <t>A strategic role focused on driving sales growth in the manufacturing vertical.</t>
  </si>
  <si>
    <t>Seeking a Senior Sales Manager with over 10 years of enterprise software sales experience, particularly in the manufacturing sector. Key skills include customer acquisition, managing complex sales cycles, and presenting to C-level executives.</t>
  </si>
  <si>
    <t>https://www.linkedin.com/jobs/view/senior-sales-manager-at-chapsvision-4209888329</t>
  </si>
  <si>
    <t>Software Engineer (Leadership) - Machine Learning</t>
  </si>
  <si>
    <t>Meta</t>
  </si>
  <si>
    <t>$264,000 - $342,000</t>
  </si>
  <si>
    <t>$264,000</t>
  </si>
  <si>
    <t>$342,000</t>
  </si>
  <si>
    <t>A leadership role in machine learning at Meta, focusing on innovative solutions for large-scale data challenges.</t>
  </si>
  <si>
    <t>Meta is seeking experienced Machine Learning Engineers to lead projects focusing on classification and optimization problems. Key skills include proficiency in Python, C++, or Java, and expertise in machine learning, recommendation systems, and data mining.</t>
  </si>
  <si>
    <t>https://www.linkedin.com/jobs/view/software-engineer-leadership-machine-learning-at-meta-4120827372</t>
  </si>
  <si>
    <t>Data Science Director</t>
  </si>
  <si>
    <t>$253,000 - $314,000</t>
  </si>
  <si>
    <t>$253,000</t>
  </si>
  <si>
    <t>$314,000</t>
  </si>
  <si>
    <t>A leadership role focused on data-driven strategies at Meta.</t>
  </si>
  <si>
    <t>We’re looking for a seasoned analytics leader to drive data-informed decisions for Meta. Key skills include managing analytics teams, quantitative analysis, data mining, and effective communication.</t>
  </si>
  <si>
    <t>https://www.linkedin.com/jobs/view/data-science-director-at-meta-4120827310</t>
  </si>
  <si>
    <t>Weekly Mommy Helper/Babysitter Needed</t>
  </si>
  <si>
    <t>Wyndy</t>
  </si>
  <si>
    <t>$17 - $31 per hour</t>
  </si>
  <si>
    <t>$17</t>
  </si>
  <si>
    <t>$31</t>
  </si>
  <si>
    <t>A part-time babysitting role with flexible hours in a nurturing environment.</t>
  </si>
  <si>
    <t>Seeking a reliable mommy helper to engage with toddlers through educational and playful activities. Responsibilities include reading stories, assisting with learning activities, and light household tasks.</t>
  </si>
  <si>
    <t>https://www.linkedin.com/jobs/view/weekly-mommy-helper-babysitter-needed-at-wyndy-4209879574</t>
  </si>
  <si>
    <t>$211,500 - $306,600</t>
  </si>
  <si>
    <t>$211,500</t>
  </si>
  <si>
    <t>$306,600</t>
  </si>
  <si>
    <t>A senior role focused on data-driven product decision-making at Salesforce.</t>
  </si>
  <si>
    <t>As a Principal Data Scientist, you will apply advanced data science techniques to analyze product usage patterns, define success metrics, and communicate insights to leadership. Key skills include expertise in Python or R, experience with large-scale data technologies, and strong executive communication skills.</t>
  </si>
  <si>
    <t>https://www.linkedin.com/jobs/view/principal-data-scientist-at-salesforce-4208451603</t>
  </si>
  <si>
    <t>Principal Applied Scientist, AI (FULLY REMOTE in the Bay Area, Seattle &amp; NYC)</t>
  </si>
  <si>
    <t>Splunk</t>
  </si>
  <si>
    <t>$203,200 - $279,400</t>
  </si>
  <si>
    <t>$203,200</t>
  </si>
  <si>
    <t>$279,400</t>
  </si>
  <si>
    <t>A senior role focused on AI/ML capabilities at Splunk.</t>
  </si>
  <si>
    <t>As a Principal Applied Scientist, you will lead the development of AI/ML models and algorithms, collaborate with cross-functional teams, and mentor junior members. Key skills include expertise in ML frameworks like TensorFlow and PyTorch, deep learning, and natural language processing.</t>
  </si>
  <si>
    <t>https://www.linkedin.com/jobs/view/principal-applied-scientist-ai-fully-remote-in-the-bay-area-seattle-nyc-at-splunk-4208449952</t>
  </si>
  <si>
    <t>Friendly Babysitter Needed for Loving Seattle Family</t>
  </si>
  <si>
    <t>$19 - $27 per hour</t>
  </si>
  <si>
    <t>$19</t>
  </si>
  <si>
    <t>$27</t>
  </si>
  <si>
    <t>A part-time babysitting role for a caring individual who enjoys working with children.</t>
  </si>
  <si>
    <t>Join a loving Seattle family as a babysitter. Responsibilities include ensuring the child's safety, engaging in creative play, and taking walks. Must be reliable, creative, and comfortable with pets.</t>
  </si>
  <si>
    <t>https://www.linkedin.com/jobs/view/friendly-babysitter-needed-for-loving-seattle-family-at-wyndy-4209881238</t>
  </si>
  <si>
    <t>Strategic Partner Manager, US Government</t>
  </si>
  <si>
    <t>$189,000 - $258,000</t>
  </si>
  <si>
    <t>$189,000</t>
  </si>
  <si>
    <t>$258,000</t>
  </si>
  <si>
    <t>A strategic role at Meta focusing on partnerships within the US Government sector.</t>
  </si>
  <si>
    <t>The Strategic Partner Manager will drive partnerships from deal closure through product launches, managing relationships and optimizing partnership success. Key skills include exceptional relationship-building, strategic thinking, and experience in technology or consumer electronics.</t>
  </si>
  <si>
    <t>https://www.linkedin.com/jobs/view/strategic-partner-manager-us-government-at-meta-4203649294</t>
  </si>
  <si>
    <t>Head of Regional Channel Enablement - North America</t>
  </si>
  <si>
    <t>A leadership role at Meta, driving channel enablement strategies.</t>
  </si>
  <si>
    <t>Lead the Channel Enablement team for North America, focusing on delivering in-store and online channel programs. Key skills include retail management, cross-functional collaboration, and budget management.</t>
  </si>
  <si>
    <t>https://www.linkedin.com/jobs/view/head-of-regional-channel-enablement-north-america-at-meta-4196997392</t>
  </si>
  <si>
    <t>Software Engineer, Machine Learning</t>
  </si>
  <si>
    <t>$85.10/hour to $251,000/year + bonus + equity + benefits</t>
  </si>
  <si>
    <t>$85.10/hour</t>
  </si>
  <si>
    <t>$251,000</t>
  </si>
  <si>
    <t>Join Meta as a Software Engineer, Machine Learning, and contribute to transformative projects in the tech industry.</t>
  </si>
  <si>
    <t>Meta is seeking a Software Engineer specializing in Machine Learning. The role requires expertise in machine learning, data mining, and software engineering. Candidates should have experience with Python, C++, and Java, and be capable of leading projects and teams.</t>
  </si>
  <si>
    <t>https://www.linkedin.com/jobs/view/software-engineer-machine-learning-at-meta-4120827409</t>
  </si>
  <si>
    <t>Software Engineer, Computer Vision</t>
  </si>
  <si>
    <t>A software engineering role at Meta focused on computer vision and AI technologies.</t>
  </si>
  <si>
    <t>Meta is seeking AI Software Engineers with experience in Deep Learning, Computer Vision, and Machine Learning. Responsibilities include applying AI techniques to enhance products, mentoring engineers, and developing innovative architectures.</t>
  </si>
  <si>
    <t>https://www.linkedin.com/jobs/view/software-engineer-computer-vision-at-meta-4160714740</t>
  </si>
  <si>
    <t>Fundamental AI Research Scientist, CoreML - FAIR</t>
  </si>
  <si>
    <t>$177,000 - $251,000</t>
  </si>
  <si>
    <t>$177,000</t>
  </si>
  <si>
    <t>A research role at Meta focused on AI advancements.</t>
  </si>
  <si>
    <t>Meta is seeking a Research Scientist to join the FAIR team, focusing on advancing AI through research in machine learning, deep learning, and computational statistics. Key skills include Python programming, data analysis, and a strong research background.</t>
  </si>
  <si>
    <t>https://www.linkedin.com/jobs/view/fundamental-ai-research-scientist-coreml-fair-at-meta-4206745733</t>
  </si>
  <si>
    <t>Engaging Babysitter for Fun-Loving Family</t>
  </si>
  <si>
    <t>$20 - $25 per hour</t>
  </si>
  <si>
    <t>$20</t>
  </si>
  <si>
    <t>$25</t>
  </si>
  <si>
    <t>A part-time babysitting role with a fun-loving family in Seattle.</t>
  </si>
  <si>
    <t>Join our Seattle-based family to care for our daughter, Mia. Key skills include meal preparation, engaging children in playtime, and ensuring nap schedules are followed. Previous babysitting experience is required.</t>
  </si>
  <si>
    <t>https://www.linkedin.com/jobs/view/engaging-babysitter-for-fun-loving-family-at-wyndy-4209878738</t>
  </si>
  <si>
    <t>Industry Manager, Gaming</t>
  </si>
  <si>
    <t>$177,000 - $247,000</t>
  </si>
  <si>
    <t>$247,000</t>
  </si>
  <si>
    <t>A leadership role focused on sales and marketing strategies in the Gaming sector at Meta.</t>
  </si>
  <si>
    <t>Meta is seeking an experienced sales and marketing leader with over 10 years in marketing and sales, particularly in digital media. The role requires strong leadership skills, experience in building high-performing teams, and a strategic mindset to drive growth in the Gaming vertical.</t>
  </si>
  <si>
    <t>https://www.linkedin.com/jobs/view/industry-manager-gaming-at-meta-4175329588</t>
  </si>
  <si>
    <t>Leadership Development Learning Designer</t>
  </si>
  <si>
    <t>$177,000 - $245,000</t>
  </si>
  <si>
    <t>$245,000</t>
  </si>
  <si>
    <t>A strategic role at Meta focused on enhancing leadership development through innovative learning solutions.</t>
  </si>
  <si>
    <t>The Leadership Development Learning Designer will shape and optimize Meta’s learning experiences, focusing on curriculum development for leadership skills. Key skills include project management, facilitation, and data analysis.</t>
  </si>
  <si>
    <t>https://www.linkedin.com/jobs/view/leadership-development-learning-designer-at-meta-4145386849</t>
  </si>
  <si>
    <t>Data Engineer, Product Analytics</t>
  </si>
  <si>
    <t>$173,000 - $242,000</t>
  </si>
  <si>
    <t>$173,000</t>
  </si>
  <si>
    <t>$242,000</t>
  </si>
  <si>
    <t>A data engineering role at Meta focused on product analytics.</t>
  </si>
  <si>
    <t>As a Data Engineer at Meta, you will design and build scalable data solutions, collaborate with cross-functional teams, and tackle complex data challenges. Key skills include SQL, ETL, data modeling, and proficiency in programming languages like Python or Scala.</t>
  </si>
  <si>
    <t>https://www.linkedin.com/jobs/view/data-engineer-product-analytics-at-meta-4120827285</t>
  </si>
  <si>
    <t>Data Scientist, Product Analytics</t>
  </si>
  <si>
    <t>A data science role focused on product analytics at Meta, requiring strong analytical and technical skills.</t>
  </si>
  <si>
    <t>As a Data Scientist at Meta, you will leverage your analytical skills and technical expertise to influence product development and strategy. Key skills include SQL, Python, and experience with large datasets.</t>
  </si>
  <si>
    <t>https://www.linkedin.com/jobs/view/data-scientist-product-analytics-at-meta-4120827281</t>
  </si>
  <si>
    <t>Mechanical Engineer: Robotics Hardware Engineering</t>
  </si>
  <si>
    <t>$170,000 - $240,000</t>
  </si>
  <si>
    <t>$170,000</t>
  </si>
  <si>
    <t>$240,000</t>
  </si>
  <si>
    <t>A mechanical engineering role at Meta focused on robotics hardware engineering.</t>
  </si>
  <si>
    <t>Design and develop complex robotics systems, focusing on mechanical design, analysis, and integration. Key skills include experience with SOLIDWORKS, machine design, and collaboration with cross-functional teams.</t>
  </si>
  <si>
    <t>https://www.linkedin.com/jobs/view/mechanical-engineer-robotics-hardware-engineering-at-meta-4200077506</t>
  </si>
  <si>
    <t>Director of Client Success</t>
  </si>
  <si>
    <t>Healthcare Management Administrators</t>
  </si>
  <si>
    <t>$168,000 - $239,000</t>
  </si>
  <si>
    <t>$168,000</t>
  </si>
  <si>
    <t>$239,000</t>
  </si>
  <si>
    <t>A leadership role focused on client success at Healthcare Management Administrators.</t>
  </si>
  <si>
    <t>Lead a team of Client Success Managers to enhance client engagement and retention. Key skills include leadership, strategic planning, and client relationship management, particularly in healthcare or insurance.</t>
  </si>
  <si>
    <t>https://www.linkedin.com/jobs/view/director-of-client-success-at-healthcare-management-administrators-4209889328</t>
  </si>
  <si>
    <t>Product Manager, Machine Learning</t>
  </si>
  <si>
    <t>$171,000 - $238,000</t>
  </si>
  <si>
    <t>$171,000</t>
  </si>
  <si>
    <t>$238,000</t>
  </si>
  <si>
    <t>A product management role focused on machine learning at Meta.</t>
  </si>
  <si>
    <t>Meta is seeking a Product Manager with expertise in Machine Learning. The role involves leading cross-functional teams, driving product vision, and utilizing data to inform strategies. Key skills include leadership, organizational skills, and experience in technical environments.</t>
  </si>
  <si>
    <t>https://www.linkedin.com/jobs/view/product-manager-machine-learning-at-meta-4120827466</t>
  </si>
  <si>
    <t>Product Designer, Reality Labs</t>
  </si>
  <si>
    <t>$165,000 - $231,000</t>
  </si>
  <si>
    <t>$165,000</t>
  </si>
  <si>
    <t>$231,000</t>
  </si>
  <si>
    <t>A dynamic role at Meta focused on innovative product design.</t>
  </si>
  <si>
    <t>As a Product Designer, you’ll be responsible for defining, designing, researching, prototyping, and implementing new features. Key skills include interaction design, visual design, and product thinking. Experience in a technical environment and a strong portfolio are essential.</t>
  </si>
  <si>
    <t>https://www.linkedin.com/jobs/view/product-designer-reality-labs-at-meta-4175821149</t>
  </si>
  <si>
    <t>UX Researcher, Mixed Methods</t>
  </si>
  <si>
    <t>$163,000 - $226,000</t>
  </si>
  <si>
    <t>$163,000</t>
  </si>
  <si>
    <t>$226,000</t>
  </si>
  <si>
    <t>A UX Researcher role at Meta focusing on mixed methods research.</t>
  </si>
  <si>
    <t>Join our UX Research team to design for diverse human needs. Utilize qualitative and quantitative methods, including surveys and usability tests, to gain insights into user behavior. Strong communication skills and experience in applied research are essential.</t>
  </si>
  <si>
    <t>https://www.linkedin.com/jobs/view/ux-researcher-mixed-methods-at-meta-4174805285</t>
  </si>
  <si>
    <t>Energy Manager (Clean and Renewable Energy)</t>
  </si>
  <si>
    <t>$152,000 - $221,000</t>
  </si>
  <si>
    <t>$152,000</t>
  </si>
  <si>
    <t>$221,000</t>
  </si>
  <si>
    <t>A strategic role at Meta focused on renewable energy management.</t>
  </si>
  <si>
    <t>Meta’s Global Energy Team seeks an experienced energy professional to manage clean and renewable energy supply solutions. Key skills include project development, negotiation, and collaboration with internal teams.</t>
  </si>
  <si>
    <t>https://www.linkedin.com/jobs/view/energy-manager-clean-and-renewable-energy-at-meta-4187978655</t>
  </si>
  <si>
    <t>Client Care Coordinator</t>
  </si>
  <si>
    <t>Mindful Therapy Group</t>
  </si>
  <si>
    <t>$21.00 per hour</t>
  </si>
  <si>
    <t>$21.00</t>
  </si>
  <si>
    <t>An entry-level position focused on client support in a mental health setting.</t>
  </si>
  <si>
    <t>This role involves providing excellent customer service, matching clients with mental health providers, and educating clients about insurance and payments. Strong communication and attention to detail are essential.</t>
  </si>
  <si>
    <t>https://www.linkedin.com/jobs/view/client-care-coordinator-at-mindful-therapy-group-4208447309</t>
  </si>
  <si>
    <t>$70.67/hour to $208,000/year + bonus + equity + benefits</t>
  </si>
  <si>
    <t>$70.67/hour</t>
  </si>
  <si>
    <t>$208,000</t>
  </si>
  <si>
    <t>A software engineering role at Meta focused on machine learning and data-driven solutions.</t>
  </si>
  <si>
    <t>Meta is seeking a Software Engineer specializing in Machine Learning. The ideal candidate will have extensive experience in machine learning, data mining, and software engineering. Key skills include proficiency in Python, experience with machine learning frameworks, and a strong understanding of algorithms and data structures.</t>
  </si>
  <si>
    <t>https://www.linkedin.com/jobs/view/software-engineer-machine-learning-at-meta-4120827384</t>
  </si>
  <si>
    <t>Applied Scientist (FULLY REMOTE in Bay Area, NYC, Seattle)</t>
  </si>
  <si>
    <t>$146,400 - $201,300</t>
  </si>
  <si>
    <t>$146,400</t>
  </si>
  <si>
    <t>$201,300</t>
  </si>
  <si>
    <t>A role focused on AI/ML development at Splunk, ideal for candidates with a strong background in computer science and relevant industry experience.</t>
  </si>
  <si>
    <t>Lead the development of core AI/ML models and algorithms, collaborate with cross-functional teams, and stay updated with AI/ML advancements. Key skills include deep learning, natural language processing, and experience with LLMs.</t>
  </si>
  <si>
    <t>https://www.linkedin.com/jobs/view/applied-scientist-fully-remote-in-bay-area-nyc-seattle-at-splunk-4208448998</t>
  </si>
  <si>
    <t>Manufacturing Technical Manager</t>
  </si>
  <si>
    <t>$139,000 - $200,000</t>
  </si>
  <si>
    <t>$139,000</t>
  </si>
  <si>
    <t>A technical management role at Meta focused on manufacturing readiness.</t>
  </si>
  <si>
    <t>In this role, you will be responsible for end-to-end NPI manufacturing readiness, collaborating with cross-functional teams, and ensuring manufacturing line readiness. Key skills include program management, process development, and cross-functional collaboration.</t>
  </si>
  <si>
    <t>https://www.linkedin.com/jobs/view/manufacturing-technical-manager-at-meta-4185258709</t>
  </si>
  <si>
    <t>Product Design Engineer, Reality Labs</t>
  </si>
  <si>
    <t>A critical role in developing innovative hardware solutions at Meta.</t>
  </si>
  <si>
    <t>As a Product Design Engineer, you will develop hardware systems for AR, VR, or New Technology Initiatives. Key skills include mechanical engineering fundamentals, prototyping, CAD fluency, and experience in consumer electronics design.</t>
  </si>
  <si>
    <t>https://www.linkedin.com/jobs/view/product-design-engineer-reality-labs-at-meta-4120827446</t>
  </si>
  <si>
    <t>Industrial Designer - Meta Reality Labs</t>
  </si>
  <si>
    <t>A role at Meta focusing on innovative industrial design for next-generation hardware.</t>
  </si>
  <si>
    <t>Design and develop category-defining products, combining usability, aesthetics, and technical insight to solve complex problems. Requires a Bachelor's degree in Industrial Design or related field and 5+ years of experience in consumer electronics or wearable tech.</t>
  </si>
  <si>
    <t>https://www.linkedin.com/jobs/view/industrial-designer-meta-reality-labs-at-meta-4178754435</t>
  </si>
  <si>
    <t>Metaverse Partner Manager</t>
  </si>
  <si>
    <t>$129,000 - $187,000</t>
  </si>
  <si>
    <t>$129,000</t>
  </si>
  <si>
    <t>$187,000</t>
  </si>
  <si>
    <t>A dynamic role at Meta focusing on fostering partnerships and driving creator success in the metaverse.</t>
  </si>
  <si>
    <t>Meta Reality Labs is seeking a seasoned partner manager to build and manage strategic partnerships with top-tier creators for Horizon Worlds. Key skills include mobile development, project management, and experience with digital creators.</t>
  </si>
  <si>
    <t>https://www.linkedin.com/jobs/view/metaverse-partner-manager-at-meta-4159042990</t>
  </si>
  <si>
    <t>Product Marketing Manager, Horizon Experiences</t>
  </si>
  <si>
    <t>$128,000 - $186,000</t>
  </si>
  <si>
    <t>$128,000</t>
  </si>
  <si>
    <t>$186,000</t>
  </si>
  <si>
    <t>A dynamic role at Meta focusing on innovative product marketing strategies.</t>
  </si>
  <si>
    <t>The Product Marketing Manager will shape product roadmaps through market research, competitive analysis, and audience segmentation. Key skills include product marketing, strategic planning, and cross-functional collaboration.</t>
  </si>
  <si>
    <t>https://www.linkedin.com/jobs/view/product-marketing-manager-horizon-experiences-at-meta-4145821334</t>
  </si>
  <si>
    <t>Program Manager, Creative Lead</t>
  </si>
  <si>
    <t>$129,000 - $185,000</t>
  </si>
  <si>
    <t>$185,000</t>
  </si>
  <si>
    <t>A dynamic role at Meta focusing on creative leadership and cross-functional collaboration.</t>
  </si>
  <si>
    <t>Meta Reality Labs is seeking an experienced Program Manager, Creative Lead to oversee creative direction, collaborate with cross-functional teams, and manage asset development for key events and content launches. Key skills include visual design, creative direction, and project management.</t>
  </si>
  <si>
    <t>https://www.linkedin.com/jobs/view/program-manager-creative-lead-at-meta-4149467013</t>
  </si>
  <si>
    <t>$56.25/hour to $173,000/year + bonus + equity + benefits</t>
  </si>
  <si>
    <t>$56.25/hour</t>
  </si>
  <si>
    <t>Join Meta as a Software Engineer, Machine Learning, to lead transformative projects in technology.</t>
  </si>
  <si>
    <t>Meta is seeking a Software Engineer specializing in Machine Learning to develop scalable classifiers and tools. Key skills include experience with machine learning frameworks like PyTorch or TensorFlow, programming in Python or JavaScript, and a strong understanding of data mining and recommendation systems.</t>
  </si>
  <si>
    <t>https://www.linkedin.com/jobs/view/software-engineer-machine-learning-at-meta-4120827414</t>
  </si>
  <si>
    <t>AI Research Scientist, Language - Reality Labs, Wearables</t>
  </si>
  <si>
    <t>$117,000 - $173,000</t>
  </si>
  <si>
    <t>$117,000</t>
  </si>
  <si>
    <t>An exciting opportunity to work at Meta as an AI Research Scientist focusing on innovative voice AI technologies.</t>
  </si>
  <si>
    <t>The role involves leading efforts in speech synthesis and recognition, developing machine learning models, and collaborating on AI research. Key skills include expertise in AI, speech recognition, and experience with frameworks like TensorFlow and PyTorch.</t>
  </si>
  <si>
    <t>https://www.linkedin.com/jobs/view/ai-research-scientist-language-reality-labs-wearables-at-meta-4150252722</t>
  </si>
  <si>
    <t>HR Business Partner</t>
  </si>
  <si>
    <t>A strategic HR role at Meta, ideal for candidates with extensive HR experience.</t>
  </si>
  <si>
    <t>Meta is seeking an HR Business Partner to support tech and business organizations, focusing on strategic planning, talent assessment, and employee relations. Key skills include consulting, coaching, and data analysis.</t>
  </si>
  <si>
    <t>https://www.linkedin.com/jobs/view/hr-business-partner-at-meta-4188682285</t>
  </si>
  <si>
    <t>Research Scientist - Generative AI</t>
  </si>
  <si>
    <t>A research role focused on advancing large language models at Meta.</t>
  </si>
  <si>
    <t>Meta is seeking a Research Scientist to join our Large Language Model (LLM) Research team. Key skills include expertise in generative AI, NLP, language model evaluation, and experience with Python for developing and debugging AI models.</t>
  </si>
  <si>
    <t>https://www.linkedin.com/jobs/view/research-scientist-generative-ai-at-meta-4136129212</t>
  </si>
  <si>
    <t>Oculus VR</t>
  </si>
  <si>
    <t>Join Oculus VR to work on cutting-edge augmented and virtual reality technologies.</t>
  </si>
  <si>
    <t>As a Software Engineer at Oculus VR, you will analyze, design, develop, and test real-time AR and VR software. Key skills include proficiency in Python, C/C++, and experience in AR/VR development.</t>
  </si>
  <si>
    <t>https://www.linkedin.com/jobs/view/software-engineer-at-oculus-vr-4197554247</t>
  </si>
  <si>
    <t>Data Scientist, Product Analytics (PhD)</t>
  </si>
  <si>
    <t>$114,000 - $171,000</t>
  </si>
  <si>
    <t>$114,000</t>
  </si>
  <si>
    <t>A data science role at Meta focusing on product analytics and collaboration across teams.</t>
  </si>
  <si>
    <t>As a Data Scientist at Meta, you will analyze large data sets, apply statistical methods, and collaborate with cross-functional teams to influence product development. Key skills include proficiency in SQL, Python, and experience with data mining and analytics.</t>
  </si>
  <si>
    <t>https://www.linkedin.com/jobs/view/data-scientist-product-analytics-phd-at-meta-4132845099</t>
  </si>
  <si>
    <t>Product Manager</t>
  </si>
  <si>
    <t>$114,000 - $167,000</t>
  </si>
  <si>
    <t>$167,000</t>
  </si>
  <si>
    <t>A dynamic role at Meta focusing on product management and cross-functional collaboration.</t>
  </si>
  <si>
    <t>Meta is seeking a Product Manager with 3+ years of experience to drive product projects, analyze user research, and collaborate with cross-functional teams. Key skills include product strategy, data analysis, and effective communication.</t>
  </si>
  <si>
    <t>https://www.linkedin.com/jobs/view/product-manager-at-meta-4199414033</t>
  </si>
  <si>
    <t>Developer Support Engineer</t>
  </si>
  <si>
    <t>$109,000 - $165,000</t>
  </si>
  <si>
    <t>$109,000</t>
  </si>
  <si>
    <t>Join Meta as a Developer Support Engineer to enhance the developer experience and provide technical solutions.</t>
  </si>
  <si>
    <t>As a Developer Support Engineer, you will research and resolve technical issues, support the developer community, and collaborate with cross-functional teams. Key skills include technical support experience, problem-solving, and familiarity with tools like Salesforce and Zendesk.</t>
  </si>
  <si>
    <t>https://www.linkedin.com/jobs/view/developer-support-engineer-at-meta-4184127541</t>
  </si>
  <si>
    <t>System Characterization Engineer, Camera &amp; Depth</t>
  </si>
  <si>
    <t>$111,000 - $164,000</t>
  </si>
  <si>
    <t>$111,000</t>
  </si>
  <si>
    <t>$164,000</t>
  </si>
  <si>
    <t>Join Meta as a System Characterization Engineer to work on cutting-edge camera and depth technologies.</t>
  </si>
  <si>
    <t>The System Characterization Engineer will define and execute methodologies for characterizing camera and depth systems, implementing statistical data processing, and collaborating with cross-functional teams. Key skills include experience in optics, data analysis using Python or Matlab, and knowledge of machine learning.</t>
  </si>
  <si>
    <t>https://www.linkedin.com/jobs/view/system-characterization-engineer-camera-depth-at-meta-4187150631</t>
  </si>
  <si>
    <t>Senior Data Analyst</t>
  </si>
  <si>
    <t>USAFacts</t>
  </si>
  <si>
    <t>$103,500 - $155,300</t>
  </si>
  <si>
    <t>$103,500</t>
  </si>
  <si>
    <t>$155,300</t>
  </si>
  <si>
    <t>A senior role focused on data analysis and visualization at USAFacts.</t>
  </si>
  <si>
    <t>As a Senior Data Analyst at USAFacts, you will conduct comprehensive analysis of government data, develop insightful visualizations, and communicate findings effectively. Key skills include proficiency in data analysis tools (R, Python), strong writing abilities, and experience with government datasets.</t>
  </si>
  <si>
    <t>https://www.linkedin.com/jobs/view/senior-data-analyst-at-usafacts-4187663205</t>
  </si>
  <si>
    <t>Business Intelligence Analyst</t>
  </si>
  <si>
    <t>Tomo</t>
  </si>
  <si>
    <t>$115,000</t>
  </si>
  <si>
    <t>$145,000</t>
  </si>
  <si>
    <t>A mid-senior level role focused on leveraging data to enhance business operations at Tomo.</t>
  </si>
  <si>
    <t>As a Business Intelligence Analyst at Tomo, you will utilize SQL and Python to analyze data, build dashboards, and collaborate with cross-functional teams. Key skills include data visualization, ETL processes, and statistical analysis.</t>
  </si>
  <si>
    <t>https://www.linkedin.com/jobs/view/business-intelligence-analyst-at-tomo-4209893331</t>
  </si>
  <si>
    <t>Product Operations Manager</t>
  </si>
  <si>
    <t>$95,000 - $143,000</t>
  </si>
  <si>
    <t>$95,000</t>
  </si>
  <si>
    <t>$143,000</t>
  </si>
  <si>
    <t>A managerial role focused on product operations at Meta.</t>
  </si>
  <si>
    <t>Meta is seeking a Product Operations Manager to enhance product quality and resolve user issues. Key skills include data analysis, cross-functional collaboration, and problem-solving.</t>
  </si>
  <si>
    <t>https://www.linkedin.com/jobs/view/product-operations-manager-at-meta-4175821163</t>
  </si>
  <si>
    <t>Program Manager, Organizational Change Management</t>
  </si>
  <si>
    <t>Stanley 1913</t>
  </si>
  <si>
    <t>$110,000 - $140,000</t>
  </si>
  <si>
    <t>$110,000</t>
  </si>
  <si>
    <t>$140,000</t>
  </si>
  <si>
    <t>A program management role focused on organizational change at Stanley 1913.</t>
  </si>
  <si>
    <t>Lead organizational change initiatives, develop program strategies, and drive adoption across teams. Requires strong leadership, communication skills, and experience in project management.</t>
  </si>
  <si>
    <t>https://www.linkedin.com/jobs/view/program-manager-organizational-change-management-at-stanley-1913-4199968026</t>
  </si>
  <si>
    <t>Content Strategist, Help Center Team</t>
  </si>
  <si>
    <t>$90,000 - $138,000</t>
  </si>
  <si>
    <t>$138,000</t>
  </si>
  <si>
    <t>A strategic role at Meta focusing on content management and user support.</t>
  </si>
  <si>
    <t>The Content Strategist will lead help center updates for Meta's products, focusing on creating and managing content that enhances user experience. Key skills include content strategy, project management, and data analysis.</t>
  </si>
  <si>
    <t>https://www.linkedin.com/jobs/view/content-strategist-help-center-team-at-meta-4206385707</t>
  </si>
  <si>
    <t>Director, Machine Learning Engineering</t>
  </si>
  <si>
    <t>Warner Bros. Discovery</t>
  </si>
  <si>
    <t>$234,500 - $435,500</t>
  </si>
  <si>
    <t>A senior leadership role focused on machine learning at Warner Bros. Discovery.</t>
  </si>
  <si>
    <t>Lead the development of machine learning systems for identity resolution and ad sales. Requires expertise in ML methodologies, team management, and cross-functional collaboration.</t>
  </si>
  <si>
    <t>https://www.linkedin.com/jobs/view/director-machine-learning-engineering-at-warner-bros-discovery-4208831759</t>
  </si>
  <si>
    <t>Deputy Director, Strategy Implementation &amp; Management- Nutrition</t>
  </si>
  <si>
    <t>$254,700 - $394,700</t>
  </si>
  <si>
    <t>A leadership role at Gates Foundation focusing on nutrition strategy and implementation.</t>
  </si>
  <si>
    <t>Lead strategic, financial, and operational aspects of the Large Scale Food Fortification strategy team. Requires expertise in strategy development, management, and global development, with a focus on nutrition and food systems.</t>
  </si>
  <si>
    <t>https://www.linkedin.com/jobs/view/deputy-director-strategy-implementation-management-nutrition-at-gates-foundation-4190355304</t>
  </si>
  <si>
    <t>VP, Product Management</t>
  </si>
  <si>
    <t>Frontend Arts</t>
  </si>
  <si>
    <t>$252,500 - $346,250</t>
  </si>
  <si>
    <t>A senior executive role at Frontend Arts, overseeing product management for enterprise solutions.</t>
  </si>
  <si>
    <t>Lead product management strategies for enterprise customers, focusing on manageability, data governance, and integrations. Requires 15+ years in product management and experience with B2B or B2C cloud solutions.</t>
  </si>
  <si>
    <t>https://www.linkedin.com/jobs/view/vp-product-management-at-frontend-arts-4210321973</t>
  </si>
  <si>
    <t>Senior Manager, Data Science, Analytics</t>
  </si>
  <si>
    <t>$219,600 - $323,000</t>
  </si>
  <si>
    <t>A senior management role focused on data science and analytics at DoorDash.</t>
  </si>
  <si>
    <t>Lead a team of data scientists to drive analytics for DoorDash's DashPass program. Requires 8+ years in data science, strong analytical skills, and experience with experimentation.</t>
  </si>
  <si>
    <t>https://www.linkedin.com/jobs/view/senior-manager-data-science-analytics-at-doordash-4206944275</t>
  </si>
  <si>
    <t>Machine Learning Engineer, Stripe Capital</t>
  </si>
  <si>
    <t>Stripe</t>
  </si>
  <si>
    <t>$212,000 - $318,000</t>
  </si>
  <si>
    <t>A mid-senior level role focused on machine learning applications in finance at Stripe.</t>
  </si>
  <si>
    <t>Design, build, and deploy machine learning models for financial services. Proficiency in PyTorch, TensorFlow, and experience in data pipelines are essential.</t>
  </si>
  <si>
    <t>https://www.linkedin.com/jobs/view/machine-learning-engineer-stripe-capital-at-stripe-4208832450</t>
  </si>
  <si>
    <t>A senior role focused on driving data-driven decisions at Slack.</t>
  </si>
  <si>
    <t>Lead data science initiatives to enhance product strategies, utilizing advanced analytics and machine learning techniques. Collaborate with cross-functional teams to derive actionable insights from complex datasets.</t>
  </si>
  <si>
    <t>https://www.linkedin.com/jobs/view/principal-data-scientist-at-slack-4208829322</t>
  </si>
  <si>
    <t>Senior Principal Researcher – Generative AI</t>
  </si>
  <si>
    <t>Microsoft Power Platform Community</t>
  </si>
  <si>
    <t>$161,600 - $286,200</t>
  </si>
  <si>
    <t>A senior role at Microsoft Research focusing on advancing AI technologies.</t>
  </si>
  <si>
    <t>Lead research in Generative AI and Large Language Models (LLMs), focusing on innovative solutions in AI capabilities and efficiency. Key skills include expertise in AI research, collaboration, and publication in top conferences.</t>
  </si>
  <si>
    <t>https://www.linkedin.com/jobs/view/senior-principal-researcher-%E2%80%93-generative-ai-%E2%80%93-microsoft-research-ai-frontiers-at-microsoft-power-platform-community-4208832145</t>
  </si>
  <si>
    <t>Senior Data Scientist</t>
  </si>
  <si>
    <t>$200,800 - $276,100</t>
  </si>
  <si>
    <t>A senior role at Slack focusing on data science and analytics.</t>
  </si>
  <si>
    <t>As a Senior Data Scientist, you will apply advanced data science techniques to analyze product usage patterns, conduct evaluations to determine growth drivers, and define key success metrics. Strong skills in Python, R, and large-scale data technologies are essential.</t>
  </si>
  <si>
    <t>https://www.linkedin.com/jobs/view/senior-data-scientist-at-slack-4208825848</t>
  </si>
  <si>
    <t>Principal Data Scientist - Generative AI, Machine Learning, Python, R - Remote</t>
  </si>
  <si>
    <t>$117,731 - $275,491</t>
  </si>
  <si>
    <t>A senior role overseeing data science initiatives at Lensa, aimed at enhancing healthcare operations.</t>
  </si>
  <si>
    <t>Lead data science projects focusing on generative AI and machine learning. Requires expertise in Python, R, and model governance. Strong analytical and problem-solving skills are essential.</t>
  </si>
  <si>
    <t>https://www.linkedin.com/jobs/view/principal-data-scientist-generative-ai-machine-learning-python-r-remote-at-lensa-4208809532</t>
  </si>
  <si>
    <t>Strategy Officer, Foundation Strategy Office</t>
  </si>
  <si>
    <t>$169,700 - $254,500</t>
  </si>
  <si>
    <t>A strategic role at Gates Foundation focused on impactful projects.</t>
  </si>
  <si>
    <t>Lead high-impact projects in strategy development and implementation, collaborating with senior leadership. Key skills include strategic planning, project management, and analytical support.</t>
  </si>
  <si>
    <t>https://www.linkedin.com/jobs/view/strategy-officer-foundation-strategy-office-at-gates-foundation-4208819134</t>
  </si>
  <si>
    <t>Sr BI Data Analytics Engineer</t>
  </si>
  <si>
    <t>Nintendo</t>
  </si>
  <si>
    <t>$137,000 - $246,500</t>
  </si>
  <si>
    <t>A data analytics role at Nintendo focusing on ETL processes and reporting.</t>
  </si>
  <si>
    <t>Develop and maintain ETL routines and reporting using Microsoft SQL Server, Excel, and Tableau. Requires proficiency in T-SQL, SSIS, and experience with BI tools like Tableau. Familiarity with cloud data architectures is a plus.</t>
  </si>
  <si>
    <t>https://www.linkedin.com/jobs/view/sr-bi-data-analytics-engineer-at-nintendo-4210301444</t>
  </si>
  <si>
    <t>Regional Director (Northeast Region)</t>
  </si>
  <si>
    <t>Western Governors University</t>
  </si>
  <si>
    <t>$136,700 - $246,000</t>
  </si>
  <si>
    <t>A leadership role focused on operational excellence and educational impact at WGU.</t>
  </si>
  <si>
    <t>The Regional Director will oversee operational strategy, enhance brand awareness, and manage P&amp;L for the region. Key skills include leadership, strategic planning, and collaboration with various stakeholders.</t>
  </si>
  <si>
    <t>https://www.linkedin.com/jobs/view/regional-director-northeast-region-at-western-governors-university-4210079413</t>
  </si>
  <si>
    <t>Machine Learning Engineer</t>
  </si>
  <si>
    <t>$160,500 - $240,700</t>
  </si>
  <si>
    <t>A challenging role at Qualcomm focusing on advanced machine learning applications.</t>
  </si>
  <si>
    <t>Join Qualcomm's AI Hub team as a Machine Learning Engineer. Key skills include expertise in Android, on-device AI frameworks, modern C++, Java, or Kotlin, and experience with machine learning applications. Responsibilities include developing optimized software for AI models and collaborating with hardware teams.</t>
  </si>
  <si>
    <t>https://www.linkedin.com/jobs/view/machine-learning-engineer-at-qualcomm-4210050065</t>
  </si>
  <si>
    <t>Senior Applied Scientist</t>
  </si>
  <si>
    <t>Microsoft Innovation Center</t>
  </si>
  <si>
    <t>$117,200 - $229,200</t>
  </si>
  <si>
    <t>A senior role focused on innovation in Microsoft Copilot, requiring creativity and collaboration across teams.</t>
  </si>
  <si>
    <t>As a Senior Applied Scientist, you will lead research projects that advance Microsoft's productivity products. Key skills include a doctorate in a relevant field, experience with foundation models, and strong collaboration abilities.</t>
  </si>
  <si>
    <t>https://www.linkedin.com/jobs/view/senior-applied-scientist-at-microsoft-innovation-center-4208852092</t>
  </si>
  <si>
    <t>A senior role focused on innovation in Microsoft Copilot, requiring collaboration and research expertise.</t>
  </si>
  <si>
    <t>As a Senior Applied Scientist, you will lead research projects that advance Microsoft’s productivity products, collaborating with cross-functional teams. Key skills include a doctorate in a relevant field, experience with foundation models, and strong communication abilities.</t>
  </si>
  <si>
    <t>https://www.linkedin.com/jobs/view/senior-applied-scientist-at-microsoft-power-platform-community-4208827928</t>
  </si>
  <si>
    <t>Senior Machine Learning Engineer</t>
  </si>
  <si>
    <t>FIS</t>
  </si>
  <si>
    <t>$136,190 - $228,790</t>
  </si>
  <si>
    <t>A senior role focused on advancing fintech solutions through machine learning.</t>
  </si>
  <si>
    <t>As a Senior Machine Learning Engineer, you will develop and deploy machine learning algorithms, build data pipelines, and collaborate with cross-functional teams to enhance fraud detection systems. Key skills include experience with AWS, data management, and proficiency in Python or Java.</t>
  </si>
  <si>
    <t>https://www.linkedin.com/jobs/view/senior-machine-learning-engineer-at-fis-4157901175</t>
  </si>
  <si>
    <t>Director-Western Regional Sales</t>
  </si>
  <si>
    <t>Heluna Health</t>
  </si>
  <si>
    <t>$203,760 - $226,400</t>
  </si>
  <si>
    <t>A leadership role focused on driving sales growth in the western region for a nonprofit organization.</t>
  </si>
  <si>
    <t>Lead sales initiatives for Heluna Health's services in the western U.S., focusing on building relationships with clients and funders, and developing new business strategies. Key skills include strategic sales, leadership, and excellent communication.</t>
  </si>
  <si>
    <t>https://www.linkedin.com/jobs/view/director-western-regional-sales-at-heluna-health-4210381765</t>
  </si>
  <si>
    <t>Senior Manager, Revenue Operations</t>
  </si>
  <si>
    <t>A senior management role at Canva focused on revenue operations.</t>
  </si>
  <si>
    <t>Lead and mentor a global team in optimizing quote-to-cash processes, ensuring accurate billing and payments, and driving efficiency and automation. Requires strong leadership, project management, and experience with subscription billing.</t>
  </si>
  <si>
    <t>https://www.linkedin.com/jobs/view/senior-manager-revenue-operations-at-canva-4182465240</t>
  </si>
  <si>
    <t>Talent Acquisition Specialist</t>
  </si>
  <si>
    <t>Philips</t>
  </si>
  <si>
    <t>$131,040 - $209,664</t>
  </si>
  <si>
    <t>A pivotal role in shaping Philips' talent acquisition strategy.</t>
  </si>
  <si>
    <t>The Talent Acquisition Specialist will shape recruitment policies, build relationships with hiring managers, and ensure a best-in-class experience for candidates. Key skills include stakeholder management, talent acquisition strategy, and experience with applicant tracking systems.</t>
  </si>
  <si>
    <t>https://www.linkedin.com/jobs/view/talent-acquisition-specialist-at-philips-4210055492</t>
  </si>
  <si>
    <t>Crane Talent Group</t>
  </si>
  <si>
    <t>$150,000 - $200,000</t>
  </si>
  <si>
    <t>A high-impact role for a seasoned General Manager at Crane Talent Group.</t>
  </si>
  <si>
    <t>Lead operations and strategic growth in the Pacific Northwest for a national leader in emergency vehicle products. Requires 10-15 years in automotive services, P&amp;L responsibility, and strong leadership skills.</t>
  </si>
  <si>
    <t>https://www.linkedin.com/jobs/view/general-manager-at-crane-talent-group-4208495982</t>
  </si>
  <si>
    <t>Director of Aviation</t>
  </si>
  <si>
    <t>IMEG, formerly KJWW</t>
  </si>
  <si>
    <t>$145,000 - $185,000</t>
  </si>
  <si>
    <t>A leadership role at IMEG, focusing on the Aviation market with opportunities for growth and innovation.</t>
  </si>
  <si>
    <t>Lead the development and growth of the Aviation market, focusing on strategic organization, client development, and collaboration across teams. Requires strong leadership, sales abilities, and experience in the engineering consulting industry.</t>
  </si>
  <si>
    <t>https://www.linkedin.com/jobs/view/director-of-aviation-at-imeg-formerly-kjww-non-active-page-4210370474</t>
  </si>
  <si>
    <t>Software Engineer I</t>
  </si>
  <si>
    <t>$110,250 - $176,400</t>
  </si>
  <si>
    <t>A software engineering role at Axon focused on public safety technology.</t>
  </si>
  <si>
    <t>Join Axon to develop and maintain high-availability software systems. Key skills include backend development in Java, Scala, or Go, and experience with React and Solr is a plus.</t>
  </si>
  <si>
    <t>https://www.linkedin.com/jobs/view/software-engineer-i-at-axon-4210077474</t>
  </si>
  <si>
    <t>Lead Analyst, Healthcare Analytics - Databricks/SQL/Power BI - Remote</t>
  </si>
  <si>
    <t>$77,969 - $171,058</t>
  </si>
  <si>
    <t>A lead analyst role focusing on healthcare analytics at Lensa, requiring expertise in SQL and data visualization tools.</t>
  </si>
  <si>
    <t>Perform research and analysis of complex healthcare claims data, utilizing SQL, Databricks, and Power BI to generate reports and insights. Collaborate with teams to enhance data-driven decision-making and improve healthcare outcomes.</t>
  </si>
  <si>
    <t>https://www.linkedin.com/jobs/view/lead-analyst-healthcare-analytics-databricks-sql-power-bi-remote-at-lensa-4208808371</t>
  </si>
  <si>
    <t>Engineer, Big Data - Databricks/Python/SQL/Power BI - Remote</t>
  </si>
  <si>
    <t>$77,969 - $155,508</t>
  </si>
  <si>
    <t>A data engineering role focused on big data solutions at Lensa.</t>
  </si>
  <si>
    <t>Responsible for collecting, storing, processing, and analyzing large sets of data. Key skills include experience with Databricks, Python, SQL, and Power BI, as well as knowledge of ETL processes and big data tools.</t>
  </si>
  <si>
    <t>https://www.linkedin.com/jobs/view/engineer-big-data-databricks-python-sql-power-bi-remote-at-lensa-4208811401</t>
  </si>
  <si>
    <t>A data engineering role at Lensa focusing on big data technologies.</t>
  </si>
  <si>
    <t>Responsible for collecting, storing, processing, and analyzing large sets of data. Key skills include Databricks, Python, SQL, and Power BI. Experience with ETL processes and big data tools is essential.</t>
  </si>
  <si>
    <t>https://www.linkedin.com/jobs/view/engineer-big-data-databricks-python-sql-power-bi-remote-at-lensa-4208811404</t>
  </si>
  <si>
    <t>Artificial Intelligence Specialist</t>
  </si>
  <si>
    <t>An entry-level position focusing on artificial intelligence at Jobs via Dice.</t>
  </si>
  <si>
    <t>Design and implement robust and scalable data flows using Apache NiFi. Key skills include data quality assurance, performance tuning, and collaboration with DevOps teams.</t>
  </si>
  <si>
    <t>https://www.linkedin.com/jobs/view/artificial-intelligence-at-jobs-via-dice-4208827233</t>
  </si>
  <si>
    <t>Data Scientist</t>
  </si>
  <si>
    <t>Tacoma Public Utilities</t>
  </si>
  <si>
    <t>A data science role focused on energy resource planning and evaluation at Tacoma Public Utilities.</t>
  </si>
  <si>
    <t>As a Data Scientist, you will manage Tacoma Power's system planning model using Python, conduct quantitative data analyses, and supervise a team. Key skills include statistical analysis, data modeling, and leadership.</t>
  </si>
  <si>
    <t>https://www.linkedin.com/jobs/view/data-scientist-at-tacoma-public-utilities-4208819351</t>
  </si>
  <si>
    <t>Summit Group Solutions, LLC</t>
  </si>
  <si>
    <t>$82,000 - $122,000</t>
  </si>
  <si>
    <t>A Business Analyst role focused on implementing software solutions.</t>
  </si>
  <si>
    <t>Support the rollout of Asset Management software across departments. Key skills include requirement gathering, technical translation, and user onboarding.</t>
  </si>
  <si>
    <t>https://www.linkedin.com/jobs/view/business-analyst-at-summit-group-solutions-llc-4181224860</t>
  </si>
  <si>
    <t>Learning Specialist</t>
  </si>
  <si>
    <t>The Overlake School</t>
  </si>
  <si>
    <t>$61,987 - $118,388</t>
  </si>
  <si>
    <t>A vital role in supporting students with learning differences at The Overlake School.</t>
  </si>
  <si>
    <t>The Learning Specialist will advocate for students with learning differences, implement accommodations, and provide academic coaching. Key skills include executive functioning coaching, collaboration with educators, and experience with assistive technology.</t>
  </si>
  <si>
    <t>https://www.linkedin.com/jobs/view/learning-specialist-at-the-overlake-school-4208828315</t>
  </si>
  <si>
    <t>MangoApps</t>
  </si>
  <si>
    <t>$80,000 - $100,000</t>
  </si>
  <si>
    <t>A customer-focused role at MangoApps aimed at driving customer success through effective onboarding and support.</t>
  </si>
  <si>
    <t>As a Customer Success Manager at MangoApps, you will ensure a seamless onboarding experience for enterprise customers, focusing on customer satisfaction and adoption. Key skills include strong communication, project management, and technical aptitude.</t>
  </si>
  <si>
    <t>https://www.linkedin.com/jobs/view/customer-success-manager-at-mangoapps-4208831462</t>
  </si>
  <si>
    <t>Data Analyst</t>
  </si>
  <si>
    <t>Logic20/20, Inc.</t>
  </si>
  <si>
    <t>$85,000 - $100,000</t>
  </si>
  <si>
    <t>A mid-senior level role focusing on data analysis and business insights at Logic20/20, Inc.</t>
  </si>
  <si>
    <t>As a Data Analyst, you will assess business requirements, communicate technical issues to non-technical users, and demonstrate expertise in business and data analysis. Required skills include SQL, Excel, and proficiency in Microsoft Office.</t>
  </si>
  <si>
    <t>https://www.linkedin.com/jobs/view/data-analyst-at-logic20-20-inc-4210373142</t>
  </si>
  <si>
    <t>Executive Assistant</t>
  </si>
  <si>
    <t>The Bear Creek School</t>
  </si>
  <si>
    <t>An administrative role at The Bear Creek School focused on supporting leadership and enhancing operational efficiency.</t>
  </si>
  <si>
    <t>The Executive Assistant will provide administrative support to the President and Headmaster, manage scheduling, and coordinate communications. Key skills include strong organizational abilities, proficiency in Microsoft Office 365, and experience in a school setting.</t>
  </si>
  <si>
    <t>https://www.linkedin.com/jobs/view/executive-assistant-at-the-bear-creek-school-4210371117</t>
  </si>
  <si>
    <t>Analyst - Strategy - Junior</t>
  </si>
  <si>
    <t>Gensler</t>
  </si>
  <si>
    <t>$75,000 - $92,000</t>
  </si>
  <si>
    <t>A junior analyst role focused on strategy and research at Gensler.</t>
  </si>
  <si>
    <t>As an Analyst at Gensler, you will conduct research and data collection across various client industries, utilizing analytical techniques to derive insights. Proficiency in MS Office, Tableau, and data management is essential.</t>
  </si>
  <si>
    <t>https://www.linkedin.com/jobs/view/analyst-strategy-junior-at-gensler-4210091077</t>
  </si>
  <si>
    <t>Remote Engineer, Data, I</t>
  </si>
  <si>
    <t>$65,000 - $85,000</t>
  </si>
  <si>
    <t>Entry-level position focused on data engineering and integration at Lensa.</t>
  </si>
  <si>
    <t>Assist in designing, developing, and maintaining databases and ETL systems. Key skills include Microsoft SQL Server, ETL concepts, and data integration.</t>
  </si>
  <si>
    <t>https://www.linkedin.com/jobs/view/remote-engineer-data-i-at-lensa-4208813014</t>
  </si>
  <si>
    <t>Remote Training &amp; Development Specialist, II</t>
  </si>
  <si>
    <t>$75,000 - $85,000</t>
  </si>
  <si>
    <t>A role focused on training and development at Lensa.</t>
  </si>
  <si>
    <t>The Training and Development Specialist is responsible for facilitating, instructing, and delivering technical and non-technical training to employees. Key skills include excellent communication, organizational skills, and proficiency in Microsoft Office applications.</t>
  </si>
  <si>
    <t>https://www.linkedin.com/jobs/view/remote-training-development-specialist-ii-at-lensa-4208810472</t>
  </si>
  <si>
    <t>Super Chix</t>
  </si>
  <si>
    <t>$69,325 - $72,000</t>
  </si>
  <si>
    <t>A managerial role at Super Chix focusing on restaurant operations and team leadership.</t>
  </si>
  <si>
    <t>Super Chix is seeking a General Manager with 3+ years of restaurant management experience. Key skills include leadership, excellent communication, and the ability to thrive in a fast-paced environment.</t>
  </si>
  <si>
    <t>https://www.linkedin.com/jobs/view/general-manager-at-super-chix-4210399829</t>
  </si>
  <si>
    <t>A management role at Super Chix focused on delivering exceptional customer experiences.</t>
  </si>
  <si>
    <t>Lead restaurant operations, ensuring high-quality service and customer satisfaction. Requires 3+ years in the restaurant industry, prior management experience, and strong leadership skills.</t>
  </si>
  <si>
    <t>https://www.linkedin.com/jobs/view/general-manager-at-super-chix-4210363480</t>
  </si>
  <si>
    <t>A management role focused on delivering high-quality hospitality and operational excellence.</t>
  </si>
  <si>
    <t>https://www.linkedin.com/jobs/view/general-manager-at-super-chix-4210370381</t>
  </si>
  <si>
    <t>VinAudit.com Inc.</t>
  </si>
  <si>
    <t>$50,000 - $60,000</t>
  </si>
  <si>
    <t>A dynamic role supporting the CEO at VinAudit.com Inc. with opportunities for growth.</t>
  </si>
  <si>
    <t>The Executive Assistant will support the CEO by organizing administrative tasks, managing schedules, and facilitating communication with stakeholders. Key skills include project management, strong communication, and proficiency with business tools.</t>
  </si>
  <si>
    <t>https://www.linkedin.com/jobs/view/executive-assistant-at-vinaudit-com-inc-4208817655</t>
  </si>
  <si>
    <t>Digital Marketing Specialist (Remote)</t>
  </si>
  <si>
    <t>$52,000 - $60,000</t>
  </si>
  <si>
    <t>A dynamic role at Lensa focusing on driving student engagement through innovative marketing strategies.</t>
  </si>
  <si>
    <t>As a Digital Marketing Specialist, you will manage digital marketing campaigns, coordinate budgets, and apply marketing analytics to optimize performance. Key skills include proficiency in marketing analytics, excellent communication, and experience in campaign optimization.</t>
  </si>
  <si>
    <t>https://www.linkedin.com/jobs/view/digital-marketing-specialist-remote-at-lensa-4208810465</t>
  </si>
  <si>
    <t>Content Operations Specialist</t>
  </si>
  <si>
    <t>$37.26 - $59.62 per hour</t>
  </si>
  <si>
    <t>A dynamic role at Nintendo focusing on content operations and project management.</t>
  </si>
  <si>
    <t>The Content Operations Specialist will work with project teams to optimize content management systems, coordinate content delivery workflows, and analyze content performance data. Key skills include strong communication, problem-solving, and experience with project management tools.</t>
  </si>
  <si>
    <t>https://www.linkedin.com/jobs/view/content-operations-specialist-at-nintendo-4210300421</t>
  </si>
  <si>
    <t>Warehouser/Material Handler</t>
  </si>
  <si>
    <t>Frito-Lay</t>
  </si>
  <si>
    <t>$16 - $35/hr</t>
  </si>
  <si>
    <t>Join Frito-Lay as a Warehouser/Material Handler, where you'll play a key role in the success of our operations.</t>
  </si>
  <si>
    <t>Frito-Lay Warehouse/Material Handlers are responsible for a variety of warehouse duties, including loading and unloading products, inventory management, and ensuring a safe working environment. No experience required, hiring immediately.</t>
  </si>
  <si>
    <t>https://www.linkedin.com/jobs/view/frito-lay-warehouser-material-handler-%2416-%2435-hr-at-frito-lay-4210374342</t>
  </si>
  <si>
    <t>Route Sales Representative - Frito-Lay North America</t>
  </si>
  <si>
    <t>Entry-level position in sales at Frito-Lay, focusing on route sales and customer engagement.</t>
  </si>
  <si>
    <t>No experience required, hiring immediately. This role involves sales and customer service, requiring strong communication skills and the ability to work in a fast-paced environment.</t>
  </si>
  <si>
    <t>https://www.linkedin.com/jobs/view/route-sales-representative-frito-lay-north-america-%2416-%2435-hr-at-frito-lay-4210373699</t>
  </si>
  <si>
    <t>Route Sales Representative</t>
  </si>
  <si>
    <t>Frito-Lay North America</t>
  </si>
  <si>
    <t>A sales role focused on delivering products directly to customers, ensuring satisfaction and maintaining relationships.</t>
  </si>
  <si>
    <t>Join Frito-Lay as a Route Sales Representative. This entry-level position requires no prior experience and involves direct sales and customer service in the food and beverage industry. Strong communication and interpersonal skills are essential.</t>
  </si>
  <si>
    <t>https://www.linkedin.com/jobs/view/route-sales-representative-frito-lay-north-america-%2416-%2435-hr-at-frito-lay-4210507194</t>
  </si>
  <si>
    <t>Snohomish, WA</t>
  </si>
  <si>
    <t>A sales role at Frito-Lay focused on route management and customer interaction.</t>
  </si>
  <si>
    <t>Join Frito-Lay as a Route Sales Representative. No experience required, hiring immediately. Key skills include sales and customer service.</t>
  </si>
  <si>
    <t>https://www.linkedin.com/jobs/view/route-sales-representative-frito-lay-north-america-%2416-%2435-hr-at-frito-lay-4210323193</t>
  </si>
  <si>
    <t>An entry-level sales role at Frito-Lay, ideal for candidates looking to start their career in sales.</t>
  </si>
  <si>
    <t>Join Frito-Lay as a Route Sales Representative. This entry-level position requires no prior experience and involves direct sales and customer service in the food and beverage industry. Key skills include communication, teamwork, and a customer-focused attitude.</t>
  </si>
  <si>
    <t>https://www.linkedin.com/jobs/view/route-sales-representative-frito-lay-north-america-%2416-%2435-hr-at-frito-lay-4210321294</t>
  </si>
  <si>
    <t>Entry-level position with immediate hiring at Frito-Lay.</t>
  </si>
  <si>
    <t>As a Route Sales Representative, you will be responsible for selling and delivering Frito-Lay products to customers. Key skills include excellent communication, customer service, and sales abilities.</t>
  </si>
  <si>
    <t>https://www.linkedin.com/jobs/view/route-sales-representative-frito-lay-north-america-%2416-%2435-hr-at-frito-lay-4210370798</t>
  </si>
  <si>
    <t>Kent, WA</t>
  </si>
  <si>
    <t>Entry-level position at Frito-Lay with flexible scheduling and immediate hiring.</t>
  </si>
  <si>
    <t>Responsible for a variety of warehouse duties including loading, unloading, and inventory management. No experience required, hiring immediately. Must be able to work 4-5 days per week, averaging 25 hours.</t>
  </si>
  <si>
    <t>https://www.linkedin.com/jobs/view/frito-lay-warehouser-material-handler-%2416-%2435-hr-at-frito-lay-4210338151</t>
  </si>
  <si>
    <t>IT Analyst</t>
  </si>
  <si>
    <t>Hyatt Regency</t>
  </si>
  <si>
    <t>$26/hour</t>
  </si>
  <si>
    <t>An entry-level IT Analyst role at Hyatt Regency with a focus on supporting IT infrastructure.</t>
  </si>
  <si>
    <t>The IT Analyst will support, maintain, and enhance the organization's computer systems, networks, and software applications. Key skills include troubleshooting, system performance analysis, and technical support.</t>
  </si>
  <si>
    <t>https://www.linkedin.com/jobs/view/it-analyst-%2426-hour-at-hyatt-regency-4208826867</t>
  </si>
  <si>
    <t>Assistant Manager Trainee - Full-time</t>
  </si>
  <si>
    <t>$19.70 - $20.30/hour</t>
  </si>
  <si>
    <t>An entry-level position designed for growth into management roles at Big 5 Corp.</t>
  </si>
  <si>
    <t>Big 5 Sporting Goods is seeking an energetic, sports-minded individual for the Assistant Manager Trainee position. Key skills include customer service, organizational abilities, and effective communication. Responsibilities involve customer sales, directing customers, and managing merchandise.</t>
  </si>
  <si>
    <t>https://www.linkedin.com/jobs/view/assistant-manager-trainee-full-time-at-big-5-corp-4210343250</t>
  </si>
  <si>
    <t>Surrogate Moms Needed  Earn $75,000+ While Giving the Gift of Life</t>
  </si>
  <si>
    <t>Shining Light Baby</t>
  </si>
  <si>
    <t>$75,000+</t>
  </si>
  <si>
    <t>A rewarding role that offers financial compensation and emotional fulfillment.</t>
  </si>
  <si>
    <t>As a surrogate, you will help create families while receiving exceptional support. Key skills include being between 21-40 years old, having had at least one successful pregnancy, and living in a stable environment.</t>
  </si>
  <si>
    <t>https://www.linkedin.com/jobs/view/surrogate-moms-needed-earn-%2475-000%2B-while-giving-the-gift-of-life-at-shining-light-baby-4210301972</t>
  </si>
  <si>
    <t>Full Time Fitness Service Specialist</t>
  </si>
  <si>
    <t>The Bay Club Company</t>
  </si>
  <si>
    <t>An entry-level position focused on customer service and fitness operations.</t>
  </si>
  <si>
    <t>The Fitness Service Specialist is responsible for maintaining operations and customer service in the Fitness Center. Key skills include customer service, knowledge of fitness equipment, and the ability to instruct members on proper exercise techniques.</t>
  </si>
  <si>
    <t>https://www.linkedin.com/jobs/view/full-time-fitness-service-specialist-at-the-bay-club-company-4207053750</t>
  </si>
  <si>
    <t>LinkedIn live</t>
  </si>
  <si>
    <t>Microsoft Middleware Test Company</t>
  </si>
  <si>
    <t>An entry-level position at Microsoft Middleware Test Company focusing on client engagement and project management.</t>
  </si>
  <si>
    <t>Seeking a candidate with strong communication skills and a background in IT Services and IT Consulting. Responsibilities include engaging with clients and managing projects effectively.</t>
  </si>
  <si>
    <t>https://www.linkedin.com/jobs/view/linkedin-live-at-microsoft-middleware-test-company-4210042961</t>
  </si>
  <si>
    <t>Surrogate</t>
  </si>
  <si>
    <t>A rewarding role as a surrogate at Shining Light Baby.</t>
  </si>
  <si>
    <t>As a surrogate with Shining Light Baby, you will help create families while receiving comprehensive support. Key skills include being between 21-40 years old, having had a successful pregnancy, and maintaining a healthy lifestyle.</t>
  </si>
  <si>
    <t>https://www.linkedin.com/jobs/view/earn-%2475-000%2B-as-a-surrogate-help-build-families-today%21-at-shining-light-baby-4210320420</t>
  </si>
  <si>
    <t>Application Support Associate - US Based Remote</t>
  </si>
  <si>
    <t>Entry-level position focused on customer support and technical troubleshooting.</t>
  </si>
  <si>
    <t>Provide phone and chat support, troubleshoot customer issues, and document interactions. Requires 1-2 years of digital marketing and customer service experience, strong communication skills, and the ability to manage multiple tasks.</t>
  </si>
  <si>
    <t>https://www.linkedin.com/jobs/view/application-support-associate-us-based-remote-at-lensa-4208838363</t>
  </si>
  <si>
    <t>Be a Hero: Become a Surrogate and Earn $75,000+</t>
  </si>
  <si>
    <t>A rewarding opportunity to help families while receiving financial compensation and support.</t>
  </si>
  <si>
    <t>As a surrogate with Shining Light Baby, you will help create families while receiving exceptional support. Key skills include being between 21-40 years old, having had at least one successful pregnancy, and living in a stable environment.</t>
  </si>
  <si>
    <t>https://www.linkedin.com/jobs/view/be-a-hero-become-a-surrogate-and-earn-%2475-000%2B-at-shining-light-baby-4210317359</t>
  </si>
  <si>
    <t>Earn $75,000+ as a Surrogate: Help Build Families Today!</t>
  </si>
  <si>
    <t>A rewarding opportunity to assist intended parents in achieving their dream of having a child.</t>
  </si>
  <si>
    <t>https://www.linkedin.com/jobs/view/earn-%2475-000%2B-as-a-surrogate-help-build-families-today%21-at-shining-light-baby-4210306791</t>
  </si>
  <si>
    <t>An executive-level role at T-Mobile focused on driving organizational strategy and growth.</t>
  </si>
  <si>
    <t>Lead strategic initiatives and manage cross-functional teams to enhance operational efficiency and customer satisfaction. Requires strong leadership, analytical skills, and experience in high-tech environments.</t>
  </si>
  <si>
    <t>https://www.linkedin.com/jobs/view/sr-director-chief-of-staff-executive-planning-at-t-mobile-4208738056</t>
  </si>
  <si>
    <t>Creative Officer</t>
  </si>
  <si>
    <t>$275,000 - $325,000</t>
  </si>
  <si>
    <t>A pivotal role in a startup focused on sports and collegiate licensing.</t>
  </si>
  <si>
    <t>As the Creative Officer, you will lead the creative strategy and design execution across various platforms, ensuring brand authenticity and innovation. Key skills include product design, digital experiences, and marketing materials.</t>
  </si>
  <si>
    <t>https://www.linkedin.com/jobs/view/creative-officer-at-jobot-4207369634</t>
  </si>
  <si>
    <t>Machine Learning Engineer, Fraud</t>
  </si>
  <si>
    <t>Scale AI</t>
  </si>
  <si>
    <t>$176,000 - $300,000</t>
  </si>
  <si>
    <t>A high-impact role focused on building scalable ML services at Scale AI.</t>
  </si>
  <si>
    <t>Lead the development of machine learning systems to detect fraud and ensure data integrity. Key skills include experience with ML frameworks (e.g., TensorFlow, PyTorch), knowledge of fraud detection techniques, and strong software engineering fundamentals.</t>
  </si>
  <si>
    <t>https://www.linkedin.com/jobs/view/machine-learning-engineer-fraud-at-scale-ai-4210982754</t>
  </si>
  <si>
    <t>Machine Learning Engineer, GenAI Quality</t>
  </si>
  <si>
    <t>$172,000 - $300,000</t>
  </si>
  <si>
    <t>A machine learning engineering role focused on quality evaluation at Scale AI.</t>
  </si>
  <si>
    <t>Develop and maintain machine learning systems for data quality evaluation and generation using large language models. Key skills include experience with NLP, LLMs, and deep learning frameworks like PyTorch or TensorFlow.</t>
  </si>
  <si>
    <t>https://www.linkedin.com/jobs/view/machine-learning-engineer-genai-quality-at-scale-ai-4210987096</t>
  </si>
  <si>
    <t>Join Our Remote Sales Team: Flexible Schedule, Unlimited Earnings</t>
  </si>
  <si>
    <t>Sureguard LLC</t>
  </si>
  <si>
    <t>$100,000 - $300,000</t>
  </si>
  <si>
    <t>A sales role with unlimited earning potential at Sureguard LLC.</t>
  </si>
  <si>
    <t>Join a dynamic sales team where you can work remotely. Key skills include strong communication, relationship building, and a self-starter attitude. Experience in sales is a plus but not required.</t>
  </si>
  <si>
    <t>https://www.linkedin.com/jobs/view/join-our-remote-sales-team-flexible-schedule-unlimited-earnings-at-sureguard-llc-4208971619</t>
  </si>
  <si>
    <t>Director, AI Innovation Lab</t>
  </si>
  <si>
    <t>$212,800 - $287,800</t>
  </si>
  <si>
    <t>A leadership role focused on driving AI innovation at T-Mobile.</t>
  </si>
  <si>
    <t>Lead the development and implementation of innovative AI technologies to enhance T-Mobile's capabilities. Requires strong leadership, strategic thinking, and problem-solving skills, along with experience in managing AI projects and teams.</t>
  </si>
  <si>
    <t>https://www.linkedin.com/jobs/view/director-ai-innovation-lab-at-t-mobile-4208583604</t>
  </si>
  <si>
    <t>Director, AI Customer Support</t>
  </si>
  <si>
    <t>$207,100 - $280,100</t>
  </si>
  <si>
    <t>A pivotal role in driving AI initiatives at T-Mobile, focusing on customer-centric solutions.</t>
  </si>
  <si>
    <t>Lead the development and implementation of generative AI technologies to enhance customer experience. Requires strong leadership, strategic thinking, and project management skills.</t>
  </si>
  <si>
    <t>https://www.linkedin.com/jobs/view/director-ai-customer-support-at-t-mobile-4208578797</t>
  </si>
  <si>
    <t>Director, AI Strategy, Governance, &amp; Tools</t>
  </si>
  <si>
    <t>A pivotal role at T-Mobile focused on AI strategy and governance.</t>
  </si>
  <si>
    <t>Lead the development and execution of AI strategies, manage governance frameworks, and oversee internal AI tools to enhance operational efficiencies. Requires strong leadership, strategic thinking, and regulatory compliance skills.</t>
  </si>
  <si>
    <t>https://www.linkedin.com/jobs/view/director-ai-strategy-governance-tools-at-t-mobile-4208582573</t>
  </si>
  <si>
    <t>Director, Design Systems (Remote Eligible)</t>
  </si>
  <si>
    <t>$210,000 - $270,000</t>
  </si>
  <si>
    <t>A leadership role focused on transforming the design system at Smartsheet.</t>
  </si>
  <si>
    <t>Lead and inspire the Smartsheet Design System team, developing a strategic roadmap to enhance user experience. Requires 12+ years in design systems, strong communication skills, and experience with cross-functional collaboration.</t>
  </si>
  <si>
    <t>https://www.linkedin.com/jobs/view/director-design-systems-remote-eligible-at-smartsheet-4164790849</t>
  </si>
  <si>
    <t>Product Designer, Growth ML Experimental Projects</t>
  </si>
  <si>
    <t>$175,200 - $262,800</t>
  </si>
  <si>
    <t>A dynamic role at Stripe focusing on innovative product design.</t>
  </si>
  <si>
    <t>As a Product Designer on the Experimental Projects team, you'll innovate and create prototypes that shape the future of Stripe's platform. Key skills include design principles, user research, and rapid prototyping.</t>
  </si>
  <si>
    <t>https://www.linkedin.com/jobs/view/product-designer-growth-ml-experimental-projects-at-stripe-4192624812</t>
  </si>
  <si>
    <t>A high-impact role at Pegasystems, driving growth through collaboration with Google Cloud.</t>
  </si>
  <si>
    <t>Lead strategic partnerships with Google Cloud Platform, focusing on revenue generation, co-marketing, and ecosystem enablement. Requires 10+ years in business development, strong sales acumen, and expertise in cloud technologies.</t>
  </si>
  <si>
    <t>https://www.linkedin.com/jobs/view/senior-director-global-partner-manager-gcp-at-pegasystems-4207358674</t>
  </si>
  <si>
    <t>MLOps and Data Engineer</t>
  </si>
  <si>
    <t>DeepRec.ai</t>
  </si>
  <si>
    <t>A senior role focused on MLOps and data engineering at DeepRec.ai.</t>
  </si>
  <si>
    <t>Join a fast-growing start-up as a Senior MLOps &amp; Data Engineer. Key skills include experience in MLOps, deploying distributed training jobs, and proficiency in Python and cloud platforms like AWS or GCP.</t>
  </si>
  <si>
    <t>https://www.linkedin.com/jobs/view/mlops-and-data-engineer-at-deeprec-ai-4210986314</t>
  </si>
  <si>
    <t>Sr. Data Scientist, Amazon Business</t>
  </si>
  <si>
    <t>A senior role focused on data science and analytics at Amazon Business.</t>
  </si>
  <si>
    <t>As a Sr. Data Scientist, you will develop models to optimize pricing and selection strategies for Amazon Business. Key skills include proficiency in SQL, Python, and experience with statistical models and data visualization tools.</t>
  </si>
  <si>
    <t>https://www.linkedin.com/jobs/view/sr-data-scientist-amazon-business-at-amazon-4172361303</t>
  </si>
  <si>
    <t>Learning and Scaling Senior Manager – Organizational Development</t>
  </si>
  <si>
    <t>Boeing</t>
  </si>
  <si>
    <t>$152,150 - $235,750</t>
  </si>
  <si>
    <t>A senior management role focused on organizational development at Boeing.</t>
  </si>
  <si>
    <t>Lead the development and implementation of comprehensive learning solutions that support organizational development initiatives. Key skills include experience in Learning and Development, team management, and training material creation.</t>
  </si>
  <si>
    <t>https://www.linkedin.com/jobs/view/learning-and-scaling-senior-manager-%E2%80%93-organizational-development-at-boeing-4207360709</t>
  </si>
  <si>
    <t>SHEIN Technology LLC</t>
  </si>
  <si>
    <t>$135,600 - $235,300</t>
  </si>
  <si>
    <t>A dynamic role focusing on machine learning applications in fraud detection at SHEIN Technology LLC.</t>
  </si>
  <si>
    <t>Develop and enhance machine learning models for fraud prevention, collaborate with cross-functional teams, and improve machine learning infrastructure. Key skills include proficiency in Python, experience with SQL, and familiarity with cloud platforms.</t>
  </si>
  <si>
    <t>https://www.linkedin.com/jobs/view/machine-learning-engineer-at-shein-technology-llc-4172321337</t>
  </si>
  <si>
    <t>Machine Learning Engineer, AGIF | Finetuning</t>
  </si>
  <si>
    <t>A dynamic role at Amazon focused on advancing AGI systems.</t>
  </si>
  <si>
    <t>Join Amazon's AGIF Finetuning team as a Machine Learning Engineer. Key responsibilities include developing tools for model evaluation, collaborating with scientists, and managing project timelines. Requires 3+ years of software development experience and proficiency in programming.</t>
  </si>
  <si>
    <t>https://www.linkedin.com/jobs/view/machine-learning-engineer-agif-finetuning-at-amazon-4190143698</t>
  </si>
  <si>
    <t>ML Software Engineer, Robotics AI</t>
  </si>
  <si>
    <t>A software engineering role at Amazon focused on robotics and AI.</t>
  </si>
  <si>
    <t>As an ML Software Engineer, you will design and test machine learning pipelines for robotic systems, optimize and deploy ML models, and collaborate with cross-functional teams. Key skills include software development, machine learning, and experience with computer vision.</t>
  </si>
  <si>
    <t>https://www.linkedin.com/jobs/view/ml-software-engineer-robotics-ai-at-amazon-4192667315</t>
  </si>
  <si>
    <t>Applied Scientist, Alexa Smart Home</t>
  </si>
  <si>
    <t>$136,000 - $223,400</t>
  </si>
  <si>
    <t>Join Amazon's Alexa Smart Home team to innovate voice control solutions.</t>
  </si>
  <si>
    <t>As an Applied Scientist, you will develop new inference and training techniques for Smart Home control using Large Language Models. Key skills include programming in Java, C++, or Python, and experience in algorithms, data structures, and machine learning.</t>
  </si>
  <si>
    <t>https://www.linkedin.com/jobs/view/applied-scientist-alexa-smart-home-at-amazon-4172628092</t>
  </si>
  <si>
    <t>Data &amp; Artificial Intelligence Governance Senior Manager</t>
  </si>
  <si>
    <t>$151,300 - $218,500</t>
  </si>
  <si>
    <t>A senior management role at Boeing, overseeing data and AI governance.</t>
  </si>
  <si>
    <t>Lead the data product lifecycle and governance initiatives at Boeing, focusing on AI and data analytics. Key skills include strong leadership, communication, and experience in product management within a cross-functional environment.</t>
  </si>
  <si>
    <t>https://www.linkedin.com/jobs/view/data-artificial-intelligence-governance-senior-manager-at-boeing-4207360699</t>
  </si>
  <si>
    <t>Customer Success Manager, Amazon Robotics, Fulfillment</t>
  </si>
  <si>
    <t>$118,200 - $204,300</t>
  </si>
  <si>
    <t>A customer success role at Amazon Robotics focusing on operational excellence and customer satisfaction.</t>
  </si>
  <si>
    <t>As a Customer Success Manager, you will leverage your technical acumen and program management skills to enhance operational performance and customer satisfaction. Key skills include problem-solving, analytical tools (SQL, Excel, Tableau), and experience in customer-facing roles.</t>
  </si>
  <si>
    <t>https://www.linkedin.com/jobs/view/customer-success-manager-amazon-robotics-fulfillment-at-amazon-4126504270</t>
  </si>
  <si>
    <t>Manager Data Analytics</t>
  </si>
  <si>
    <t>F5</t>
  </si>
  <si>
    <t>$133,378 - $200,066</t>
  </si>
  <si>
    <t>A managerial role focused on data analytics at F5, emphasizing team leadership and strategic data initiatives.</t>
  </si>
  <si>
    <t>Lead a team of data analysts to develop data-driven strategies and solutions. Key skills include data analysis, team leadership, and proficiency in SQL, Python, and data visualization tools like Tableau.</t>
  </si>
  <si>
    <t>https://www.linkedin.com/jobs/view/manager-data-analytics-at-f5-4190107783</t>
  </si>
  <si>
    <t>VP of Operations</t>
  </si>
  <si>
    <t>Pacific Bath | Kohler</t>
  </si>
  <si>
    <t>A strategic role focused on operational excellence and business growth.</t>
  </si>
  <si>
    <t>Lead and optimize operational processes, develop strategies to improve efficiency, and drive customer satisfaction. Key skills include P&amp;L ownership, KPI development, and strong leadership.</t>
  </si>
  <si>
    <t>https://www.linkedin.com/jobs/view/vp-of-operations-at-pacific-bath-kohler-4190125775</t>
  </si>
  <si>
    <t>Senior Product Manager, AI Applications &amp; Developer Frameworks</t>
  </si>
  <si>
    <t>DataRobot</t>
  </si>
  <si>
    <t>A pivotal role at DataRobot focusing on AI applications and developer frameworks.</t>
  </si>
  <si>
    <t>Lead the vision and development of AI-powered applications and frameworks. Key skills include AI/ML workflows, API design, and product management experience.</t>
  </si>
  <si>
    <t>https://www.linkedin.com/jobs/view/senior-product-manager-ai-applications-developer-frameworks-at-datarobot-4207639355</t>
  </si>
  <si>
    <t>Director of Customer Success, Enterprise</t>
  </si>
  <si>
    <t>$123,930 - $198,288</t>
  </si>
  <si>
    <t>A leadership role at Axon, driving customer success and team development.</t>
  </si>
  <si>
    <t>Lead a team of Strategic Customer Success Managers, focusing on building customer relationships, operational rigor, and strategic program development to enhance customer satisfaction and business impact.</t>
  </si>
  <si>
    <t>https://www.linkedin.com/jobs/view/director-of-customer-success-enterprise-at-axon-4192451670</t>
  </si>
  <si>
    <t>Sr. Data Scientist, GenAI</t>
  </si>
  <si>
    <t>$106,000 - $191,100</t>
  </si>
  <si>
    <t>A senior role focused on data science and machine learning at T-Mobile.</t>
  </si>
  <si>
    <t>The Senior Data Scientist at T-Mobile will leverage advanced statistical analysis and machine learning techniques to extract insights from data, enhance decision-making, and develop predictive models. Key skills include proficiency in Python, SQL, and experience with big data technologies.</t>
  </si>
  <si>
    <t>https://www.linkedin.com/jobs/view/sr-data-scientist-genai-at-t-mobile-4209000560</t>
  </si>
  <si>
    <t>Technology Director</t>
  </si>
  <si>
    <t>POP</t>
  </si>
  <si>
    <t>$160,000 - $190,000</t>
  </si>
  <si>
    <t>A leadership role focused on digital transformation and technical strategy at POP.</t>
  </si>
  <si>
    <t>Drive digital transformation and technical excellence as a Technology Director. Key skills include leadership in Adobe Experience Cloud, project management, and team mentoring.</t>
  </si>
  <si>
    <t>https://www.linkedin.com/jobs/view/technology-director-at-pop-4190106023</t>
  </si>
  <si>
    <t>Data Scientist - Moloco Commerce Media</t>
  </si>
  <si>
    <t>Moloco</t>
  </si>
  <si>
    <t>$167,000 - $190,000</t>
  </si>
  <si>
    <t>A data science role at Moloco focusing on machine learning and performance marketing.</t>
  </si>
  <si>
    <t>As a Data Scientist at Moloco, you will conduct deep-dive analyses, build metrics for product areas, and improve machine learning models. Key skills include Python, R, SQL, and strong statistical knowledge.</t>
  </si>
  <si>
    <t>https://www.linkedin.com/jobs/view/data-scientist-moloco-commerce-media-at-moloco-4210973014</t>
  </si>
  <si>
    <t>BIE, Customer Behavior Analytics</t>
  </si>
  <si>
    <t>$89,600 - $185,000</t>
  </si>
  <si>
    <t>A data-driven role at Amazon focusing on customer behavior analytics.</t>
  </si>
  <si>
    <t>As a Business Intelligence Engineer, you will analyze data using tools like Redshift and SQL, create dashboards, and provide actionable insights to drive business decisions. Experience with data visualization tools such as Tableau and knowledge of ETL processes are essential.</t>
  </si>
  <si>
    <t>https://www.linkedin.com/jobs/view/bie-customer-behavior-analytics-at-amazon-4190148092</t>
  </si>
  <si>
    <t>Acumatica</t>
  </si>
  <si>
    <t>$165,000 - $180,000</t>
  </si>
  <si>
    <t>A pivotal role at Acumatica, driving incremental software sales through strategic partnerships.</t>
  </si>
  <si>
    <t>The Senior Business Development Manager will cultivate and expand strategic partnerships within the third-party developer ecosystem, focusing on effective go-to-market strategies. Key skills include strategic partnership management, data analytics, and strong communication abilities.</t>
  </si>
  <si>
    <t>https://www.linkedin.com/jobs/view/senior-business-development-manager-at-acumatica-4210696881</t>
  </si>
  <si>
    <t>Leadership Coach, Alpha - $150,000/year USD</t>
  </si>
  <si>
    <t>A leadership coaching role focused on educational transformation at Crossover.</t>
  </si>
  <si>
    <t>Seeking a visionary leadership coach to transform educational practices. Key skills include team leadership, coaching methodologies, and data analysis for continuous improvement.</t>
  </si>
  <si>
    <t>https://www.linkedin.com/jobs/view/leadership-coach-alpha-%24150-000-year-usd-at-crossover-4208997830</t>
  </si>
  <si>
    <t>Research Engineer</t>
  </si>
  <si>
    <t>Kronos Consulting LLC</t>
  </si>
  <si>
    <t>A dynamic role at Kronos Consulting LLC focused on product/process development for the defense sector.</t>
  </si>
  <si>
    <t>Seeking a Research Engineer with a background in Material Science, Process Engineering, Chemistry, or Chemical Engineering. Key skills include wet etch/clean, metal braze, epoxy application, and wire bonding. Experience in the defense industry is a plus.</t>
  </si>
  <si>
    <t>https://www.linkedin.com/jobs/view/research-engineer-at-kronos-consulting-llc-4207399667</t>
  </si>
  <si>
    <t>National Accounts Manager, Club</t>
  </si>
  <si>
    <t>Hint Inc.</t>
  </si>
  <si>
    <t>Issaquah, WA</t>
  </si>
  <si>
    <t>A dynamic role focused on driving sales growth in the beverage industry.</t>
  </si>
  <si>
    <t>Manage key national accounts in the Club channel, including Costco and Sam's Club. Develop account strategies, manage relationships, and execute promotional plans to achieve sales goals. Requires strong sales leadership, negotiation skills, and experience in retail account management.</t>
  </si>
  <si>
    <t>https://www.linkedin.com/jobs/view/national-accounts-manager-club-at-hint-inc-4210948662</t>
  </si>
  <si>
    <t>A data-driven role at Tomo focused on enhancing business operations through analytics.</t>
  </si>
  <si>
    <t>As a Business Intelligence Analyst, you will utilize SQL and Python to analyze data, build dashboards, and collaborate with cross-functional teams to drive insights. Key skills include experience with DBT, Snowflake, and data visualization tools like Sigma.</t>
  </si>
  <si>
    <t>$120,000 - $135,000</t>
  </si>
  <si>
    <t>A dynamic role focused on driving growth through strategic partnerships at Acumatica.</t>
  </si>
  <si>
    <t>The Business Development Manager will cultivate and expand technology partnerships, develop go-to-market strategies, and drive software sales. Key skills include strategic partnerships, business development in SaaS, and excellent communication.</t>
  </si>
  <si>
    <t>https://www.linkedin.com/jobs/view/business-development-manager-at-acumatica-4210900444</t>
  </si>
  <si>
    <t>Software Development Engineer I</t>
  </si>
  <si>
    <t>Disney Entertainment</t>
  </si>
  <si>
    <t>$99,900 - $133,900</t>
  </si>
  <si>
    <t>A software engineering role at Disney Entertainment, focusing on innovative solutions in media technology.</t>
  </si>
  <si>
    <t>As a Software Development Engineer I, you will contribute to the design and implementation of software solutions, focusing on object-oriented programming, test automation, and collaboration with cross-functional teams. Key skills include proficiency in Node/JavaScript, Java, or Python, and experience with SDLC tools like Jira and Confluence.</t>
  </si>
  <si>
    <t>https://www.linkedin.com/jobs/view/software-development-engineer-i-at-disney-entertainment-4210681017</t>
  </si>
  <si>
    <t>Analytics Manager (Tableau) - 100% Remote</t>
  </si>
  <si>
    <t>Medina, WA</t>
  </si>
  <si>
    <t>$90,000 - $120,000</t>
  </si>
  <si>
    <t>A dynamic role at Jobot focusing on data analytics and dashboard management.</t>
  </si>
  <si>
    <t>We are seeking an Analytics Manager with expertise in Tableau to manage dashboard conversion processes, design visualizations, and collaborate with analytics teams. Key skills include SQL proficiency, data management, and leadership experience.</t>
  </si>
  <si>
    <t>https://www.linkedin.com/jobs/view/analytics-manager-tableau-100%25-remote-at-jobot-4207367369</t>
  </si>
  <si>
    <t>A junior analyst role at Gensler focused on strategy and data analysis.</t>
  </si>
  <si>
    <t>As an Analyst at Gensler, you will conduct research and data analysis to provide insights that drive project strategies. Key skills include proficiency in MS Office, data management, and familiarity with analytical tools like Tableau and Power BI.</t>
  </si>
  <si>
    <t>Project Manager</t>
  </si>
  <si>
    <t>$65,000 - $90,000</t>
  </si>
  <si>
    <t>A pivotal role in client success operations at Boundless Immigration.</t>
  </si>
  <si>
    <t>As a Project Manager, you will oversee client success initiatives, manage case processes, and ensure timely communication. Key skills include project management, client communication, and problem-solving.</t>
  </si>
  <si>
    <t>https://www.linkedin.com/jobs/view/project-manager-at-boundless-immigration-4107121829</t>
  </si>
  <si>
    <t>Tableau Developer - 100% Remote</t>
  </si>
  <si>
    <t>$70,000 - $90,000</t>
  </si>
  <si>
    <t>A dynamic role focused on data visualization and analytics in a remote setting.</t>
  </si>
  <si>
    <t>As a Tableau Developer, you will be responsible for translating existing reports into insightful Tableau Dashboard visualizations, developing new dashboards, and utilizing SQL/ETL for data management. Strong experience in Tableau and SQL is essential.</t>
  </si>
  <si>
    <t>https://www.linkedin.com/jobs/view/tableau-developer-100%25-remote-at-jobot-4207368461</t>
  </si>
  <si>
    <t>Sales Manager (Remote - Western Region)</t>
  </si>
  <si>
    <t>Yelp</t>
  </si>
  <si>
    <t>$63,000 - $78,000</t>
  </si>
  <si>
    <t>A sales leadership role at Yelp focused on developing a high-performing sales team.</t>
  </si>
  <si>
    <t>Lead a team of inside sales representatives selling Yelp advertising solutions to small local businesses. Key skills include coaching, team motivation, and experience in a high-volume sales environment.</t>
  </si>
  <si>
    <t>https://www.linkedin.com/jobs/view/sales-manager-remote-western-region-at-yelp-4143878757</t>
  </si>
  <si>
    <t>A dynamic sales leadership role at Yelp focused on developing and motivating a high-performing sales team.</t>
  </si>
  <si>
    <t>Lead a team of inside sales representatives selling Yelp advertising solutions to small local businesses. Key skills include team management, sales strategy, and proficiency in Salesforce CRM.</t>
  </si>
  <si>
    <t>https://www.linkedin.com/jobs/view/sales-manager-remote-western-region-at-yelp-4143876996</t>
  </si>
  <si>
    <t>Jr. Applied Scientist</t>
  </si>
  <si>
    <t>$16.83/hr - $75.63/hr</t>
  </si>
  <si>
    <t>An internship opportunity at Amazon for students pursuing a Master's degree in a STEM field.</t>
  </si>
  <si>
    <t>The Jr. Applied Scientist role involves gaining applied science and machine learning experience, working on impactful projects, and receiving mentoring. Key skills include machine learning, data analysis, and collaboration with technical teams.</t>
  </si>
  <si>
    <t>https://www.linkedin.com/jobs/view/jr-applied-scientist-at-amazon-3984906503</t>
  </si>
  <si>
    <t>Applied Scientist</t>
  </si>
  <si>
    <t>$70.00 - $70.00/hr.</t>
  </si>
  <si>
    <t>An exciting opportunity to contribute to innovative machine learning solutions at TEKsystems.</t>
  </si>
  <si>
    <t>The Applied Scientist role involves working on large-scale machine learning projects, requiring experience with machine learning methodologies, data manipulation, and collaboration in a team environment. A Master's degree in Engineering or Data Science is preferred.</t>
  </si>
  <si>
    <t>https://www.linkedin.com/jobs/view/applied-scientist-at-teksystems-4210689379</t>
  </si>
  <si>
    <t>Training Specialist</t>
  </si>
  <si>
    <t>WideNet Consulting Group</t>
  </si>
  <si>
    <t>$55.00 - $62.00</t>
  </si>
  <si>
    <t>A dynamic role focused on developing training programs for a human capital management platform transformation.</t>
  </si>
  <si>
    <t>The Training Specialist will create and deliver engaging training content to support organizational change initiatives. Key skills include instructional design, project management, and effective communication.</t>
  </si>
  <si>
    <t>https://www.linkedin.com/jobs/view/training-specialist-at-widenet-consulting-group-4208994061</t>
  </si>
  <si>
    <t>Business Intelligence Analyst (contract)</t>
  </si>
  <si>
    <t>Microsoft</t>
  </si>
  <si>
    <t>$41 - $46.50 per hour</t>
  </si>
  <si>
    <t>A contract role at Microsoft focusing on business intelligence and data analysis.</t>
  </si>
  <si>
    <t>The Business Intelligence Analyst will analyze, design, and implement solutions to meet business needs. Key skills include data analysis, proficiency in Excel, and project management experience.</t>
  </si>
  <si>
    <t>https://www.linkedin.com/jobs/view/business-intelligence-analyst-contract-at-microsoft-4210970043</t>
  </si>
  <si>
    <t>Sr. Product Operations Associate</t>
  </si>
  <si>
    <t>Compass</t>
  </si>
  <si>
    <t>$32.00 - $41.00</t>
  </si>
  <si>
    <t>A mid-senior level role focused on enhancing customer experience through effective issue resolution and collaboration with product and engineering teams.</t>
  </si>
  <si>
    <t>Manage executive escalations and product-based de-escalations, interface with customers, and drive feature requests. Strong analytical skills and experience with JIRA and Zendesk are essential.</t>
  </si>
  <si>
    <t>https://www.linkedin.com/jobs/view/sr-product-operations-associate-at-compass-4201878381</t>
  </si>
  <si>
    <t>Friendly Babysitter Needed for Fun-Filled Family</t>
  </si>
  <si>
    <t>$17 - $33 per hour</t>
  </si>
  <si>
    <t>Join a lively family in Seattle as a babysitter. Responsibilities include supervising children, organizing games, and preparing snacks. Previous babysitting experience and the ability to engage children are essential.</t>
  </si>
  <si>
    <t>https://www.linkedin.com/jobs/view/friendly-babysitter-needed-for-fun-filled-family-at-wyndy-4210969474</t>
  </si>
  <si>
    <t>Adventure Babysitter</t>
  </si>
  <si>
    <t>$18 - $31 per hour</t>
  </si>
  <si>
    <t>A part-time babysitting role focused on caring for a 5-year-old in a fun and engaging environment.</t>
  </si>
  <si>
    <t>Engage children in board games and imaginative activities while ensuring their safety and well-being. Prepare snacks and light meals as needed. Experience with children aged 3-7 is preferred.</t>
  </si>
  <si>
    <t>https://www.linkedin.com/jobs/view/adventure-babysitter-at-wyndy-4210971314</t>
  </si>
  <si>
    <t>Project Coordinator</t>
  </si>
  <si>
    <t>One Workplace</t>
  </si>
  <si>
    <t>$25.30 - $29.93/hr</t>
  </si>
  <si>
    <t>A dynamic role at One Workplace focused on project coordination and client engagement.</t>
  </si>
  <si>
    <t>As a Project Coordinator, you will manage project documentation, assist in budget management, and ensure effective communication between teams. Key skills include proficiency in Microsoft products, strong organizational abilities, and excellent communication skills.</t>
  </si>
  <si>
    <t>https://www.linkedin.com/jobs/view/project-coordinator-at-one-workplace-4209306906</t>
  </si>
  <si>
    <t>Team Member - Part Time</t>
  </si>
  <si>
    <t>Regal</t>
  </si>
  <si>
    <t>$20.76</t>
  </si>
  <si>
    <t>Entry-level position focused on providing excellent service in a fast-paced environment.</t>
  </si>
  <si>
    <t>As a Team Member at Regal, you will ensure exceptional guest service while working in various roles such as Box Office, Concession Stand, or Usher. Key skills include cash handling, customer service, and compliance with safety regulations.</t>
  </si>
  <si>
    <t>https://www.linkedin.com/jobs/view/team-member-part-time-%2420-76-at-regal-4208976228</t>
  </si>
  <si>
    <t>Remote Sales Representative</t>
  </si>
  <si>
    <t>Joseph and Young</t>
  </si>
  <si>
    <t>Uncapped commission</t>
  </si>
  <si>
    <t>A flexible remote sales role with unlimited earning potential.</t>
  </si>
  <si>
    <t>Join as a Sales Representative under a 1099 contract, focusing on client relationships, product presentations, and achieving sales targets. No prior experience required, with comprehensive training provided.</t>
  </si>
  <si>
    <t>https://www.linkedin.com/jobs/view/grow-your-career-remote-sales-representative-needed-at-joseph-and-young-4208971646</t>
  </si>
  <si>
    <t>Research and Development Engineer</t>
  </si>
  <si>
    <t>An entry-level position focusing on research and development in avionics engineering at Kronos Consulting LLC.</t>
  </si>
  <si>
    <t>The role requires a background in Material Science, Process Engineering, Chemistry, or Chemical Engineering. Key skills include expertise in wet etch/clean, metal braze, epoxy application, and wire bonding. The candidate will support product/process development for the Defense industry and ensure project completion.</t>
  </si>
  <si>
    <t>https://www.linkedin.com/jobs/view/research-and-development-engineer-at-kronos-consulting-llc-4207603742</t>
  </si>
  <si>
    <t>Data Engineer ML (Devops)</t>
  </si>
  <si>
    <t>Tekgence Inc</t>
  </si>
  <si>
    <t>A data engineering role at Tekgence Inc, responsible for building automated data pipelines.</t>
  </si>
  <si>
    <t>The Data Engineer will develop and operationalize data pipelines, focusing on analytics, lifecycle management, and observability. Key skills include programming, SQL, data storage, cloud technologies, and data warehousing.</t>
  </si>
  <si>
    <t>https://www.linkedin.com/jobs/view/data-engineer-ml-devops-at-tekgence-inc-4208966870</t>
  </si>
  <si>
    <t>Investor Research Analyst</t>
  </si>
  <si>
    <t>Fact Finders Pro</t>
  </si>
  <si>
    <t>A research analyst role at Fact Finders Pro, focusing on investor relations and financial analysis.</t>
  </si>
  <si>
    <t>Conduct in-depth research to identify and evaluate potential investors, focusing on those aligned with our industry and business model. Strong financial and analytical skills are essential, along with the ability to interpret complex financial concepts.</t>
  </si>
  <si>
    <t>https://www.linkedin.com/jobs/view/investor-research-analyst-at-fact-finders-pro-4207632450</t>
  </si>
  <si>
    <t>Submit your resume for future hiring!</t>
  </si>
  <si>
    <t>Auger</t>
  </si>
  <si>
    <t>A unique opportunity to be part of a transformative team in the supply chain industry.</t>
  </si>
  <si>
    <t>Join the team revolutionizing global supply chains at Auger. This role requires strong problem-solving skills, adaptability, and a passion for innovative technology.</t>
  </si>
  <si>
    <t>https://www.linkedin.com/jobs/view/submit-your-resume-for-future-hiring%21-at-auger-4210951958</t>
  </si>
  <si>
    <t>Agile Coach (1)</t>
  </si>
  <si>
    <t>Highbrow LLC</t>
  </si>
  <si>
    <t>An Agile Coach position at Highbrow LLC focusing on Agile methodologies and team collaboration.</t>
  </si>
  <si>
    <t>Seeking an Agile Coach with over 9 years of experience in Agile methodologies and product management. Must possess SPC6 certification and have strong presentation and facilitation skills. The role involves collaborating with stakeholders, developing training resources, and providing coaching.</t>
  </si>
  <si>
    <t>https://www.linkedin.com/jobs/view/agile-coach-1-at-highbrow-llc-4207647230</t>
  </si>
  <si>
    <t>Business Development Specialist</t>
  </si>
  <si>
    <t>Mountlake Terrace, WA</t>
  </si>
  <si>
    <t>A role focused on engaging mental healthcare providers to expand the collaborative network.</t>
  </si>
  <si>
    <t>As a Business Development Specialist, you will generate interest from mental healthcare providers, maintain a provider pipeline, and build rapport in a fast-paced environment. Key skills include communication, organization, and self-motivation.</t>
  </si>
  <si>
    <t>https://www.linkedin.com/jobs/view/business-development-specialist-at-mindful-therapy-group-4209312793</t>
  </si>
  <si>
    <t>Director of Product Operations</t>
  </si>
  <si>
    <t>Qualtrics</t>
  </si>
  <si>
    <t>$273,000 - $456,000</t>
  </si>
  <si>
    <t>A leadership role focused on optimizing product development and enhancing customer experiences at Qualtrics.</t>
  </si>
  <si>
    <t>Lead product operations to enhance infrastructure and tools, ensuring efficient product team performance. Key skills include Agile methodologies, project management, and data analysis.</t>
  </si>
  <si>
    <t>https://www.linkedin.com/jobs/view/director-of-product-operations-at-qualtrics-4148687890</t>
  </si>
  <si>
    <t>A leadership role focused on nutrition strategy at the Gates Foundation.</t>
  </si>
  <si>
    <t>Lead strategic, financial, and operational aspects of the Large Scale Food Fortification strategy team. Requires expertise in management, strategy development, and global development.</t>
  </si>
  <si>
    <t>Staff Data Scientist, Marketing Science</t>
  </si>
  <si>
    <t>$163,064—$335,720</t>
  </si>
  <si>
    <t>A data science role at Pinterest focusing on marketing science and advertiser performance.</t>
  </si>
  <si>
    <t>As a Staff Data Scientist at Pinterest, you will research and analyze advertising performance, monitor trends, and provide data-backed recommendations. Key skills include expertise in statistics, SQL, and Python, along with experience in cross-functional collaboration.</t>
  </si>
  <si>
    <t>https://www.linkedin.com/jobs/view/staff-data-scientist-marketing-science-at-pinterest-4193830361</t>
  </si>
  <si>
    <t>Partner Development Manager, AI Partnerships</t>
  </si>
  <si>
    <t>$146,400 - $299,000</t>
  </si>
  <si>
    <t>A strategic role focused on AI partnerships at Stripe.</t>
  </si>
  <si>
    <t>Join Stripe's Global Partnerships team to develop and execute high-impact initiatives with AI partners. Key skills include strategic partnerships, business development, and strong negotiation abilities.</t>
  </si>
  <si>
    <t>https://www.linkedin.com/jobs/view/partner-development-manager-ai-partnerships-at-stripe-4172874160</t>
  </si>
  <si>
    <t>Director, Analytics &amp; AI</t>
  </si>
  <si>
    <t>PEMCO</t>
  </si>
  <si>
    <t>$221,280 - $270,454</t>
  </si>
  <si>
    <t>A strategic role at PEMCO, driving innovation and collaboration across departments.</t>
  </si>
  <si>
    <t>Lead AI-driven initiatives, focusing on machine learning, predictive analytics, and data-driven insights to enhance business operations and profitability. Requires 8+ years in AI and analytics, with strong leadership and communication skills.</t>
  </si>
  <si>
    <t>https://www.linkedin.com/jobs/view/director-analytics-ai-at-pemco-4209737184</t>
  </si>
  <si>
    <t>Gaming Developer Relations, Staff</t>
  </si>
  <si>
    <t>$170,800 - $270,000</t>
  </si>
  <si>
    <t>A strategic role at Qualcomm focusing on gaming developer relations.</t>
  </si>
  <si>
    <t>Lead partnerships with game developers, negotiate strategic deals, and collaborate with internal teams. Requires 7+ years in business development and gaming industry experience.</t>
  </si>
  <si>
    <t>https://www.linkedin.com/jobs/view/gaming-developer-relations-staff-at-qualcomm-4174318372</t>
  </si>
  <si>
    <t>Senior Software Engineer, Applied ML and Evaluation</t>
  </si>
  <si>
    <t>Waymo</t>
  </si>
  <si>
    <t>$204,000 - $259,000</t>
  </si>
  <si>
    <t>A senior engineering role focused on applied machine learning at Waymo.</t>
  </si>
  <si>
    <t>Waymo is seeking a Senior Software Engineer with strong ML experience to develop and evaluate machine learning models for autonomous driving. Key skills include proficiency in JAX, TensorFlow, or PyTorch, and a background in AI applications.</t>
  </si>
  <si>
    <t>https://www.linkedin.com/jobs/view/senior-software-engineer-applied-ml-and-evaluation-at-waymo-4175207138</t>
  </si>
  <si>
    <t>Product Manager, Ad Ranking</t>
  </si>
  <si>
    <t>Snap Inc.</t>
  </si>
  <si>
    <t>$147,000 - $259,000</t>
  </si>
  <si>
    <t>A product management role focused on ad ranking at Snap Inc.</t>
  </si>
  <si>
    <t>Join Snap Inc. as a Product Manager to develop machine learning products that enhance advertising solutions. Key skills include knowledge of ad machine learning technologies, exceptional analytical skills, and the ability to collaborate across teams.</t>
  </si>
  <si>
    <t>https://www.linkedin.com/jobs/view/product-manager-ad-ranking-at-snap-inc-4173897647</t>
  </si>
  <si>
    <t>Sr. Data Scientist, SCOT RL</t>
  </si>
  <si>
    <t>A senior role at Amazon, contributing to innovative supply chain solutions.</t>
  </si>
  <si>
    <t>Join Amazon's SCOT team as a Senior Data Scientist, focusing on machine learning and reinforcement learning. Key skills include data analysis, statistical modeling, and proficiency in Python, SQL, and R.</t>
  </si>
  <si>
    <t>https://www.linkedin.com/jobs/view/sr-data-scientist-scot-rl-at-amazon-4190885311</t>
  </si>
  <si>
    <t>$163,600 - $245,400</t>
  </si>
  <si>
    <t>Join Stripe's Data Science team to leverage data for strategic business decisions.</t>
  </si>
  <si>
    <t>As a Data Scientist at Stripe, you will analyze data, build machine learning models, and run experiments to drive impact. Key skills include proficiency in SQL, Python or R, and experience in machine learning, statistics, and optimization.</t>
  </si>
  <si>
    <t>https://www.linkedin.com/jobs/view/data-scientist-at-stripe-4193351869</t>
  </si>
  <si>
    <t>Director, Consumer Sales</t>
  </si>
  <si>
    <t>$190,000 - $245,000</t>
  </si>
  <si>
    <t>A leadership role focused on enhancing sales strategies and team performance at Boundless Immigration.</t>
  </si>
  <si>
    <t>Lead the Consumer Sales operation, managing a remote sales team to drive conversion rates. Requires experience in B2C sales, strong leadership skills, and data-driven decision-making.</t>
  </si>
  <si>
    <t>https://www.linkedin.com/jobs/view/director-consumer-sales-at-boundless-immigration-4115782949</t>
  </si>
  <si>
    <t>Content and Vertical Strategy Lead</t>
  </si>
  <si>
    <t>$118,543 - $244,059</t>
  </si>
  <si>
    <t>A strategic role at Pinterest focusing on content development and vertical leadership.</t>
  </si>
  <si>
    <t>Lead the development and execution of content strategies tailored to specific verticals, ensuring relevance and impact. Collaborate with cross-functional teams to deliver insights-driven content and enhance sales methodologies.</t>
  </si>
  <si>
    <t>https://www.linkedin.com/jobs/view/content-and-vertical-strategy-lead-at-pinterest-4149353672</t>
  </si>
  <si>
    <t>Senior Business Consultant - Artificial Intelligence Strategy</t>
  </si>
  <si>
    <t>$180,048 - $243,573</t>
  </si>
  <si>
    <t>A strategic consulting position at Tata Consultancy Services, aimed at leveraging AI for business value.</t>
  </si>
  <si>
    <t>This role focuses on developing AI and data-driven solutions, requiring expertise in machine learning, deep learning, and data engineering. Strong analytical and problem-solving skills are essential.</t>
  </si>
  <si>
    <t>https://www.linkedin.com/jobs/view/senior-business-consultant-artificial-intelligence-strategy-at-tata-consultancy-services-4189725747</t>
  </si>
  <si>
    <t>Lead Product Manager, Data Onboarding</t>
  </si>
  <si>
    <t>$164,800 - $242,225</t>
  </si>
  <si>
    <t>A strategic role at Docusign focusing on improving customer onboarding experiences.</t>
  </si>
  <si>
    <t>As a Lead Product Manager, you will drive seamless data onboarding for Docusign customers, collaborating with cross-functional teams to enhance user experience. Key skills include product management, enterprise SaaS experience, and strong communication abilities.</t>
  </si>
  <si>
    <t>https://www.linkedin.com/jobs/view/lead-product-manager-data-onboarding-at-docusign-4173365889</t>
  </si>
  <si>
    <t>Manager, Customer Success, Amazon</t>
  </si>
  <si>
    <t>$109,300 - $233,800</t>
  </si>
  <si>
    <t>A managerial role focused on customer success at Amazon.</t>
  </si>
  <si>
    <t>Lead a team of Customer Success Managers to drive operational excellence and enhance customer experience using data analysis, process improvements, and effective stakeholder engagement. Key skills include team leadership, data analysis, and cross-functional collaboration.</t>
  </si>
  <si>
    <t>https://www.linkedin.com/jobs/view/manager-customer-success-amazon-at-amazon-4193199763</t>
  </si>
  <si>
    <t>Machine Learning Engineer II, Special Projects</t>
  </si>
  <si>
    <t>A challenging role focused on innovation and impact at Amazon.</t>
  </si>
  <si>
    <t>Join Amazon's Special Projects team as a Machine Learning Engineer II. Key responsibilities include developing and maintaining platforms for LLMs, collaborating with applied scientists, and optimizing machine learning models. Requires 2+ years of software development experience and proficiency in programming languages.</t>
  </si>
  <si>
    <t>https://www.linkedin.com/jobs/view/machine-learning-engineer-ii-special-projects-at-amazon-4190887100</t>
  </si>
  <si>
    <t>Machine Learning Engineer, Generative AI Innovation Center</t>
  </si>
  <si>
    <t>A dynamic role focusing on generative AI at AWS, requiring expertise in machine learning and deep learning.</t>
  </si>
  <si>
    <t>As a Machine Learning Engineer, you will design and implement large-scale training pipelines for custom Large Language Models (LLMs), optimize models for AWS silicon, and collaborate with enterprise customers to develop tailored AI solutions.</t>
  </si>
  <si>
    <t>https://www.linkedin.com/jobs/view/machine-learning-engineer-generative-ai-innovation-center-at-amazon-web-services-aws-4173765413</t>
  </si>
  <si>
    <t>Machine Learning Engineer, Generative AI Innovation Center - Model Customization</t>
  </si>
  <si>
    <t>A role focused on advancing generative AI technologies at AWS, requiring strong software development and machine learning skills.</t>
  </si>
  <si>
    <t>Develop and fine-tune large language models (LLMs) for diverse applications, optimize models for AWS's custom AI accelerators, and collaborate with enterprise customers to create tailored AI solutions.</t>
  </si>
  <si>
    <t>https://www.linkedin.com/jobs/view/machine-learning-engineer-generative-ai-innovation-center-model-customization-at-amazon-web-services-aws-4172824805</t>
  </si>
  <si>
    <t>Machine Learning Engineer, Gen AI Innovation Center, AWS</t>
  </si>
  <si>
    <t>Join AWS to innovate in AI technologies and deliver cutting-edge solutions.</t>
  </si>
  <si>
    <t>As a Machine Learning Engineer at AWS, you will develop and optimize large language models (LLMs) for diverse applications, focusing on model training, fine-tuning, and deployment on AWS infrastructure. Key skills include deep learning, generative AI, and experience with AWS services.</t>
  </si>
  <si>
    <t>https://www.linkedin.com/jobs/view/machine-learning-engineer-gen-ai-innovation-center-aws-at-amazon-web-services-aws-4190880811</t>
  </si>
  <si>
    <t>Applied Scientist, Special Projects</t>
  </si>
  <si>
    <t>An exciting opportunity to work on groundbreaking projects at Amazon.</t>
  </si>
  <si>
    <t>Join Amazon's Special Projects team as an Applied Scientist, focusing on innovative product development. Key skills include model building, programming in Java, C++, or Python, and experience in algorithms and data structures.</t>
  </si>
  <si>
    <t>https://www.linkedin.com/jobs/view/applied-scientist-special-projects-at-amazon-4190883428</t>
  </si>
  <si>
    <t>Healthcare Life Science Business Development Manager, Cloud Intelligence</t>
  </si>
  <si>
    <t>A strategic partner role at AWS focusing on healthcare and life sciences.</t>
  </si>
  <si>
    <t>Join a team of cloud experts focused on uncovering and articulating advantages for AWS Customers. This role requires experience in market intelligence, sales, and technology sales, with the ability to influence C-level executives.</t>
  </si>
  <si>
    <t>https://www.linkedin.com/jobs/view/healthcare-life-science-business-development-manager-cloud-intelligence-at-amazon-web-services-aws-4173767019</t>
  </si>
  <si>
    <t>A pivotal role in shaping Philips' talent acquisition policies and processes.</t>
  </si>
  <si>
    <t>The Talent Acquisition Specialist will shape recruitment strategies, build relationships with hiring managers, and ensure a best-in-class experience for candidates. Key skills include stakeholder management, talent acquisition strategy, and experience with applicant tracking systems.</t>
  </si>
  <si>
    <t>Global Head of Product Analytics</t>
  </si>
  <si>
    <t>Remitly</t>
  </si>
  <si>
    <t>$184,000 - $207,000</t>
  </si>
  <si>
    <t>A strategic role at Remitly focusing on product analytics and team leadership.</t>
  </si>
  <si>
    <t>Lead product analytics globally, combining statistical analysis with business judgment. Key skills include team leadership, funnel analytics, and customer behavior analysis.</t>
  </si>
  <si>
    <t>https://www.linkedin.com/jobs/view/global-head-of-product-analytics-at-remitly-4190865866</t>
  </si>
  <si>
    <t>Global Programs Lead</t>
  </si>
  <si>
    <t>$142,000 - $202,000</t>
  </si>
  <si>
    <t>A strategic role at Meta focusing on program management and communication.</t>
  </si>
  <si>
    <t>Meta is seeking a Global Programs Lead to drive communications strategy and manage content for internal and external engagements. Key skills include project management, content development, and cross-functional collaboration.</t>
  </si>
  <si>
    <t>https://www.linkedin.com/jobs/view/global-programs-lead-at-meta-4208155808</t>
  </si>
  <si>
    <t>Twitch</t>
  </si>
  <si>
    <t>$99,500 - $200,000</t>
  </si>
  <si>
    <t>A software engineering role at Twitch focused on improving creator monetization tools.</t>
  </si>
  <si>
    <t>Join Twitch as a Software Engineer I, where you'll work on backend (Go), web frontend (React), and mobile frontend (iOS/Android) technologies. Collaborate with a dynamic team to enhance user experiences and build scalable systems.</t>
  </si>
  <si>
    <t>https://www.linkedin.com/jobs/view/software-engineer-i-at-twitch-4095625760</t>
  </si>
  <si>
    <t>Director of Customer Success</t>
  </si>
  <si>
    <t>$160,000 - $200,000</t>
  </si>
  <si>
    <t>A leadership role focused on enhancing customer satisfaction and driving revenue growth.</t>
  </si>
  <si>
    <t>As the Director of Customer Success, you will lead the strategy and execution of customer onboarding, engagement, and retention. Key skills include experience with HubSpot, team leadership, and a strong understanding of B2B SaaS customer lifecycle management.</t>
  </si>
  <si>
    <t>https://www.linkedin.com/jobs/view/director-of-customer-success-at-jobot-4208171734</t>
  </si>
  <si>
    <t>Business Intelligence Engineer</t>
  </si>
  <si>
    <t>$111,000 - $196,000</t>
  </si>
  <si>
    <t>A pivotal role at Snap Inc. focusing on data-driven decision-making.</t>
  </si>
  <si>
    <t>As a Business Intelligence Engineer, you will design and implement key datasets, build metric consumption pipelines, and collaborate with stakeholders across various teams. Key skills include SQL, Python, data visualization tools like Looker and Tableau, and experience with ETL processes.</t>
  </si>
  <si>
    <t>https://www.linkedin.com/jobs/view/business-intelligence-engineer-at-snap-inc-4173896821</t>
  </si>
  <si>
    <t>Curation Lead</t>
  </si>
  <si>
    <t>A leadership role focused on curation strategies at Meta.</t>
  </si>
  <si>
    <t>We are seeking a highly skilled Curation Lead to develop and execute curation strategies that enhance discoverability and customer satisfaction. Key skills include leadership in curation, strategic planning, cross-functional collaboration, and data-driven optimization.</t>
  </si>
  <si>
    <t>https://www.linkedin.com/jobs/view/curation-lead-at-meta-4208158455</t>
  </si>
  <si>
    <t>Business Intelligence Engineer, Prime Air</t>
  </si>
  <si>
    <t>A challenging role at Amazon focusing on data analytics and pipeline construction.</t>
  </si>
  <si>
    <t>The Business Intelligence Engineer role requires strong analytical skills, experience with data modeling, ETL pipelines, and proficiency in SQL and visualization tools like Tableau. Candidates should be comfortable with large datasets and possess a self-starter attitude.</t>
  </si>
  <si>
    <t>https://www.linkedin.com/jobs/view/business-intelligence-engineer-prime-air-at-amazon-4173128386</t>
  </si>
  <si>
    <t>Sr. Data Scientist II</t>
  </si>
  <si>
    <t>$135,000 - $180,000</t>
  </si>
  <si>
    <t>A senior role focused on driving data-driven strategies at Smartsheet.</t>
  </si>
  <si>
    <t>As a Senior Data Scientist at Smartsheet, you will leverage your expertise in applied AI and machine learning to drive growth and customer retention. Key skills include proficiency in Python or R, SQL, and experience with predictive modeling and data visualization tools.</t>
  </si>
  <si>
    <t>https://www.linkedin.com/jobs/view/sr-data-scientist-ii-at-smartsheet-4175179718</t>
  </si>
  <si>
    <t>Sr. Analytics Engineer</t>
  </si>
  <si>
    <t>A senior role at Smartsheet focusing on data-driven decision-making and analytics engineering.</t>
  </si>
  <si>
    <t>Lead the architecture and implementation of scalable analytics systems, focusing on data transformation within Snowflake. Collaborate with BI analysts and data scientists to ensure data accessibility and drive activation on customer-facing platforms. Key skills include advanced data modeling, data governance, and experience with tools like dbt and Airflow.</t>
  </si>
  <si>
    <t>https://www.linkedin.com/jobs/view/sr-analytics-engineer-at-smartsheet-4175179719</t>
  </si>
  <si>
    <t>Customer Success Lead - Audio, Sales GTM, Amazon Ads</t>
  </si>
  <si>
    <t>$83,100 - $177,800</t>
  </si>
  <si>
    <t>A customer success role focused on operational excellence in audio advertising at Amazon.</t>
  </si>
  <si>
    <t>As a Customer Success Lead, you will drive operational excellence initiatives for Amazon's Audio Advertising business, implementing frameworks to maximize customer success. Key skills include strong analytical abilities, experience in online advertising, and stakeholder management.</t>
  </si>
  <si>
    <t>https://www.linkedin.com/jobs/view/customer-success-lead-audio-sales-gtm-amazon-ads-at-amazon-4190885334</t>
  </si>
  <si>
    <t>Senior AI/ML Engineer - Remote</t>
  </si>
  <si>
    <t>$89,800 - $176,700</t>
  </si>
  <si>
    <t>A challenging role at Lensa, focusing on AI/ML solutions for healthcare.</t>
  </si>
  <si>
    <t>Join our team as a Senior AI/ML Engineer, where you'll develop and implement machine learning models, focusing on NLP and generative AI. Experience with PyTorch and TensorFlow is essential.</t>
  </si>
  <si>
    <t>https://www.linkedin.com/jobs/view/senior-ai-ml-engineer-remote-at-lensa-4209399183</t>
  </si>
  <si>
    <t>Lead - Customer Success</t>
  </si>
  <si>
    <t>$112,100 - $161,115</t>
  </si>
  <si>
    <t>A pivotal role at Freshworks focused on enhancing customer experience and driving product value.</t>
  </si>
  <si>
    <t>As a Lead - Customer Success, you will manage and grow key accounts, ensuring customer retention and driving product adoption. Key skills include experience in customer-facing roles, account management, and a strong understanding of customer success strategies.</t>
  </si>
  <si>
    <t>https://www.linkedin.com/jobs/view/lead-customer-success-at-freshworks-4193664108</t>
  </si>
  <si>
    <t>A data engineering role at Lensa focusing on big data solutions.</t>
  </si>
  <si>
    <t>https://www.linkedin.com/jobs/view/engineer-big-data-databricks-python-sql-power-bi-remote-at-lensa-4209397643</t>
  </si>
  <si>
    <t>Sensor Tower</t>
  </si>
  <si>
    <t>A machine learning engineering role at Sensor Tower focused on mobile and digital analytics.</t>
  </si>
  <si>
    <t>We are seeking a Machine Learning Engineer with 4+ years of experience in data modeling, machine learning algorithms, and quantitative analysis. Key skills include proficiency in Python or R, SQL, and experience with data visualization tools.</t>
  </si>
  <si>
    <t>https://www.linkedin.com/jobs/view/machine-learning-engineer-at-sensor-tower-4205857612</t>
  </si>
  <si>
    <t>Learning Experience Designer</t>
  </si>
  <si>
    <t>$80,000 - $150,000</t>
  </si>
  <si>
    <t>A role focused on creating impactful learning experiences at SoFi.</t>
  </si>
  <si>
    <t>Design and develop learner-centered curriculum and content for various talent development programs, ensuring alignment with adult learning principles and organizational goals. Key skills include instructional design methodologies, e-learning best practices, and project management.</t>
  </si>
  <si>
    <t>https://www.linkedin.com/jobs/view/learning-experience-designer-at-sofi-4173172279</t>
  </si>
  <si>
    <t>Enterprise Account Manager - Aviation</t>
  </si>
  <si>
    <t>$110,000 - $150,000</t>
  </si>
  <si>
    <t>A mid-senior level role at SpaceX focused on enterprise account management in aviation.</t>
  </si>
  <si>
    <t>Manage large aviation agreements, ensuring customer satisfaction and contract fulfillment. Key skills include business development, aviation operations, and account management.</t>
  </si>
  <si>
    <t>https://www.linkedin.com/jobs/view/enterprise-account-manager-aviation-at-spacex-4193863539</t>
  </si>
  <si>
    <t>Business Analyst, Amazon Merch on Demand</t>
  </si>
  <si>
    <t>A dynamic role at Amazon focusing on business analysis and product development.</t>
  </si>
  <si>
    <t>As a Business Analyst, you will drive insights into designer success, collaborate with teams to launch features, and forecast sales. Key skills include SQL, Excel, and data visualization tools like Tableau.</t>
  </si>
  <si>
    <t>https://www.linkedin.com/jobs/view/business-analyst-amazon-merch-on-demand-at-amazon-4173760868</t>
  </si>
  <si>
    <t>Executive Assistant, FinTech</t>
  </si>
  <si>
    <t>$66,800 - $142,800</t>
  </si>
  <si>
    <t>An executive assistant role at Amazon FinTech, ideal for detail-oriented planners.</t>
  </si>
  <si>
    <t>This role requires attention to detail, solid organizational skills, and the ability to meet tight deadlines while juggling multiple critical requests across global teams. Key skills include calendar management, travel coordination, and proficiency in Microsoft Office.</t>
  </si>
  <si>
    <t>https://www.linkedin.com/jobs/view/executive-assistant-fintech-at-amazon-4190885457</t>
  </si>
  <si>
    <t>Executive Assistant, AET - PXF</t>
  </si>
  <si>
    <t>An exciting opportunity to support multiple directors in a dynamic environment at Amazon.</t>
  </si>
  <si>
    <t>The Executive Assistant will manage complex calendars, coordinate travel, and assist with team activities. Key skills include proficiency in Microsoft Office, strong organizational abilities, and the capacity to work under pressure.</t>
  </si>
  <si>
    <t>https://www.linkedin.com/jobs/view/executive-assistant-aet-pxf-at-amazon-4173759908</t>
  </si>
  <si>
    <t>Special Agent</t>
  </si>
  <si>
    <t>Federal Bureau of Investigation (FBI)</t>
  </si>
  <si>
    <t>$99,461 - $128,329</t>
  </si>
  <si>
    <t>A critical role in national security at the FBI, requiring a strong background in law enforcement and cybersecurity.</t>
  </si>
  <si>
    <t>As a Special Agent, you will conduct investigations into federal law violations, focusing on cybersecurity and public safety. Key skills include adaptability, investigative judgment, and the ability to work with various law enforcement agencies.</t>
  </si>
  <si>
    <t>https://www.linkedin.com/jobs/view/special-agent-at-federal-bureau-of-investigation-fbi-4175132738</t>
  </si>
  <si>
    <t>$99,461.00–$128,329.00</t>
  </si>
  <si>
    <t>A challenging role at the FBI focused on national security and law enforcement.</t>
  </si>
  <si>
    <t>As an FBI Special Agent, you will conduct investigations to protect national security, utilizing skills in cybersecurity and law enforcement. Key skills include adaptability, resilience, and the ability to work under pressure.</t>
  </si>
  <si>
    <t>https://www.linkedin.com/jobs/view/special-agent-at-federal-bureau-of-investigation-fbi-4175136287</t>
  </si>
  <si>
    <t>A mid-senior level analytics role at Jobot, focusing on data-driven decision making.</t>
  </si>
  <si>
    <t>Manage and monitor the dashboard conversion process, design Tableau dashboard visualizations, and collaborate with analytic teams. Key skills include Tableau, SQL, data management, and leadership.</t>
  </si>
  <si>
    <t>https://www.linkedin.com/jobs/view/analytics-manager-tableau-100%25-remote-at-jobot-4208177332</t>
  </si>
  <si>
    <t>A remote role at Jobot focused on analytics management within a dynamic healthcare organization.</t>
  </si>
  <si>
    <t>Seeking an Analytics Manager with strong Tableau skills to manage dashboard conversion processes, design visualizations, and collaborate with analytic teams. Proficiency in SQL/EQL is essential.</t>
  </si>
  <si>
    <t>https://www.linkedin.com/jobs/view/analytics-manager-tableau-100%25-remote-at-jobot-4208171853</t>
  </si>
  <si>
    <t>Clinical Informatics Analyst (Data Analyst Experience) - REMOTE</t>
  </si>
  <si>
    <t>$77,969 - $116,835</t>
  </si>
  <si>
    <t>A mid-senior level role focused on data analysis and reporting within the healthcare sector.</t>
  </si>
  <si>
    <t>The Clinical Informatics Analyst will develop and maintain critical business reports, manage data processes, and ensure data integrity. Key skills include proficiency with SQL, experience with BI tools like SSRS and Power BI, and strong analytical abilities.</t>
  </si>
  <si>
    <t>https://www.linkedin.com/jobs/view/clinical-informatics-analyst-data-analyst-experience-remote-at-lensa-4209396685</t>
  </si>
  <si>
    <t>A data analyst role focused on clinical informatics at Lensa.</t>
  </si>
  <si>
    <t>The Clinical Informatics Analyst will develop, design, and maintain critical business reports, support data extraction and validation, and ensure data integrity for reporting. Key skills include proficiency in SQL, experience with BI tools like SSRS and Power BI, and familiarity with ETL tools.</t>
  </si>
  <si>
    <t>https://www.linkedin.com/jobs/view/clinical-informatics-analyst-data-analyst-experience-remote-at-lensa-4209398336</t>
  </si>
  <si>
    <t>Replenishment Planner, Beverage &amp; Behind-The-Bar Components (Hybrid to Seattle, WA - U.S.)</t>
  </si>
  <si>
    <t>$74,400 - $111,700</t>
  </si>
  <si>
    <t>A replenishment planner role at Starbucks focused on inventory strategies and customer service.</t>
  </si>
  <si>
    <t>Manage tactical store inventory replenishment, suggested orders, and allocation functions. Collaborate with supply chain teams to enhance sales and service levels. Key skills include inventory management, collaboration, and customer focus.</t>
  </si>
  <si>
    <t>https://www.linkedin.com/jobs/view/replenishment-planner-beverage-behind-the-bar-components-hybrid-to-seattle-wa-u-s-at-starbucks-4209729570</t>
  </si>
  <si>
    <t>Team Lead</t>
  </si>
  <si>
    <t>Zones, LLC</t>
  </si>
  <si>
    <t>$100,000 - $110,000</t>
  </si>
  <si>
    <t>A leadership role focused on delivering product demonstrations and engaging with clients at Zones, LLC.</t>
  </si>
  <si>
    <t>Lead a team to deliver engaging product demonstrations tailored to industry-specific needs. Strong presentation and communication skills are essential, along with the ability to engage with clients and stakeholders effectively.</t>
  </si>
  <si>
    <t>https://www.linkedin.com/jobs/view/team-lead-at-zones-llc-4193637400</t>
  </si>
  <si>
    <t>Analyst, Finance &amp; Analytics (SQL/Adv. Excel) - REMOTE</t>
  </si>
  <si>
    <t>$67,725 - $107,099</t>
  </si>
  <si>
    <t>A finance and analytics role focusing on data analysis and reporting.</t>
  </si>
  <si>
    <t>Designs and implements processes for data mining and analysis using SQL and advanced Excel. Requires strong analytical skills and the ability to communicate effectively with stakeholders.</t>
  </si>
  <si>
    <t>https://www.linkedin.com/jobs/view/analyst-finance-analytics-sql-adv-excel-remote-at-lensa-4209399204</t>
  </si>
  <si>
    <t>Research Study Assistant</t>
  </si>
  <si>
    <t>University of Washington</t>
  </si>
  <si>
    <t>$3,664 - $4,024 per month</t>
  </si>
  <si>
    <t>A research study assistant role at the University of Washington focusing on trauma-related studies.</t>
  </si>
  <si>
    <t>Assist in the administration of randomized control trials for PTSD and depression interventions. Key skills include data collection, SPSS, and strong communication abilities.</t>
  </si>
  <si>
    <t>https://www.linkedin.com/jobs/view/research-study-assistant-at-university-of-washington-4209737767</t>
  </si>
  <si>
    <t>Technical Support Associate (Starlink)</t>
  </si>
  <si>
    <t>$29.00 - $34.50</t>
  </si>
  <si>
    <t>Join SpaceX as a Technical Support Associate to enhance customer experience with Starlink.</t>
  </si>
  <si>
    <t>As a Technical Support Associate for Starlink, you will triage, troubleshoot, and resolve technical customer issues, providing exceptional support through various channels. Key skills include problem-solving, technical aptitude in hardware and software, and excellent communication.</t>
  </si>
  <si>
    <t>https://www.linkedin.com/jobs/view/technical-support-associate-starlink-at-spacex-4193648090</t>
  </si>
  <si>
    <t>Associate Researcher</t>
  </si>
  <si>
    <t>Net2Source Inc.</t>
  </si>
  <si>
    <t>$26.58 - $33.75</t>
  </si>
  <si>
    <t>A research role at Net2Source Inc. focused on cell therapy and analytical development.</t>
  </si>
  <si>
    <t>The Associate Researcher will perform routine functional characterization of CAR-T and gene edited cells, requiring expertise in flow cytometry, cell biology, and proficiency in Microsoft Office applications.</t>
  </si>
  <si>
    <t>https://www.linkedin.com/jobs/view/associate-researcher-at-net2source-inc-4188238146</t>
  </si>
  <si>
    <t>Master Research Vessel 100GT (Intermittent)</t>
  </si>
  <si>
    <t>$27.53 - $31.93 per hour</t>
  </si>
  <si>
    <t>A mid-senior level position at the University of Washington, focusing on marine operations.</t>
  </si>
  <si>
    <t>Serve as the master of a research vessel, ensuring safe navigation and compliance with maritime laws. Key skills include vessel operation, navigation techniques, and safety procedures.</t>
  </si>
  <si>
    <t>https://www.linkedin.com/jobs/view/master-research-vessel-100gt-intermittent-at-university-of-washington-4209739463</t>
  </si>
  <si>
    <t>Front End Entry Level</t>
  </si>
  <si>
    <t>Safeway</t>
  </si>
  <si>
    <t>$16.53 - $21.15</t>
  </si>
  <si>
    <t>An entry-level position at Safeway focused on customer service and teamwork.</t>
  </si>
  <si>
    <t>As a Front End Entry Level associate, you will engage with customers, assist with their needs, and contribute to a positive shopping experience. Key skills include customer service, teamwork, and a willingness to learn.</t>
  </si>
  <si>
    <t>https://www.linkedin.com/jobs/view/front-end-entry-level-at-safeway-4193347150</t>
  </si>
  <si>
    <t>An entry-level position at Safeway focused on customer service and support.</t>
  </si>
  <si>
    <t>As a Front End Entry Level associate, you will engage with customers, assist with their needs, and ensure a positive shopping experience. Key skills include customer service, teamwork, and a willingness to learn.</t>
  </si>
  <si>
    <t>https://www.linkedin.com/jobs/view/front-end-entry-level-at-safeway-4193341819</t>
  </si>
  <si>
    <t>Manager, Product &amp; Engineering</t>
  </si>
  <si>
    <t>Competitive base salary and compensation package</t>
  </si>
  <si>
    <t>A leadership role in product management at T-Mobile, focusing on innovative technical products.</t>
  </si>
  <si>
    <t>Lead cross-functional teams to define product features and requirements, ensuring alignment with market demands. Key skills include technical product management, user feedback analysis, and collaboration with marketing and engineering teams.</t>
  </si>
  <si>
    <t>https://www.linkedin.com/jobs/view/manager-product-engineering-at-t-mobile-4209740514</t>
  </si>
  <si>
    <t>Senior Manager-Corporate Strategy</t>
  </si>
  <si>
    <t>SSA Marine</t>
  </si>
  <si>
    <t>A strategic role focusing on corporate initiatives at SSA Marine.</t>
  </si>
  <si>
    <t>The Senior Manager-Corporate Strategy will assist in developing and executing strategic initiatives, conduct market analysis, and collaborate with cross-functional teams to enhance competitive positioning. Key skills include strategic planning, market analysis, and cross-functional collaboration.</t>
  </si>
  <si>
    <t>https://www.linkedin.com/jobs/view/senior-manager-corporate-strategy-at-ssa-marine-4190870340</t>
  </si>
  <si>
    <t>CEO/Entrepreneur through Acquisition</t>
  </si>
  <si>
    <t>Novastone Capital Advisors</t>
  </si>
  <si>
    <t>A high-level executive role focused on acquiring and leading businesses.</t>
  </si>
  <si>
    <t>Lead the acquisition and management of small to medium-sized enterprises as a CEO. Requires 10+ years of experience, strategic vision, and a strong entrepreneurial spirit.</t>
  </si>
  <si>
    <t>https://www.linkedin.com/jobs/view/ceo-entrepreneur-through-acquisition-at-novastone-capital-advisors-4209806916</t>
  </si>
  <si>
    <t>Senior Executive Assistant</t>
  </si>
  <si>
    <t>Inspired Balance Life</t>
  </si>
  <si>
    <t>A rewarding opportunity for experienced professionals to transition into an independent business while enjoying flexibility and autonomy.</t>
  </si>
  <si>
    <t>We are looking for a detail-oriented Executive Assistant with strong organizational and communication skills. The ideal candidate will have 6+ years of experience and a proactive mindset, capable of working independently and achieving ambitious goals.</t>
  </si>
  <si>
    <t>https://www.linkedin.com/jobs/view/senior-executive-assistants-%E2%80%93-leverage-your-skills-remote-at-inspired-balance-life-4208191132</t>
  </si>
  <si>
    <t>Vice President, Enterprise Sales Executive - Healthcare</t>
  </si>
  <si>
    <t>PatientPoint®</t>
  </si>
  <si>
    <t>$230,000 - $350,000</t>
  </si>
  <si>
    <t>An executive role at PatientPoint, driving sales and improving health outcomes.</t>
  </si>
  <si>
    <t>Lead the expansion of PatientPoint's healthcare provider network, focusing on sales of patient engagement tools. Requires strong sales experience, proficiency in Salesforce, and the ability to build partnerships with health systems.</t>
  </si>
  <si>
    <t>https://www.linkedin.com/jobs/view/vice-president-enterprise-sales-executive-healthcare-at-patientpoint%C2%AE-4211718981</t>
  </si>
  <si>
    <t>New Business Development Director, T-Mobile</t>
  </si>
  <si>
    <t>Samsung Electronics America</t>
  </si>
  <si>
    <t>$277,000 - $289,000</t>
  </si>
  <si>
    <t>A strategic role focusing on business development and sales within Samsung's Wireless Networks division.</t>
  </si>
  <si>
    <t>Lead sales strategies and manage relationships with T-Mobile, leveraging Samsung's 5G product portfolio. Requires strong sales experience and ability to foster customer relationships.</t>
  </si>
  <si>
    <t>https://www.linkedin.com/jobs/view/new-business-development-director-t-mobile-at-samsung-electronics-america-4211710246</t>
  </si>
  <si>
    <t>Principal Product Manager - Tech, Prime Video Personalization &amp; Discovery</t>
  </si>
  <si>
    <t>A strategic role at Prime Video requiring strong leadership and technical expertise in product management.</t>
  </si>
  <si>
    <t>Lead the development of innovative product strategies for Prime Video, focusing on machine learning and AI applications. Collaborate with cross-functional teams to enhance user experiences and drive product vision.</t>
  </si>
  <si>
    <t>https://www.linkedin.com/jobs/view/principal-product-manager-tech-prime-video-personalization-discovery-at-prime-video-amazon-mgm-studios-4211701004</t>
  </si>
  <si>
    <t>Sr. Product Manager - Tech, AWS Marketplace</t>
  </si>
  <si>
    <t>$137,000 - $236,800</t>
  </si>
  <si>
    <t>A senior product management role focused on enhancing seller services at AWS Marketplace.</t>
  </si>
  <si>
    <t>Drive a world-class seller experience for AWS Marketplace. Engage with sellers and channel partners, define product features, and collaborate with UX designers and engineering teams. Key skills include technical product management, software development, and agile methodologies.</t>
  </si>
  <si>
    <t>https://www.linkedin.com/jobs/view/sr-product-manager-tech-aws-marketplace-at-amazon-web-services-aws-4211701041</t>
  </si>
  <si>
    <t>Project Executive</t>
  </si>
  <si>
    <t>ACCO Engineered Systems</t>
  </si>
  <si>
    <t>$130,000 - $215,000</t>
  </si>
  <si>
    <t>A leadership role focused on driving business growth and managing client relationships in the construction industry.</t>
  </si>
  <si>
    <t>Responsible for business development, targeting new revenue opportunities, and cultivating client relationships. Requires strong project management, sales management, and analytical skills, with a focus on HVAC projects.</t>
  </si>
  <si>
    <t>https://www.linkedin.com/jobs/view/project-executive-at-acco-engineered-systems-4208863990</t>
  </si>
  <si>
    <t>Data Engineer, P2 Science, Data, and Insights</t>
  </si>
  <si>
    <t>$118,900 - $205,600</t>
  </si>
  <si>
    <t>A data engineering role at Amazon focusing on data solutions and insights.</t>
  </si>
  <si>
    <t>Join Amazon's Pricing &amp; Promotions Science team as a Data Engineer to design and implement data pipelines, manage AWS resources, and support data-driven decision-making. Key skills include data modeling, ETL pipeline development, and experience with AWS technologies.</t>
  </si>
  <si>
    <t>https://www.linkedin.com/jobs/view/data-engineer-p2-science-data-and-insights-at-amazon-4211700073</t>
  </si>
  <si>
    <t>Executive Administrative Assistant | Career Option Opportunity - Fully Remote</t>
  </si>
  <si>
    <t>Jules Hendrix - Live Your Extraordinary Life Unleashed!</t>
  </si>
  <si>
    <t>$100,000 - $200,000</t>
  </si>
  <si>
    <t>A career change opportunity for Executive Administrative Assistants looking for flexibility and personal fulfillment.</t>
  </si>
  <si>
    <t>Seeking an experienced Executive Administrative Assistant for a fully remote role. Key skills include organizational talents, relationship management, and proficiency in online marketing. No prior sales or marketing experience required.</t>
  </si>
  <si>
    <t>https://www.linkedin.com/jobs/view/executive-administrative-assistant-career-option-opportunity-fully-remote-at-jules-hendrix-live-your-extraordinary-life-unleashed%21-4209774964</t>
  </si>
  <si>
    <t>Business Development Manager-Surgical Medical Devices</t>
  </si>
  <si>
    <t>Medela</t>
  </si>
  <si>
    <t>A dynamic role focused on driving sales in the surgical medical devices sector.</t>
  </si>
  <si>
    <t>Seeking a Business Development Manager with surgical operating room medical device sales experience. Key skills include account management, sales strategy, and excellent communication skills. Must be proactive and able to travel up to 75%.</t>
  </si>
  <si>
    <t>https://www.linkedin.com/jobs/view/business-development-manager-surgical-medical-devices-at-medela-4209781105</t>
  </si>
  <si>
    <t>Lead AWS Data Engineer</t>
  </si>
  <si>
    <t>Ascendion</t>
  </si>
  <si>
    <t>A senior role focused on data engineering and cloud technologies at Ascendion.</t>
  </si>
  <si>
    <t>As a Lead AWS Data Engineer, you will develop and optimize ETL pipelines using AWS Glue, manage data workflows with Managed Airflow, and write SQL and Python/PySpark scripts for data transformation. Proficiency in AWS technologies and strong analytical skills are essential.</t>
  </si>
  <si>
    <t>https://www.linkedin.com/jobs/view/lead-aws-data-engineer-at-ascendion-4209777700</t>
  </si>
  <si>
    <t>Solar Design Consultant</t>
  </si>
  <si>
    <t>Sunergy Systems</t>
  </si>
  <si>
    <t>$60,000 - $180,000</t>
  </si>
  <si>
    <t>A dynamic position at Sunergy Systems focusing on solar design and sales.</t>
  </si>
  <si>
    <t>This role involves designing and selling solar electric and battery storage systems, conducting customer consultations, and managing the sales cycle. Key skills include sales experience, technical knowledge of solar systems, and proficiency in design software.</t>
  </si>
  <si>
    <t>https://www.linkedin.com/jobs/view/solar-design-consultant-at-sunergy-systems-4209792263</t>
  </si>
  <si>
    <t>Business Intelligence Engineer, ACES QuBIT ORBIT Team</t>
  </si>
  <si>
    <t>$74,100 - $165,600</t>
  </si>
  <si>
    <t>A challenging role at Amazon focusing on data-driven decision-making and business intelligence solutions.</t>
  </si>
  <si>
    <t>As a Business Intelligence Engineer, you will design, develop, and maintain scalable systems for data analysis, visualization, and reporting. Key skills include SQL, data visualization tools like Tableau, and experience with ETL processes.</t>
  </si>
  <si>
    <t>https://www.linkedin.com/jobs/view/business-intelligence-engineer-aces-qubit-orbit-team-at-amazon-4211496632</t>
  </si>
  <si>
    <t>Business Development Lead, Retail</t>
  </si>
  <si>
    <t>ClifyX</t>
  </si>
  <si>
    <t>A strategic role focused on business development within the retail industry at ClifyX.</t>
  </si>
  <si>
    <t>The Business Development Lead position is a key growth role responsible for driving sales strategies to acquire new clients in the retail sector. Key skills include consultative selling, relationship building, and strategic thinking.</t>
  </si>
  <si>
    <t>https://www.linkedin.com/jobs/view/business-development-lead-retail-at-clifyx-4210985566</t>
  </si>
  <si>
    <t>Pharmaceutical Sales Representative - Allergy/Pediatrics</t>
  </si>
  <si>
    <t>EVERSANA</t>
  </si>
  <si>
    <t>A sales role focused on promoting pharmaceutical products in the allergy and pediatrics sector.</t>
  </si>
  <si>
    <t>The Pharmaceutical Sales Representative will achieve territory sales goals by promoting products to physicians and medical personnel. Key skills include strong sales aptitude, effective communication, and the ability to educate healthcare professionals on product use.</t>
  </si>
  <si>
    <t>https://www.linkedin.com/jobs/view/pharmaceutical-sales-representative-allergy-pediatrics-seattle-at-eversana-4209791405</t>
  </si>
  <si>
    <t>Project / Program Manager</t>
  </si>
  <si>
    <t>A Project/Program Manager role at Jobs via Dice, focusing on project coordination and management.</t>
  </si>
  <si>
    <t>Responsible for the coordination and completion of project/program, overseeing all aspects including setting deadlines, assigning responsibilities, and preparing reports for upper management. Key skills include program management, test planning, and experience with tools like Jira and Smartsheet.</t>
  </si>
  <si>
    <t>https://www.linkedin.com/jobs/view/project-program-manager-at-jobs-via-dice-4207127106</t>
  </si>
  <si>
    <t>A pivotal role in nurturing client relationships and driving product adoption at ChapsVision.</t>
  </si>
  <si>
    <t>As a Customer Success Manager, you will manage and grow relationships with major accounts, ensuring clients realize the full value of our AI-powered solutions. Key skills include exceptional communication, technology architecture understanding, and proven account management experience.</t>
  </si>
  <si>
    <t>https://www.linkedin.com/jobs/view/customer-success-manager-at-chapsvision-4211718889</t>
  </si>
  <si>
    <t>Land Acquisition Manager</t>
  </si>
  <si>
    <t>Thomas James Homes</t>
  </si>
  <si>
    <t>$115,689.60 - $148,227.30</t>
  </si>
  <si>
    <t>A managerial role focused on land acquisition at Thomas James Homes.</t>
  </si>
  <si>
    <t>The Land Acquisition Manager is responsible for finding, negotiating, presenting, and closing deals that meet financial requirements. Key skills include market analysis, negotiation, and relationship management with brokers and agents.</t>
  </si>
  <si>
    <t>https://www.linkedin.com/jobs/view/land-acquisition-manager-at-thomas-james-homes-4211718780</t>
  </si>
  <si>
    <t>Launch Readiness Manager, Launch Ops</t>
  </si>
  <si>
    <t>A managerial role focused on ensuring AWS Support is prepared for new service launches.</t>
  </si>
  <si>
    <t>The Launch Readiness Manager will oversee the operational readiness of AWS Support for new product launches. Key skills include project management, cross-functional collaboration, and process improvement.</t>
  </si>
  <si>
    <t>https://www.linkedin.com/jobs/view/launch-readiness-manager-launch-ops-at-amazon-web-services-aws-4211499551</t>
  </si>
  <si>
    <t>A dynamic role focused on ensuring operational readiness for AWS Support, requiring collaboration with various teams to deliver world-class customer support.</t>
  </si>
  <si>
    <t>The role requires strong project management skills, experience in process improvement, and the ability to collaborate cross-functionally. Key skills include proficiency in Excel and SQL, as well as the ability to manage multiple projects concurrently.</t>
  </si>
  <si>
    <t>https://www.linkedin.com/jobs/view/launch-readiness-manager-launch-ops-at-amazon-web-services-aws-4211494958</t>
  </si>
  <si>
    <t>Quality Assurance Manager</t>
  </si>
  <si>
    <t>CMTS LLC</t>
  </si>
  <si>
    <t>$137,000</t>
  </si>
  <si>
    <t>A pivotal role in quality assurance management at CMTS LLC.</t>
  </si>
  <si>
    <t>Oversee and enhance quality assurance protocols, ensuring operations meet high standards of efficiency, safety, and compliance. Key skills include developing quality management systems, conducting audits, and fostering continuous improvement.</t>
  </si>
  <si>
    <t>https://www.linkedin.com/jobs/view/quality-assurance-manager-at-cmts-llc-4209776558</t>
  </si>
  <si>
    <t>Senior Financial Analyst, Data Center Finance</t>
  </si>
  <si>
    <t>$60,200 - $128,800</t>
  </si>
  <si>
    <t>A financial analyst role at Amazon focusing on data center finance.</t>
  </si>
  <si>
    <t>As a Senior Financial Analyst, you will be responsible for financial modeling, data analysis, and collaborating with various business units. Key skills include advanced Excel modeling, SQL proficiency, and strong communication abilities.</t>
  </si>
  <si>
    <t>https://www.linkedin.com/jobs/view/senior-financial-analyst-data-center-finance-at-amazon-4211496647</t>
  </si>
  <si>
    <t>Business Development - Staffing</t>
  </si>
  <si>
    <t>BBSI</t>
  </si>
  <si>
    <t>$100,000 - $120,000</t>
  </si>
  <si>
    <t>A business development role at BBSI focused on staffing solutions.</t>
  </si>
  <si>
    <t>The role requires strong problem-solving skills, experience in staffing sales, and the ability to lead teams. Responsibilities include managing client expectations, developing recruitment strategies, and achieving sales quotas.</t>
  </si>
  <si>
    <t>https://www.linkedin.com/jobs/view/business-development-staffing-at-bbsi-4209784536</t>
  </si>
  <si>
    <t>$80,000 - $120,000</t>
  </si>
  <si>
    <t>A project management role at ACCO Engineered Systems focused on HVAC and plumbing projects.</t>
  </si>
  <si>
    <t>The Project Manager will develop and maintain a client base, manage HVAC/plumbing/process sales, and coordinate field labor needs. Key skills include project management, financial forecasting, and strong interpersonal abilities.</t>
  </si>
  <si>
    <t>https://www.linkedin.com/jobs/view/project-manager-at-acco-engineered-systems-4208869430</t>
  </si>
  <si>
    <t>Convoy Platform Account Executive</t>
  </si>
  <si>
    <t>Flexport</t>
  </si>
  <si>
    <t>$90,000 - $115,000</t>
  </si>
  <si>
    <t>A sales role at Flexport, ideal for candidates with a background in logistics and a passion for technology.</t>
  </si>
  <si>
    <t>Join Flexport as a Convoy Platform Account Executive, focusing on client acquisition and account growth. Key skills include sales experience in transportation and logistics, strong communication, and a growth mindset.</t>
  </si>
  <si>
    <t>https://www.linkedin.com/jobs/view/convoy-platform-account-executive-at-flexport-4209781745</t>
  </si>
  <si>
    <t>HVAC Controls Support Representative (on-site)</t>
  </si>
  <si>
    <t>Sunbelt Controls</t>
  </si>
  <si>
    <t>$89,000 - $112,000</t>
  </si>
  <si>
    <t>Join Sunbelt Controls as an HVAC Controls Support Representative, focusing on customer support and system efficiency.</t>
  </si>
  <si>
    <t>This role requires technical experience in HVAC systems, providing support to internal and external customers, including phone and remote support, system analysis, and alarm monitoring. Proficiency in computer-operated systems and effective communication skills are essential.</t>
  </si>
  <si>
    <t>https://www.linkedin.com/jobs/view/hvac-controls-support-representative-on-site-at-sunbelt-controls-4013960233</t>
  </si>
  <si>
    <t>Direct Sales Account Executive</t>
  </si>
  <si>
    <t>Ezee Fiber</t>
  </si>
  <si>
    <t>A dynamic sales role focused on promoting fiber internet services with uncapped commission potential.</t>
  </si>
  <si>
    <t>As a Direct Sales Account Executive, you will engage in door-to-door sales, promoting high-speed fiber internet services. Key skills include strong communication, customer service, and the ability to meet sales quotas.</t>
  </si>
  <si>
    <t>https://www.linkedin.com/jobs/view/direct-sales-account-executive-at-ezee-fiber-4209780200</t>
  </si>
  <si>
    <t>AI/ML - MLOps Agent Development</t>
  </si>
  <si>
    <t>$95,000 - $100,000</t>
  </si>
  <si>
    <t>A mid-senior level position at Centific, ideal for candidates with a strong background in AI and machine learning.</t>
  </si>
  <si>
    <t>The role focuses on MLOps, Data Engineering, and Infrastructure. Key skills include MLOps, CI/CD, Azure infrastructure management, Python scripting, SQL, NoSQL, and security compliance.</t>
  </si>
  <si>
    <t>https://www.linkedin.com/jobs/view/ai-ml-mlops-agent-development-at-centific-4209786417</t>
  </si>
  <si>
    <t>Quality Assurance Engineer</t>
  </si>
  <si>
    <t>$88,000 - $98,000</t>
  </si>
  <si>
    <t>Join Ascendion as a Quality Assurance Engineer, where you will contribute to innovative digital engineering solutions.</t>
  </si>
  <si>
    <t>As a Quality Assurance Engineer, you will be responsible for application testing, including manual and automation testing, utilizing tools like Selenium and TestNG. Strong communication skills and a customer service-oriented attitude are essential.</t>
  </si>
  <si>
    <t>https://www.linkedin.com/jobs/view/quality-assurance-engineer-at-ascendion-4209783001</t>
  </si>
  <si>
    <t>Case Manager-Aging &amp; Disability Services</t>
  </si>
  <si>
    <t>Snohomish County, WA</t>
  </si>
  <si>
    <t>$74,713.92 - $90,791.64</t>
  </si>
  <si>
    <t>A role focused on assisting elderly and disabled individuals in accessing necessary services.</t>
  </si>
  <si>
    <t>Coordinate long-term services and supports for elderly and disabled individuals, helping them maintain independence. Key skills include assessment, service planning, and effective communication.</t>
  </si>
  <si>
    <t>https://www.linkedin.com/jobs/view/case-manager-aging-disability-services-at-snohomish-county-wa-4211710598</t>
  </si>
  <si>
    <t>Associate Trader</t>
  </si>
  <si>
    <t>CampusPoint</t>
  </si>
  <si>
    <t>$75,000 - $90,000</t>
  </si>
  <si>
    <t>An exciting opportunity to work in a fast-paced finance environment with real-time exposure to senior investment professionals.</t>
  </si>
  <si>
    <t>Join a Seattle-based investment firm as an Associate Trader. Key responsibilities include executing trading tasks, managing client portfolios, and collaborating with the investment team. Strong analytical skills and experience in trading operations are essential.</t>
  </si>
  <si>
    <t>https://www.linkedin.com/jobs/view/associate-trader-at-campuspoint-4209785467</t>
  </si>
  <si>
    <t>Event Sponsorship Manager</t>
  </si>
  <si>
    <t>Bold Hat Productions</t>
  </si>
  <si>
    <t>A dynamic role at Bold Hat Productions focused on driving sponsorship sales and enhancing event experiences.</t>
  </si>
  <si>
    <t>As an Event Sponsorship Manager, you will drive sponsorship sales growth, curate strategic partnerships, and collaborate across teams to ensure successful event activations. Key skills include strategic thinking, exceptional communication, and experience in sponsorship sales.</t>
  </si>
  <si>
    <t>https://www.linkedin.com/jobs/view/event-sponsorship-manager-at-bold-hat-productions-4211710344</t>
  </si>
  <si>
    <t>Help Desk Analyst</t>
  </si>
  <si>
    <t>Boston Quantara</t>
  </si>
  <si>
    <t>$65,000 - $82,000</t>
  </si>
  <si>
    <t>Join Boston Quantara as a Help Desk Analyst, providing technical support in a dynamic environment.</t>
  </si>
  <si>
    <t>Seeking an experienced IT Help Desk Analyst with 5+ years in IT support. Proficiency in Microsoft Office and troubleshooting skills are essential. Experience in a legal/law firm is highly preferred.</t>
  </si>
  <si>
    <t>https://www.linkedin.com/jobs/view/help-desk-analyst-at-boston-quantara-4208303624</t>
  </si>
  <si>
    <t>Case Administrator (Legal Services/Administrative Support)</t>
  </si>
  <si>
    <t>American Arbitration Association</t>
  </si>
  <si>
    <t>$60,000 - $63,000</t>
  </si>
  <si>
    <t>An entry-level role focused on legal services and administrative support.</t>
  </si>
  <si>
    <t>Provide administrative support on arbitration and mediation cases, ensuring compliance with rules and procedures. Key skills include strong communication, problem-solving, and proficiency in Microsoft Office.</t>
  </si>
  <si>
    <t>https://www.linkedin.com/jobs/view/case-administrator-legal-services-administrative-support-at-american-arbitration-association-4211716159</t>
  </si>
  <si>
    <t>Senior Software Engineer</t>
  </si>
  <si>
    <t>$7,950 - $13,835</t>
  </si>
  <si>
    <t>A software engineering role at University of Washington, focusing on innovative IT solutions.</t>
  </si>
  <si>
    <t>As a Senior Software Engineer, you will design, implement, and manage complex applications and systems, focusing on web hosting and service management. Key skills include experience with SQL databases, APIs, and software development lifecycle.</t>
  </si>
  <si>
    <t>https://www.linkedin.com/jobs/view/senior-software-engineer-at-university-of-washington-4184916508</t>
  </si>
  <si>
    <t>Senior Contract Administrator</t>
  </si>
  <si>
    <t>Protingent</t>
  </si>
  <si>
    <t>$72 - $80/hr</t>
  </si>
  <si>
    <t>A contract role focusing on subcontract management and procurement strategies.</t>
  </si>
  <si>
    <t>Manage complex subcontracts, prepare RFPs, perform cost analyses, and maintain supplier relationships. Requires a Bachelor's degree and 6 years of experience in procurement or contract management.</t>
  </si>
  <si>
    <t>https://www.linkedin.com/jobs/view/senior-contract-administrator-at-protingent-4195764911</t>
  </si>
  <si>
    <t>Developer Tooling Engineer – VS Code Extensions</t>
  </si>
  <si>
    <t>INSPYR Solutions</t>
  </si>
  <si>
    <t>$67.00 - $77.00</t>
  </si>
  <si>
    <t>A developer tooling role at INSPYR Solutions, ideal for those passionate about enhancing machine learning workflows.</t>
  </si>
  <si>
    <t>Join a cutting-edge team to build frameworks and SDKs for machine learning development tools, focusing on Visual Studio Code extensions. Key skills include VS Code extension development, full-stack engineering with Python and TypeScript, and SDK integration.</t>
  </si>
  <si>
    <t>https://www.linkedin.com/jobs/view/developer-tooling-engineer-%E2%80%93-vs-code-extensions-at-inspyr-solutions-4211720276</t>
  </si>
  <si>
    <t>Associate Transportation Planner</t>
  </si>
  <si>
    <t>Seattle Department of Transportation</t>
  </si>
  <si>
    <t>$52.13 - $60.71 per hour</t>
  </si>
  <si>
    <t>A dynamic role focused on enhancing Seattle's transportation infrastructure.</t>
  </si>
  <si>
    <t>Join the Seattle Department of Transportation as an Associate Transportation Planner. Key skills include transportation planning, project management, and community engagement. You'll work on developing new sidewalks and improving pedestrian access.</t>
  </si>
  <si>
    <t>https://www.linkedin.com/jobs/view/associate-transportation-planner-at-seattle-department-of-transportation-4208307428</t>
  </si>
  <si>
    <t>Engineer - Test II</t>
  </si>
  <si>
    <t>ASK Consulting</t>
  </si>
  <si>
    <t>$57.95</t>
  </si>
  <si>
    <t>A contract position at ASK Consulting focused on testing engineering components.</t>
  </si>
  <si>
    <t>Seeking an Engineer - Test II with a B.S. in Mechanical or Aerospace Engineering and 1+ years of experience in component testing and data analysis. Key skills include strong attention to detail, communication skills, and a passion for space exploration.</t>
  </si>
  <si>
    <t>https://www.linkedin.com/jobs/view/engineer-test-ii-at-ask-consulting-4208310528</t>
  </si>
  <si>
    <t>Project Engineer</t>
  </si>
  <si>
    <t>$38.46 - $57.69 per hour</t>
  </si>
  <si>
    <t>A dynamic role focusing on project coordination and technical support within the construction industry.</t>
  </si>
  <si>
    <t>Collaborate with project managers to coordinate technical aspects of projects, including estimating, scheduling, and design. Proficient in Microsoft Office and familiar with business systems software.</t>
  </si>
  <si>
    <t>https://www.linkedin.com/jobs/view/project-engineer-at-acco-engineered-systems-4208869432</t>
  </si>
  <si>
    <t>Game Producer</t>
  </si>
  <si>
    <t>BCforward</t>
  </si>
  <si>
    <t>$55.00 - $57.00</t>
  </si>
  <si>
    <t>A producer role at BCforward, focusing on project management within gaming teams.</t>
  </si>
  <si>
    <t>BCForward is seeking a highly motivated Producer with 5-7 years of experience, particularly in gaming teams. Key skills include project management, familiarity with software development practices, and proficiency in tools like Azure DevOps and Jira.</t>
  </si>
  <si>
    <t>https://www.linkedin.com/jobs/view/game-producer-at-bcforward-4210996293</t>
  </si>
  <si>
    <t>Procurement Specialist</t>
  </si>
  <si>
    <t>Dexian</t>
  </si>
  <si>
    <t>$48.00 - $55.00</t>
  </si>
  <si>
    <t>A contract role at Dexian focused on procurement and project coordination.</t>
  </si>
  <si>
    <t>The Procurement Specialist will support procurement activities including PO issues, tracking, and shipping logistics. Key skills include attention to detail, budget management, and proficiency in office tools like Excel and PowerPoint.</t>
  </si>
  <si>
    <t>https://www.linkedin.com/jobs/view/procurement-specialist-at-dexian-4209782840</t>
  </si>
  <si>
    <t>Systems Software Engineer II</t>
  </si>
  <si>
    <t>$37.62 - $53.13</t>
  </si>
  <si>
    <t>A mid-senior level engineering role focused on systems software development and project coordination at Sunbelt Controls.</t>
  </si>
  <si>
    <t>The position requires expertise in database programming and custom graphics development for Building Management Systems. Key skills include troubleshooting network issues, executing system testing, and collaborating with project teams.</t>
  </si>
  <si>
    <t>https://www.linkedin.com/jobs/view/systems-software-engineer-ii-at-sunbelt-controls-3973989343</t>
  </si>
  <si>
    <t>Product Support Engineer</t>
  </si>
  <si>
    <t>eTeam</t>
  </si>
  <si>
    <t>$45.00 - $50.00</t>
  </si>
  <si>
    <t>A Product Support Engineer position at eTeam, focusing on technical support and software development.</t>
  </si>
  <si>
    <t>The Product Support Engineer role requires 5+ years of software development or technical support experience, proficiency in troubleshooting technical systems, and knowledge of AWS, SQL, and ETL technologies. Strong communication skills and experience with enterprise applications are essential.</t>
  </si>
  <si>
    <t>https://www.linkedin.com/jobs/view/product-support-engineer-at-eteam-4209787707</t>
  </si>
  <si>
    <t>Gaming Producer</t>
  </si>
  <si>
    <t>Aquent Talent</t>
  </si>
  <si>
    <t>$45/hr - $48/hr</t>
  </si>
  <si>
    <t>A gaming producer role at Aquent Talent focusing on project management and team coordination.</t>
  </si>
  <si>
    <t>Seeking an experienced producer to support content creation teams in a fast-paced environment. Key skills include agile development, strong communication, and proficiency with tools like Jira and Confluence.</t>
  </si>
  <si>
    <t>https://www.linkedin.com/jobs/view/gaming-producer-at-aquent-talent-4209776973</t>
  </si>
  <si>
    <t>Information Technology System Administrator</t>
  </si>
  <si>
    <t>$38/hr - $42/hr</t>
  </si>
  <si>
    <t>Aquent Talent is seeking a skilled IT System Administrator to enhance system reliability and stability.</t>
  </si>
  <si>
    <t>This hybrid role involves designing, implementing, and managing infrastructure deployments using IaC tools. Key skills include Azure, Terraform, PowerShell, and DevOps practices.</t>
  </si>
  <si>
    <t>https://www.linkedin.com/jobs/view/information-technology-system-administrator-at-aquent-talent-4209778968</t>
  </si>
  <si>
    <t>Supply Chain Planner</t>
  </si>
  <si>
    <t>$35.00 - $40.00</t>
  </si>
  <si>
    <t>A mid-senior level role focused on supply chain management at BCforward.</t>
  </si>
  <si>
    <t>The Supply Chain Planner will coordinate and expedite the flow of work and materials within departments. Key skills include supply chain planning, exceptional Excel skills, and experience with Power BI and SQL.</t>
  </si>
  <si>
    <t>https://www.linkedin.com/jobs/view/supply-chain-planner-at-bcforward-4209861853</t>
  </si>
  <si>
    <t>Admission Representative Clerk - Seattle Surgery Center</t>
  </si>
  <si>
    <t>SCA Health</t>
  </si>
  <si>
    <t>$24.00 - $30.00</t>
  </si>
  <si>
    <t>Entry-level position at SCA Health focused on patient admissions.</t>
  </si>
  <si>
    <t>The Admissions Clerk is responsible for coordinating an effective admission process for all patients, including receiving referrals, gathering and verifying information, and scheduling admissions. Key skills include excellent communication, organizational abilities, and proficiency in office software.</t>
  </si>
  <si>
    <t>https://www.linkedin.com/jobs/view/admission-representative-clerk-seattle-surgery-center-at-sca-health-4211720973</t>
  </si>
  <si>
    <t>Support Analyst</t>
  </si>
  <si>
    <t>$25/hr - $28/hr</t>
  </si>
  <si>
    <t>An entry-level role focused on providing IT support and troubleshooting.</t>
  </si>
  <si>
    <t>The Support Analyst provides technical assistance to users, addressing issues related to hardware, software, and systems. Key skills include strong analytical and problem-solving abilities, excellent communication skills, and proficiency with Microsoft Office Suite.</t>
  </si>
  <si>
    <t>https://www.linkedin.com/jobs/view/support-analyst-at-aquent-talent-4209780470</t>
  </si>
  <si>
    <t>Student Helper (Ben Towne Center: Claire Wharton)</t>
  </si>
  <si>
    <t>Seattle Children's</t>
  </si>
  <si>
    <t>$20.76 - $26.21 per hour</t>
  </si>
  <si>
    <t>A part-time role at Seattle Children's offering valuable experience in a healthcare setting.</t>
  </si>
  <si>
    <t>Provide administrative and database support for assigned program or project area. Key skills include data entry, word processing, and knowledge of medical terminology.</t>
  </si>
  <si>
    <t>https://www.linkedin.com/jobs/view/student-helper-ben-towne-center-claire-wharton-at-seattle-children-s-4211719739</t>
  </si>
  <si>
    <t>Information Technology Support Specialist</t>
  </si>
  <si>
    <t>$24.00/hr</t>
  </si>
  <si>
    <t>A role at Net2Source Inc. for an IT Support Specialist in Seattle, WA.</t>
  </si>
  <si>
    <t>Provide IT support in a GMP environment, focusing on end-user Windows support, cyber security, and project management. Requires experience with laboratory equipment and compliance in a regulated industry.</t>
  </si>
  <si>
    <t>https://www.linkedin.com/jobs/view/information-technology-support-specialist-at-net2source-inc-4211723642</t>
  </si>
  <si>
    <t>Customer Service Representative</t>
  </si>
  <si>
    <t>Mercer Island, WA</t>
  </si>
  <si>
    <t>$19.00 - $21.00</t>
  </si>
  <si>
    <t>A temporary role focused on customer service at CampusPoint.</t>
  </si>
  <si>
    <t>Provide exceptional customer service by answering inquiries, resolving complaints, and processing eligibility verifications. Key skills include communication, attention to detail, and knowledge of compliance regulations.</t>
  </si>
  <si>
    <t>https://www.linkedin.com/jobs/view/customer-service-representative-at-campuspoint-4209784060</t>
  </si>
  <si>
    <t>IAM Specialist</t>
  </si>
  <si>
    <t>ChabezTech LLC</t>
  </si>
  <si>
    <t>Join a high-impact team at ChabezTech LLC as an IAM Specialist.</t>
  </si>
  <si>
    <t>We are looking for a skilled IAM Specialist with expertise in REGO Coding (3+ years), RBAC (5+ years), IAM (5+ years), and API Development (3+ years). Responsibilities include access control policy creation and delivering authentication solutions.</t>
  </si>
  <si>
    <t>https://www.linkedin.com/jobs/view/iam-specialist-at-chabeztech-llc-4208307109</t>
  </si>
  <si>
    <t>Intimacy Logistics Coordinator</t>
  </si>
  <si>
    <t>The Center for Sexual Expression</t>
  </si>
  <si>
    <t>An innovative position focused on sexual wellbeing and community education.</t>
  </si>
  <si>
    <t>The role involves integrating into community spaces to provide education on pleasure, consent, and body sovereignty. Key skills include experience in mutual aid, sex work, and a passion for community engagement.</t>
  </si>
  <si>
    <t>https://www.linkedin.com/jobs/view/intimacy-logistics-coordinator-at-the-center-for-sexual-expression-4209780247</t>
  </si>
  <si>
    <t>ETL Support - AWS Support</t>
  </si>
  <si>
    <t>Noble Corporation</t>
  </si>
  <si>
    <t>A contract position focused on providing ETL support and AWS solutions.</t>
  </si>
  <si>
    <t>The role requires 5+ years of software development or technical support experience, troubleshooting and debugging technical systems, and knowledge of AWS, ETL, and SQL technologies. A Bachelor's degree in Computer Science or a related field is preferred.</t>
  </si>
  <si>
    <t>https://www.linkedin.com/jobs/view/etl-support-aws-support-at-noble-corporation-4211721383</t>
  </si>
  <si>
    <t>Manufacturing Planner</t>
  </si>
  <si>
    <t>ACL Digital</t>
  </si>
  <si>
    <t>A manufacturing planning role at ACL Digital.</t>
  </si>
  <si>
    <t>The Manufacturing Planner will develop and implement production methodologies, participate in Integrated Product Teams, and lead manufacturing plans. Key skills include experience with CATIA and ENOVIA, as well as a strong understanding of FAB processes.</t>
  </si>
  <si>
    <t>https://www.linkedin.com/jobs/view/manufacturing-planner-at-acl-digital-4209777703</t>
  </si>
  <si>
    <t>Artificial Intelligence Portfolio and Platform Lead (2-Year LTE*)</t>
  </si>
  <si>
    <t>A pivotal role at Gates Foundation focused on leveraging AI to address global health challenges.</t>
  </si>
  <si>
    <t>Lead the management of AI projects, ensuring technical soundness and scalability. Collaborate with stakeholders to align product strategies and optimize resources. Key skills include AI project management, stakeholder coordination, and resource optimization.</t>
  </si>
  <si>
    <t>https://www.linkedin.com/jobs/view/artificial-intelligence-portfolio-and-platform-lead-2-year-lte-at-gates-foundation-4201322862</t>
  </si>
  <si>
    <t>Tmind AI</t>
  </si>
  <si>
    <t>A leadership role focused on driving sales strategy and team development at Tmind AI.</t>
  </si>
  <si>
    <t>Lead and scale sales efforts across academic institutions and health organizations. Key skills include B2B sales, strategic thinking, and CRM management.</t>
  </si>
  <si>
    <t>https://www.linkedin.com/jobs/view/sales-director-at-tmind-ai-4210138506</t>
  </si>
  <si>
    <t>Manager, Advertising Data Science &amp; Insights</t>
  </si>
  <si>
    <t>$229,000 - $343,000</t>
  </si>
  <si>
    <t>A managerial position focused on data science and insights at Snap Inc.</t>
  </si>
  <si>
    <t>Lead a team of data scientists and analysts to drive advertising insights and success. Key skills include expertise in SQL and Python, applied data analytics, and experience in a sales-facing data role.</t>
  </si>
  <si>
    <t>https://www.linkedin.com/jobs/view/manager-advertising-data-science-insights-at-snap-inc-4211906222</t>
  </si>
  <si>
    <t>Senior Software Engineer, Rapid Reuse Modeling</t>
  </si>
  <si>
    <t>$203,100 - $314,900</t>
  </si>
  <si>
    <t>A senior engineering role focused on disease modeling at the Gates Foundation.</t>
  </si>
  <si>
    <t>We are seeking a Senior Software Engineer with a strong background in computational science and software engineering. Key skills include proficiency in Python, experience with AI-based tools, and a commitment to open-source software development.</t>
  </si>
  <si>
    <t>https://www.linkedin.com/jobs/view/senior-software-engineer-rapid-reuse-modeling-at-gates-foundation-4197488149</t>
  </si>
  <si>
    <t>Full Stack Engineer, Onboarding</t>
  </si>
  <si>
    <t>$170,400 - $255,700</t>
  </si>
  <si>
    <t>Join Stripe as a Full Stack Engineer to enhance user onboarding experiences.</t>
  </si>
  <si>
    <t>As a Full Stack Engineer, you will build onboarding features for Stripe users, focusing on East Asian markets. Key skills include fluency in Mandarin, experience in full stack development, and a user-centric mindset.</t>
  </si>
  <si>
    <t>https://www.linkedin.com/jobs/view/full-stack-engineer-onboarding-at-stripe-4211919098</t>
  </si>
  <si>
    <t>Senior Researcher: Artificial General Intelligence (Natural Language Processing)</t>
  </si>
  <si>
    <t>Tencent</t>
  </si>
  <si>
    <t>$142,800 - $241,200</t>
  </si>
  <si>
    <t>A senior research position focused on advancing artificial general intelligence at Tencent.</t>
  </si>
  <si>
    <t>The role involves working with researchers to identify new research areas, developing novel models and algorithms, and collaborating across teams. Key skills include AI, deep learning frameworks like PyTorch and TensorFlow, and strong communication abilities.</t>
  </si>
  <si>
    <t>https://www.linkedin.com/jobs/view/senior-researcher-artificial-general-intelligence-natural-language-processing-at-tencent-4211907097</t>
  </si>
  <si>
    <t>Account Executive</t>
  </si>
  <si>
    <t>DomainTools</t>
  </si>
  <si>
    <t>A dynamic role focused on enterprise sales growth at DomainTools.</t>
  </si>
  <si>
    <t>DomainTools seeks a skilled Account Executive to drive new business sales into large enterprise accounts and national governments. Key skills include SaaS sales experience, consultative selling, and proficiency in Salesforce and GTM technology stack.</t>
  </si>
  <si>
    <t>https://www.linkedin.com/jobs/view/account-executive-at-domaintools-4211903970</t>
  </si>
  <si>
    <t>Senior Researcher, CoreAI</t>
  </si>
  <si>
    <t>A research role focused on multimodal AI at Microsoft Power Platform Community.</t>
  </si>
  <si>
    <t>Seeking a Senior Researcher with expertise in multimodal AI technologies, including deep learning and language-vision integration. Responsibilities include developing and adapting multimodal models, collaborating with product teams, and staying updated with advancements in AI.</t>
  </si>
  <si>
    <t>https://www.linkedin.com/jobs/view/senior-researcher-coreai-at-microsoft-power-platform-community-4208335933</t>
  </si>
  <si>
    <t>Software Engineer - Simulation Graphics and AI/ML</t>
  </si>
  <si>
    <t>Zoox</t>
  </si>
  <si>
    <t>$155,000 - $220,000</t>
  </si>
  <si>
    <t>A software engineering role at Zoox focused on simulation graphics and AI/ML.</t>
  </si>
  <si>
    <t>The 3D Simulation group at Zoox seeks engineers with expertise in 3D graphics, modern C++, Python, and neural rendering techniques. Responsibilities include optimizing 3D rendering of sensor data and collaborating with various teams to enhance simulation fidelity.</t>
  </si>
  <si>
    <t>https://www.linkedin.com/jobs/view/software-engineer-simulation-graphics-and-ai-ml-at-zoox-4211914409</t>
  </si>
  <si>
    <t>Vice President of Sales, Brands</t>
  </si>
  <si>
    <t>$190,000 - $210,000</t>
  </si>
  <si>
    <t>A leadership role at Sensor Tower focusing on sales strategy and team development.</t>
  </si>
  <si>
    <t>Lead and mentor a team of Brand Sellers to exceed sales targets. Requires strong sales background, leadership skills, and strategic thinking. Experience in data analytics or technology is preferred.</t>
  </si>
  <si>
    <t>https://www.linkedin.com/jobs/view/vice-president-of-sales-brands-at-sensor-tower-4206203110</t>
  </si>
  <si>
    <t>Manager Artificial Intelligence</t>
  </si>
  <si>
    <t>Alaska Airlines</t>
  </si>
  <si>
    <t>SeaTac, WA</t>
  </si>
  <si>
    <t>$139,700 - $209,500</t>
  </si>
  <si>
    <t>A managerial role focused on AI solutions at Alaska Airlines.</t>
  </si>
  <si>
    <t>Lead the development and deployment of AI and machine learning models, including Generative AI applications, to enhance operational efficiency and revenue optimization. Requires proficiency in Python and experience with AI/ML libraries such as TensorFlow and PyTorch.</t>
  </si>
  <si>
    <t>https://www.linkedin.com/jobs/view/manager-artificial-intelligence-at-alaska-airlines-4210133510</t>
  </si>
  <si>
    <t>Alaska Air Cargo</t>
  </si>
  <si>
    <t>A managerial role focused on AI strategy and implementation at Alaska Air Cargo.</t>
  </si>
  <si>
    <t>Lead the development and deployment of AI and machine learning models, including Generative AI applications, to enhance operational efficiency and revenue optimization. Requires proficiency in Python, experience with AI/ML libraries, and strong expertise in machine learning and deep learning.</t>
  </si>
  <si>
    <t>https://www.linkedin.com/jobs/view/manager-artificial-intelligence-at-alaska-air-cargo-4211782474</t>
  </si>
  <si>
    <t>$136,100 - $204,100</t>
  </si>
  <si>
    <t>A senior role focused on advanced analytics and machine learning at Alaska Airlines.</t>
  </si>
  <si>
    <t>As a Principal Data Scientist, you will leverage your expertise in data science and machine learning to optimize Alaska Airlines' performance across various operations. Key skills include proficiency in Python, SQL, and experience with ML frameworks like TensorFlow and PyTorch.</t>
  </si>
  <si>
    <t>https://www.linkedin.com/jobs/view/principal-data-scientist-at-alaska-airlines-4210129951</t>
  </si>
  <si>
    <t>A senior role focused on driving data-driven decisions and strategies at Alaska Air Cargo.</t>
  </si>
  <si>
    <t>As a Principal Data Scientist, you will leverage your expertise in data science and machine learning to optimize operations across various domains. Key skills include proficiency in Python, experience with machine learning frameworks, and strong analytical capabilities.</t>
  </si>
  <si>
    <t>https://www.linkedin.com/jobs/view/principal-data-scientist-at-alaska-air-cargo-4211784436</t>
  </si>
  <si>
    <t>Machine Learning Engineer, AI Platform (FULLY REMOTE, USA ONLY)</t>
  </si>
  <si>
    <t>A machine learning engineering role at Lensa focused on AI platform development.</t>
  </si>
  <si>
    <t>As a Machine Learning Engineer, you will design, develop, and maintain AI services in our platform, implement CI/CD pipelines, and collaborate with ML Engineers. Key skills include Python, cloud platforms (AWS, GCP, Azure), and containerization technologies (Docker, Kubernetes).</t>
  </si>
  <si>
    <t>https://www.linkedin.com/jobs/view/machine-learning-engineer-ai-platform-fully-remote-usa-only-at-lensa-4210125740</t>
  </si>
  <si>
    <t>Senior Data Analyst, Media</t>
  </si>
  <si>
    <t>$103,800 - $200,300</t>
  </si>
  <si>
    <t>A mid-senior level role focused on data analysis and reporting within Microsoft's Global Media and Partnerships team.</t>
  </si>
  <si>
    <t>The Senior Data Analyst, Media will enhance efficiency in analytics and reporting, develop reusable solutions, and drive meaningful data interpretation to support business decisions. Key skills include data analysis, SQL proficiency, and experience with dashboards.</t>
  </si>
  <si>
    <t>https://www.linkedin.com/jobs/view/senior-data-analyst-media-at-microsoft-power-platform-community-4208337854</t>
  </si>
  <si>
    <t>Director of Operations</t>
  </si>
  <si>
    <t>Georgia Pacific</t>
  </si>
  <si>
    <t>$170,000 - $200,000</t>
  </si>
  <si>
    <t>A leadership role at Georgia Pacific overseeing operations in a dynamic manufacturing environment.</t>
  </si>
  <si>
    <t>Lead the operations of Georgia-Pacific’s Corrugated Packaging division, focusing on safety, operational excellence, and team development. Key skills include leadership in manufacturing, continuous improvement, and P&amp;L management.</t>
  </si>
  <si>
    <t>https://www.linkedin.com/jobs/view/director-of-operations-at-georgia-pacific-4210139390</t>
  </si>
  <si>
    <t>Junior Software Engineer</t>
  </si>
  <si>
    <t>Brooksource</t>
  </si>
  <si>
    <t>$120,000 - $200,000</t>
  </si>
  <si>
    <t>An entry-level position at Brooksource focused on developing and maintaining software applications.</t>
  </si>
  <si>
    <t>We’re looking for a Junior Software Engineer to join our team. Key skills include a strong foundation in programming fundamentals, familiarity with languages like C#, Java, JavaScript, or Python, and a willingness to learn Azure and Salesforce technologies.</t>
  </si>
  <si>
    <t>https://www.linkedin.com/jobs/view/junior-software-engineer-at-brooksource-4210148528</t>
  </si>
  <si>
    <t>AI Cloud Operations Lead - Remote</t>
  </si>
  <si>
    <t>$130,000 - $200,000</t>
  </si>
  <si>
    <t>A senior role focused on AI and cloud operations at Lensa.</t>
  </si>
  <si>
    <t>Design, implement, and maintain AI and ML operational workflows in cloud environments, primarily using AWS services. Key skills include AWS Bedrock, Sagemaker, Python, and CI/CD practices.</t>
  </si>
  <si>
    <t>https://www.linkedin.com/jobs/view/ai-cloud-operations-lead-remote-at-lensa-4210127659</t>
  </si>
  <si>
    <t>Senior Director, Sales - West</t>
  </si>
  <si>
    <t>Red Canary</t>
  </si>
  <si>
    <t>$174,394 - $192,500</t>
  </si>
  <si>
    <t>A leadership role focused on driving sales and customer satisfaction in the cybersecurity sector.</t>
  </si>
  <si>
    <t>As a Senior Director, Sales at Red Canary, you will leverage your extensive experience in B2B technical sales, particularly in the information security industry, to lead and mentor a team of Account Executives. Key skills include strategic problem-solving, CRM analysis, and strong communication abilities.</t>
  </si>
  <si>
    <t>https://www.linkedin.com/jobs/view/senior-director-sales-west-at-red-canary-4211789324</t>
  </si>
  <si>
    <t>Mgr, Data Analytics - Databricks/SQL/Power BI - Remote</t>
  </si>
  <si>
    <t>$80,412 - $188,164</t>
  </si>
  <si>
    <t>A managerial role focused on data analytics in a healthcare setting.</t>
  </si>
  <si>
    <t>Manage the Data Analytics and Reporting team, performing analysis of healthcare data using SQL and Databricks. Requires strong leadership, communication, and analytical skills.</t>
  </si>
  <si>
    <t>https://www.linkedin.com/jobs/view/mgr-data-analytics-databricks-sql-power-bi-remote-at-lensa-4210127571</t>
  </si>
  <si>
    <t>Analytics Manager III, Amazon</t>
  </si>
  <si>
    <t>$106,400 - $185,000</t>
  </si>
  <si>
    <t>A mid-senior level analytics management role at Amazon, focusing on delivering insights for strategic decisions.</t>
  </si>
  <si>
    <t>We are seeking an Analytics Manager who will deliver analytic insights to inform value-based business decisions. Key skills include SQL, Tableau, and strong analytical abilities. The ideal candidate is a self-starter with a passion for data exploration and collaboration.</t>
  </si>
  <si>
    <t>https://www.linkedin.com/jobs/view/analytics-manager-iii-amazon-at-amazon-4211783913</t>
  </si>
  <si>
    <t>Senior Field Liaison, Safe Childhoods</t>
  </si>
  <si>
    <t>Panorama Global</t>
  </si>
  <si>
    <t>A leadership role focused on addressing childhood sexual violence through strategic partnerships and philanthropic advising.</t>
  </si>
  <si>
    <t>Lead the identification and curation of impactful strategies to combat childhood sexual violence. Collaborate with experts to source solutions and engage philanthropists in transformative investments.</t>
  </si>
  <si>
    <t>https://www.linkedin.com/jobs/view/senior-field-liaison-safe-childhoods-at-panorama-global-4211921338</t>
  </si>
  <si>
    <t>Business Insight Manager</t>
  </si>
  <si>
    <t>$94,600 - $183,800</t>
  </si>
  <si>
    <t>A strategic role focused on data-driven insights and application development at Microsoft Power Platform Community.</t>
  </si>
  <si>
    <t>The Business Insights Manager will leverage data analytics and BI tools like Power BI and Power Apps to provide actionable insights for operations and improve efficiencies. Key skills include data analysis, application development, and cross-team collaboration.</t>
  </si>
  <si>
    <t>https://www.linkedin.com/jobs/view/business-insight-manager-at-microsoft-power-platform-community-4208341319</t>
  </si>
  <si>
    <t>People Business Partner</t>
  </si>
  <si>
    <t>Ballmer Group</t>
  </si>
  <si>
    <t>$146,900 - $183,600</t>
  </si>
  <si>
    <t>A strategic HR role at Ballmer Group focused on enhancing organizational effectiveness and employee engagement.</t>
  </si>
  <si>
    <t>The People Business Partner will develop and implement HR strategies focusing on organization effectiveness, talent management, and employee engagement. Key skills include strategic thinking, data analysis, and strong communication.</t>
  </si>
  <si>
    <t>https://www.linkedin.com/jobs/view/people-business-partner-at-ballmer-group-4210541661</t>
  </si>
  <si>
    <t>Data Engineer</t>
  </si>
  <si>
    <t>$118,000 - $176,000</t>
  </si>
  <si>
    <t>A data engineering role at Snap Inc. focused on building and maintaining data solutions.</t>
  </si>
  <si>
    <t>Join Snap Inc. as a Data Engineer to develop scalable data ETL pipelines, manage data warehousing solutions, and ensure data integrity. Key skills include SQL, Python, and experience with data governance.</t>
  </si>
  <si>
    <t>https://www.linkedin.com/jobs/view/data-engineer-at-snap-inc-4211900730</t>
  </si>
  <si>
    <t>Software Engineer I, Data Platform</t>
  </si>
  <si>
    <t>$102,000 - $170,000</t>
  </si>
  <si>
    <t>An entry-level software engineering role focused on data platform development at Qualtrics.</t>
  </si>
  <si>
    <t>As a Software Engineer I at Qualtrics, you will develop and maintain scalable, robust data-intensive microservices. Key skills include experience with distributed systems, data processing technologies, and a strong background in algorithmic execution and data structures.</t>
  </si>
  <si>
    <t>https://www.linkedin.com/jobs/view/software-engineer-i-data-platform-seattle-at-qualtrics-4211928803</t>
  </si>
  <si>
    <t>$100,450 - $157,850</t>
  </si>
  <si>
    <t>A dynamic role focused on product management at GEICO.</t>
  </si>
  <si>
    <t>The Product Manager will be responsible for transforming product experiences, driving innovative solutions, and managing product lifecycles. Key skills include Agile product management, strong communication, and the ability to work in fast-paced environments.</t>
  </si>
  <si>
    <t>https://www.linkedin.com/jobs/view/product-manager-at-geico-4210128610</t>
  </si>
  <si>
    <t>ETL Developer (Must have a Matillion Tool)</t>
  </si>
  <si>
    <t>PETADATA</t>
  </si>
  <si>
    <t>$140,000 - $145,000</t>
  </si>
  <si>
    <t>A mid-senior level position at PETADATA focused on ETL development.</t>
  </si>
  <si>
    <t>The ETL Developer role requires expertise in Python, PySpark, and ETL processes, with a strong focus on data quality and integrity. Experience with Matillion and Apache Spark is essential for designing and implementing scalable data processing solutions.</t>
  </si>
  <si>
    <t>https://www.linkedin.com/jobs/view/etl-developer-must-have-a-matillion-tool-at-petadata-4211799981</t>
  </si>
  <si>
    <t>Digital Analytics Ecosystem Product Manager</t>
  </si>
  <si>
    <t>$85,000 - $140,000</t>
  </si>
  <si>
    <t>A pivotal role at KeyBank focusing on digital analytics and data management.</t>
  </si>
  <si>
    <t>Lead and drive digital logging and clickstream data management across the customer bank. Essential skills include proficiency in digital analytics tools, database management, and strong communication abilities.</t>
  </si>
  <si>
    <t>https://www.linkedin.com/jobs/view/digital-analytics-ecosystem-product-manager-at-keybank-4203301538</t>
  </si>
  <si>
    <t>Sourcing Recruiter</t>
  </si>
  <si>
    <t>$64,800 - $138,700</t>
  </si>
  <si>
    <t>A recruiting role at AWS that emphasizes candidate sourcing and process improvement.</t>
  </si>
  <si>
    <t>The Sourcing Recruiter at AWS will focus on candidate talent search and placement, process improvement, and strategy development. Key skills include technical recruiting, candidate sourcing, and client management.</t>
  </si>
  <si>
    <t>https://www.linkedin.com/jobs/view/sourcing-recruiter-at-amazon-web-services-aws-4211788343</t>
  </si>
  <si>
    <t>Seller Success Specialist, Seller Success, New Seller Recruitment(NSR)</t>
  </si>
  <si>
    <t>$61,200 - $131,000</t>
  </si>
  <si>
    <t>A dynamic role at Amazon focused on enhancing seller success through strategic analysis and operational excellence.</t>
  </si>
  <si>
    <t>As a Seller Success Specialist, you will analyze sales processes, manage cross-functional relationships, and drive business growth through strategic insights. Key skills include advanced Excel proficiency, experience in sales processes, and the ability to communicate effectively with senior leadership.</t>
  </si>
  <si>
    <t>https://www.linkedin.com/jobs/view/seller-success-specialist-seller-success-new-seller-recruitment-nsr-at-amazon-4211786510</t>
  </si>
  <si>
    <t>Sabot Consulting</t>
  </si>
  <si>
    <t>$85,000 - $130,000</t>
  </si>
  <si>
    <t>A mid-senior level role focused on business analysis and software quality assurance.</t>
  </si>
  <si>
    <t>Seeking an experienced IT Business Analyst to provide business analysis and software quality assurance services. Key skills include requirements gathering, process modeling, and experience with Agile methodologies.</t>
  </si>
  <si>
    <t>https://www.linkedin.com/jobs/view/business-analyst-at-sabot-consulting-4211919622</t>
  </si>
  <si>
    <t>New Product Development Manager</t>
  </si>
  <si>
    <t>CAF Outdoor Cleaning</t>
  </si>
  <si>
    <t>Maple Valley, WA</t>
  </si>
  <si>
    <t>$96,000 - $124,000</t>
  </si>
  <si>
    <t>A dynamic role focused on bringing high-quality products to market at CAF Outdoor Cleaning.</t>
  </si>
  <si>
    <t>Lead innovation and execution in product development, overseeing the entire product lifecycle from market research to launch. Key skills include problem-solving, cross-functional collaboration, and market analysis.</t>
  </si>
  <si>
    <t>https://www.linkedin.com/jobs/view/new-product-development-manager-at-caf-outdoor-cleaning-4210118543</t>
  </si>
  <si>
    <t>Senior App Experience Analyst</t>
  </si>
  <si>
    <t>$81,000 - $121,000</t>
  </si>
  <si>
    <t>A senior role focused on improving user experience at Snap Inc.</t>
  </si>
  <si>
    <t>As a Senior App Experience Analyst, you will identify and analyze trends in customer feedback, advocate for users in product meetings, and collaborate with cross-functional teams to enhance the user experience. Key skills include strong analytical abilities, excellent communication, and experience with data visualization tools.</t>
  </si>
  <si>
    <t>https://www.linkedin.com/jobs/view/senior-app-experience-analyst-at-snap-inc-4211799913</t>
  </si>
  <si>
    <t>Senior Program Officer, Social Impact</t>
  </si>
  <si>
    <t>$105,000 - $112,000</t>
  </si>
  <si>
    <t>A dynamic role at Panorama Global aimed at maximizing social impact through collaboration and innovative solutions.</t>
  </si>
  <si>
    <t>The Senior Program Officer will manage a portfolio of projects focusing on gender equality and global health. Key skills include program management, stakeholder engagement, and data analysis.</t>
  </si>
  <si>
    <t>https://www.linkedin.com/jobs/view/senior-program-officer-social-impact-at-panorama-global-4211920610</t>
  </si>
  <si>
    <t>National Retail Sales Coordinator</t>
  </si>
  <si>
    <t>Skylight</t>
  </si>
  <si>
    <t>$90,000 - $110,000</t>
  </si>
  <si>
    <t>A dynamic role at Skylight focused on retail sales coordination.</t>
  </si>
  <si>
    <t>As a National Retail Sales Coordinator, you will drive successful business partnerships through forecasting, analytics, and effective communication. Key skills include relationship-building, data analysis, and marketing coordination.</t>
  </si>
  <si>
    <t>https://www.linkedin.com/jobs/view/national-retail-sales-coordinator-at-skylight-4211905797</t>
  </si>
  <si>
    <t>Recruiting Business Partner, Amazon Talent Acquisition</t>
  </si>
  <si>
    <t>$50,900 - $109,000</t>
  </si>
  <si>
    <t>A dynamic role focused on talent acquisition at Amazon.</t>
  </si>
  <si>
    <t>As a Recruiting Business Partner at Amazon, you will develop talent sourcing strategies, build relationships with hiring managers, and manage recruitment processes. Key skills include experience in talent acquisition, strong communication abilities, and proficiency in applicant tracking systems.</t>
  </si>
  <si>
    <t>https://www.linkedin.com/jobs/view/recruiting-business-partner-amazon-talent-acquisition-at-amazon-4211782916</t>
  </si>
  <si>
    <t>A business analyst role at Amazon focusing on merchandising and data-driven insights.</t>
  </si>
  <si>
    <t>As a Business Analyst, you will drive insights into designer success, collaborate with product teams, and forecast sales. Key skills include SQL, data analysis, and experience in business analysis.</t>
  </si>
  <si>
    <t>https://www.linkedin.com/jobs/view/business-analyst-amazon-merch-on-demand-at-amazon-4211784859</t>
  </si>
  <si>
    <t>Business Operations Manager</t>
  </si>
  <si>
    <t>$90,000 - $100,000</t>
  </si>
  <si>
    <t>A strategic role focused on enhancing operational efficiency and financial reporting.</t>
  </si>
  <si>
    <t>Seeking a Business Operations Manager with strong skills in consulting, finance, and business operations. Responsibilities include optimizing business operations, conducting financial analysis, and collaborating with cross-functional teams.</t>
  </si>
  <si>
    <t>https://www.linkedin.com/jobs/view/business-operations-manager-at-one-workplace-4197807864</t>
  </si>
  <si>
    <t>An entry-level position focused on data engineering and integration at Lensa.</t>
  </si>
  <si>
    <t>Assist in designing, developing, and maintaining databases and ETL systems. Key skills include Microsoft SQL Server, ETL processes, and data integration.</t>
  </si>
  <si>
    <t>https://www.linkedin.com/jobs/view/remote-engineer-data-i-at-lensa-4210125738</t>
  </si>
  <si>
    <t>Data Scientist (Anti-spoofing ML) PhD Intern</t>
  </si>
  <si>
    <t>An internship opportunity at GeoComply focusing on machine learning and data analysis.</t>
  </si>
  <si>
    <t>As a Data Scientist Intern, you will develop and implement advanced machine learning models to detect location spoofing patterns, conduct statistical analysis, and collaborate with cross-functional teams. Proficiency in Python, SQL, and machine learning algorithms is essential.</t>
  </si>
  <si>
    <t>https://www.linkedin.com/jobs/view/data-scientist-anti-spoofing-ml-phd-intern-seattle-at-geocomply-4211913991</t>
  </si>
  <si>
    <t>Data Scientist PhD Intern (Fingerprint)- Seattle</t>
  </si>
  <si>
    <t>An internship opportunity at GeoComply focusing on data science and device fingerprinting.</t>
  </si>
  <si>
    <t>As a Data Scientist Intern, you will engage in data exploration and analysis, model development, and collaboration with teams to enhance device fingerprinting capabilities. Key skills include machine learning techniques, data analysis, and proficiency in Python and SQL.</t>
  </si>
  <si>
    <t>https://www.linkedin.com/jobs/view/data-scientist-phd-intern-fingerprint-seattle-at-geocomply-4211919217</t>
  </si>
  <si>
    <t>Finance and Equity Analyst</t>
  </si>
  <si>
    <t>Carta</t>
  </si>
  <si>
    <t>$77,968.80</t>
  </si>
  <si>
    <t>A finance role at Carta focusing on valuations and financial reporting.</t>
  </si>
  <si>
    <t>As a Finance and Equity Analyst, you will validate and manage 409A Valuation requests, assist with financial reporting inquiries, and support equity compensation tax projections. Key skills include a Bachelor's degree in Accounting or Finance, strong analytical abilities, and excellent communication skills.</t>
  </si>
  <si>
    <t>https://www.linkedin.com/jobs/view/finance-and-equity-analyst-at-carta-4208339273</t>
  </si>
  <si>
    <t>Recruiting Coordinator - Seattle</t>
  </si>
  <si>
    <t>Bain &amp; Company</t>
  </si>
  <si>
    <t>$59,000 - $71,500</t>
  </si>
  <si>
    <t>A recruiting coordinator role at Bain &amp; Company focused on enhancing diversity and inclusion in hiring.</t>
  </si>
  <si>
    <t>Assist in the development, planning, and execution of recruiting efforts for Associate Consultant and intern programs. Key skills include event planning, communication management, and proficiency in Microsoft Office.</t>
  </si>
  <si>
    <t>https://www.linkedin.com/jobs/view/recruiting-coordinator-seattle-at-bain-company-4211789390</t>
  </si>
  <si>
    <t>Project Manager, Social Impact</t>
  </si>
  <si>
    <t>$58,000 - $66,500</t>
  </si>
  <si>
    <t>A project management role focused on social impact at Panorama Global.</t>
  </si>
  <si>
    <t>The Project Manager, Social Impact will oversee programmatic execution, manage logistics, and coordinate with stakeholders to maximize social impact. Key skills include project management, stakeholder engagement, and strong communication.</t>
  </si>
  <si>
    <t>https://www.linkedin.com/jobs/view/project-manager-social-impact-at-panorama-global-4211924123</t>
  </si>
  <si>
    <t>Jamba</t>
  </si>
  <si>
    <t>$49,000 - $60,000</t>
  </si>
  <si>
    <t>A leadership role focused on operational excellence and guest satisfaction at Jamba.</t>
  </si>
  <si>
    <t>As a General Manager at Jamba, you will lead operations, enhance guest experiences, and drive sales performance. Key skills include leadership, financial acumen, and exceptional customer service.</t>
  </si>
  <si>
    <t>https://www.linkedin.com/jobs/view/general-manager-at-jamba-4210127835</t>
  </si>
  <si>
    <t>Software Development Job Training Program</t>
  </si>
  <si>
    <t>Year Up United</t>
  </si>
  <si>
    <t>$525 per week</t>
  </si>
  <si>
    <t>A training program aimed at young adults to develop essential skills for a successful career in technology.</t>
  </si>
  <si>
    <t>Year Up United offers a one-year intensive job training program focusing on technical and professional skills, including application development, IT support, and project management. Participants gain access to internships and personalized coaching.</t>
  </si>
  <si>
    <t>https://www.linkedin.com/jobs/view/software-development-job-training-program-at-year-up-united-4179808115</t>
  </si>
  <si>
    <t>Chief Clinical Informatics Officer</t>
  </si>
  <si>
    <t>CommonSpirit Health</t>
  </si>
  <si>
    <t>$86.98 - $121.77 /hour</t>
  </si>
  <si>
    <t>A leadership role focused on enhancing patient care through informatics solutions.</t>
  </si>
  <si>
    <t>Oversee the strategic implementation and management of Clinical Informatics across a designated region. Requires a Master's degree in a health-related field and a minimum of 10 years in Clinical Healthcare leadership experience.</t>
  </si>
  <si>
    <t>https://www.linkedin.com/jobs/view/chief-clinical-informatics-officer-at-commonspirit-health-4210118834</t>
  </si>
  <si>
    <t>Kforce Inc</t>
  </si>
  <si>
    <t>$50.00/hr - $55.00/hr</t>
  </si>
  <si>
    <t>A Data Engineering role at Kforce Inc focused on building and maintaining data solutions.</t>
  </si>
  <si>
    <t>As a Data Engineer, you will work in a complex data warehouse environment, developing and supporting analytic technologies. Key skills include strong relational database experience (e.g., Redshift, Oracle), ETL processes, and proficiency in SQL.</t>
  </si>
  <si>
    <t>https://www.linkedin.com/jobs/view/data-engineer-at-kforce-inc-4211787392</t>
  </si>
  <si>
    <t>Data Analyst - PowerBI, Analytics, Google Tag Manager</t>
  </si>
  <si>
    <t>Creative Circle</t>
  </si>
  <si>
    <t>$40.00 - $50.00</t>
  </si>
  <si>
    <t>An entry-level contract position for a Data Analyst at Creative Circle, focusing on analytics and reporting.</t>
  </si>
  <si>
    <t>The Data Analyst will execute analytics and conversion tracking implementations, manage tag management, and build reports using BI tools like Google Data Studio and Power BI. Proficiency in JavaScript, HTML, and CSS is required.</t>
  </si>
  <si>
    <t>https://www.linkedin.com/jobs/view/data-analyst-powerbi-analytics-google-tag-manager-at-creative-circle-4208342766</t>
  </si>
  <si>
    <t>Client Care Manager</t>
  </si>
  <si>
    <t>Visiting Angels of Renton</t>
  </si>
  <si>
    <t>$30 - $33.56/hr + Performance Bonus</t>
  </si>
  <si>
    <t>A rewarding role focused on enhancing the lives of seniors through personalized care.</t>
  </si>
  <si>
    <t>The Client Care Manager is responsible for managing client relationships, assessing care needs, coordinating care plans, and supervising caregivers. Key skills include excellent communication, organizational abilities, and experience in senior care or healthcare.</t>
  </si>
  <si>
    <t>https://www.linkedin.com/jobs/view/client-care-manager-base-salary-%2430%E2%80%93%2433-56-hr-%2B-performance-bonus-at-visiting-angels-of-renton-4209319798</t>
  </si>
  <si>
    <t>Planning Assistant</t>
  </si>
  <si>
    <t>REI</t>
  </si>
  <si>
    <t>$22.02 - $33.03 per hour</t>
  </si>
  <si>
    <t>A dynamic role at REI focusing on planning support and data management.</t>
  </si>
  <si>
    <t>The Planning Assistant role at REI involves supporting clerical and data entry needs for planning activities, requiring proficiency in Microsoft Office, particularly Excel. Key responsibilities include entering forecasts, managing purchase orders, and updating planning reports.</t>
  </si>
  <si>
    <t>https://www.linkedin.com/jobs/view/planning-assistant-at-rei-4211934065</t>
  </si>
  <si>
    <t>Receptionist/Client Care Specialist</t>
  </si>
  <si>
    <t>MBodiedStrength</t>
  </si>
  <si>
    <t>$21/hour</t>
  </si>
  <si>
    <t>A part-time role focused on client interaction and administrative support at MBodiedStrength.</t>
  </si>
  <si>
    <t>As a Receptionist/Client Care Specialist, you will be the first point of contact for clients, managing inquiries, scheduling, and supporting the team. Key skills include excellent communication, customer service, and organizational abilities.</t>
  </si>
  <si>
    <t>https://www.linkedin.com/jobs/view/wanted-receptionist-client-care-specialist-at-mbodiedstrength-4211923153</t>
  </si>
  <si>
    <t>Specialist Relocation - US Remote</t>
  </si>
  <si>
    <t>A dynamic role focused on facilitating successful real estate transactions through effective referral management.</t>
  </si>
  <si>
    <t>The Specialist Relocation role involves managing referrals, agent assignments, and ensuring effective communication throughout real estate transactions. Key skills include proficiency in Microsoft Office, excellent data entry, and strong interpersonal abilities.</t>
  </si>
  <si>
    <t>https://www.linkedin.com/jobs/view/specialist-relocation-us-remote-at-lensa-4210126777</t>
  </si>
  <si>
    <t>A remote role focused on providing application support and customer service.</t>
  </si>
  <si>
    <t>The Application Support Associate will provide phone and chat support, troubleshoot customer issues, and assist with product roll-outs. Key skills include excellent communication, customer service experience, and the ability to manage multiple tasks effectively.</t>
  </si>
  <si>
    <t>https://www.linkedin.com/jobs/view/application-support-associate-us-based-remote-at-lensa-4210127760</t>
  </si>
  <si>
    <t>Thought Leader Liaison, Tepezza Northwest - Seattle WA</t>
  </si>
  <si>
    <t>VetJobs</t>
  </si>
  <si>
    <t>A critical role focusing on customer engagement and brand alignment in the Rare Disease Business Unit.</t>
  </si>
  <si>
    <t>In this role, you will build and maintain relationships with key opinion leaders in the treatment of Thyroid Eye Disease. Strong communication, relationship management, and strategic planning skills are essential.</t>
  </si>
  <si>
    <t>https://www.linkedin.com/jobs/view/thought-leader-liaison-tepezza-northwest-seattle-wa-at-vetjobs-4210135098</t>
  </si>
  <si>
    <t>Bargreen Ellingson</t>
  </si>
  <si>
    <t>A project coordination role at Bargreen Ellingson focused on supporting the National Accounts team.</t>
  </si>
  <si>
    <t>The Project Coordinator plays a vital role in the success of the National Accounts team. Key skills include proficiency in email and phone communication, detail orientation, and organizational skills. Responsibilities involve coordinating project timelines, ensuring quality installations, and managing communication with stakeholders.</t>
  </si>
  <si>
    <t>https://www.linkedin.com/jobs/view/project-coordinator-at-bargreen-ellingson-4211799761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</si>
</sst>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 x14ac:knownFonts="1">
    <font>
      <sz val="12"/>
      <color theme="1"/>
      <name val="Aptos Narrow"/>
      <family val="2"/>
      <scheme val="minor"/>
    </font>
    <font>
      <u/>
      <sz val="12"/>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14" fontId="0" fillId="0" borderId="0" xfId="0" applyNumberFormat="1"/>
    <xf numFmtId="0" fontId="0" fillId="0" borderId="0" xfId="0" applyAlignment="1">
      <alignment wrapText="1"/>
    </xf>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xf>
    <xf numFmtId="0" fontId="1" fillId="0" borderId="0" xfId="1" applyAlignment="1">
      <alignment vertical="top"/>
    </xf>
    <xf numFmtId="0" fontId="1" fillId="0" borderId="0" xfId="1"/>
    <xf numFmtId="0" fontId="1" fillId="0" borderId="0" xfId="1" applyNumberFormat="1" applyAlignment="1">
      <alignment vertical="top"/>
    </xf>
    <xf numFmtId="164" fontId="0" fillId="0" borderId="0" xfId="0" applyNumberFormat="1"/>
    <xf numFmtId="0" fontId="1" fillId="0" borderId="0" xfId="1" applyNumberFormat="1"/>
    <xf numFmtId="0" fontId="0" fillId="2" borderId="0" xfId="0" applyFill="1"/>
    <xf numFmtId="14" fontId="0" fillId="2" borderId="0" xfId="0" applyNumberFormat="1" applyFill="1"/>
    <xf numFmtId="0" fontId="0" fillId="2" borderId="0" xfId="0" applyFill="1" applyAlignment="1">
      <alignment wrapText="1"/>
    </xf>
    <xf numFmtId="0" fontId="1" fillId="2" borderId="0" xfId="1" applyFill="1"/>
    <xf numFmtId="0" fontId="0" fillId="0" borderId="0" xfId="0" applyNumberFormat="1"/>
  </cellXfs>
  <cellStyles count="2">
    <cellStyle name="Hyperlink" xfId="1" builtinId="8"/>
    <cellStyle name="Normal" xfId="0" builtinId="0"/>
  </cellStyles>
  <dxfs count="351">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alignment horizontal="general" vertical="top" textRotation="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19" formatCode="m/d/yy"/>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19" formatCode="m/d/yy"/>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
      <numFmt numFmtId="0" formatCode="General"/>
    </dxf>
    <dxf>
      <numFmt numFmtId="0" formatCode="General"/>
      <alignment horizontal="general" vertical="bottom" textRotation="0" wrapText="1" indent="0" justifyLastLine="0" shrinkToFit="0" readingOrder="0"/>
    </dxf>
    <dxf>
      <numFmt numFmtId="0" formatCode="General"/>
    </dxf>
    <dxf>
      <numFmt numFmtId="164" formatCode="&quot;$&quot;#,##0.00"/>
    </dxf>
    <dxf>
      <numFmt numFmtId="164" formatCode="&quot;$&quot;#,##0.00"/>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19" formatCode="m/d/yy"/>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47"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onnections" Target="connections.xml"/><Relationship Id="rId48"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eetMetadata" Target="metadata.xml"/><Relationship Id="rId20" Type="http://schemas.openxmlformats.org/officeDocument/2006/relationships/worksheet" Target="worksheets/sheet20.xml"/><Relationship Id="rId41" Type="http://schemas.openxmlformats.org/officeDocument/2006/relationships/worksheet" Target="worksheets/sheet4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0" connectionId="35" xr16:uid="{DB71DA33-6C1B-EE4D-896F-3A9A4A9B9AC9}" autoFormatId="16" applyNumberFormats="0" applyBorderFormats="0" applyFontFormats="0" applyPatternFormats="0" applyAlignmentFormats="0" applyWidthHeightFormats="0">
  <queryTableRefresh nextId="13">
    <queryTableFields count="12">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 id="12" name="Fit"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9" connectionId="33" xr16:uid="{893F3A8F-D860-394D-A209-C87447D0CF1C}" autoFormatId="16" applyNumberFormats="0" applyBorderFormats="0" applyFontFormats="0" applyPatternFormats="0" applyAlignmentFormats="0" applyWidthHeightFormats="0">
  <queryTableRefresh nextId="13">
    <queryTableFields count="12">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 id="12" name="Fit" tableColumnId="1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8" connectionId="32" xr16:uid="{116ADDFF-6A61-7447-A130-36D631953C03}" autoFormatId="16" applyNumberFormats="0" applyBorderFormats="0" applyFontFormats="0" applyPatternFormats="0" applyAlignmentFormats="0" applyWidthHeightFormats="0">
  <queryTableRefresh nextId="14" unboundColumnsRight="1">
    <queryTableFields count="13">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 id="12" name="Fit" tableColumnId="12"/>
      <queryTableField id="13" dataBound="0" tableColumnId="1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7" connectionId="31" xr16:uid="{AB0D2A22-3DF4-C842-8955-A2C465CA2811}" autoFormatId="16" applyNumberFormats="0" applyBorderFormats="0" applyFontFormats="0" applyPatternFormats="0" applyAlignmentFormats="0" applyWidthHeightFormats="0">
  <queryTableRefresh nextId="14" unboundColumnsRight="1">
    <queryTableFields count="13">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 id="12" name="Fit" tableColumnId="12"/>
      <queryTableField id="13" dataBound="0" tableColumnId="1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6" connectionId="30" xr16:uid="{3C89C132-9B5D-E74F-B9C4-0075A31DF1F5}" autoFormatId="16" applyNumberFormats="0" applyBorderFormats="0" applyFontFormats="0" applyPatternFormats="0" applyAlignmentFormats="0" applyWidthHeightFormats="0">
  <queryTableRefresh nextId="13">
    <queryTableFields count="12">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 id="12" name="Fit" tableColumnId="12"/>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35" connectionId="29" xr16:uid="{177779D1-7370-9745-BA59-8AE3071D84CD}" autoFormatId="16" applyNumberFormats="0" applyBorderFormats="0" applyFontFormats="0" applyPatternFormats="0" applyAlignmentFormats="0" applyWidthHeightFormats="0">
  <queryTableRefresh nextId="13">
    <queryTableFields count="12">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 id="12" name="Fit" tableColumnId="12"/>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34" connectionId="28" xr16:uid="{E8B0F864-178A-4E43-9377-AF65392E587F}" autoFormatId="16" applyNumberFormats="0" applyBorderFormats="0" applyFontFormats="0" applyPatternFormats="0" applyAlignmentFormats="0" applyWidthHeightFormats="0">
  <queryTableRefresh nextId="13">
    <queryTableFields count="12">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 id="12" name="Fit" tableColumnId="12"/>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33" connectionId="27" xr16:uid="{2B823EE4-4AFD-BB42-9151-A70D2FB570EB}" autoFormatId="16" applyNumberFormats="0" applyBorderFormats="0" applyFontFormats="0" applyPatternFormats="0" applyAlignmentFormats="0" applyWidthHeightFormats="0">
  <queryTableRefresh nextId="13">
    <queryTableFields count="12">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 id="12" name="Fit" tableColumnId="12"/>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32" connectionId="26" xr16:uid="{14C1FAFC-A705-174C-8EEB-CAC4F5AFC36F}" autoFormatId="16" applyNumberFormats="0" applyBorderFormats="0" applyFontFormats="0" applyPatternFormats="0" applyAlignmentFormats="0" applyWidthHeightFormats="0">
  <queryTableRefresh nextId="13">
    <queryTableFields count="12">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 id="12" name="Fit" tableColumnId="12"/>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31" connectionId="25" xr16:uid="{C0B628AD-C8CA-CA42-BE73-172425FFCC84}" autoFormatId="16" applyNumberFormats="0" applyBorderFormats="0" applyFontFormats="0" applyPatternFormats="0" applyAlignmentFormats="0" applyWidthHeightFormats="0">
  <queryTableRefresh nextId="14" unboundColumnsRight="1">
    <queryTableFields count="13">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 id="12" name="Fit" tableColumnId="12"/>
      <queryTableField id="13" dataBound="0" tableColumnId="13"/>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30" connectionId="24" xr16:uid="{8FCE6E83-3987-6B49-BFA3-631F98E23501}" autoFormatId="16" applyNumberFormats="0" applyBorderFormats="0" applyFontFormats="0" applyPatternFormats="0" applyAlignmentFormats="0" applyWidthHeightFormats="0">
  <queryTableRefresh nextId="13">
    <queryTableFields count="12">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 id="12" name="Fit" tableColumnId="12"/>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29" connectionId="22" xr16:uid="{F88D0F1F-E902-DC47-8444-B0B97F8045D2}" autoFormatId="16" applyNumberFormats="0" applyBorderFormats="0" applyFontFormats="0" applyPatternFormats="0" applyAlignmentFormats="0" applyWidthHeightFormats="0">
  <queryTableRefresh nextId="13">
    <queryTableFields count="12">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 id="12" name="Fit" tableColumnId="12"/>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28" connectionId="21" xr16:uid="{758A0CD9-7FBD-074C-A967-16E04E3D59D6}" autoFormatId="16" applyNumberFormats="0" applyBorderFormats="0" applyFontFormats="0" applyPatternFormats="0" applyAlignmentFormats="0" applyWidthHeightFormats="0">
  <queryTableRefresh nextId="13">
    <queryTableFields count="12">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 id="12" name="Fit" tableColumnId="12"/>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27" connectionId="20" xr16:uid="{0D1ADC52-BEDC-7D49-9084-D602C3F49C9D}" autoFormatId="16" applyNumberFormats="0" applyBorderFormats="0" applyFontFormats="0" applyPatternFormats="0" applyAlignmentFormats="0" applyWidthHeightFormats="0">
  <queryTableRefresh nextId="14" unboundColumnsRight="1">
    <queryTableFields count="13">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 id="12" name="Fit" tableColumnId="12"/>
      <queryTableField id="13" dataBound="0" tableColumnId="13"/>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26" connectionId="19" xr16:uid="{7452FB5C-6FC8-374F-88AC-0337276DE7E0}" autoFormatId="16" applyNumberFormats="0" applyBorderFormats="0" applyFontFormats="0" applyPatternFormats="0" applyAlignmentFormats="0" applyWidthHeightFormats="0">
  <queryTableRefresh nextId="13">
    <queryTableFields count="12">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 id="12" name="Fit" tableColumnId="12"/>
    </queryTable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ternalData_25" connectionId="18" xr16:uid="{E9F6350F-D9C8-9D4D-ADDC-D5AD1C981CC5}" autoFormatId="16" applyNumberFormats="0" applyBorderFormats="0" applyFontFormats="0" applyPatternFormats="0" applyAlignmentFormats="0" applyWidthHeightFormats="0">
  <queryTableRefresh nextId="13">
    <queryTableFields count="12">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 id="12" name="Fit" tableColumnId="12"/>
    </queryTableFields>
  </queryTableRefresh>
</queryTable>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ExternalData_24" connectionId="17" xr16:uid="{DFB15A96-8C04-FB4F-A6DF-7C6140CC34C8}" autoFormatId="16" applyNumberFormats="0" applyBorderFormats="0" applyFontFormats="0" applyPatternFormats="0" applyAlignmentFormats="0" applyWidthHeightFormats="0">
  <queryTableRefresh nextId="13">
    <queryTableFields count="12">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 id="12" name="Fit" tableColumnId="12"/>
    </queryTableFields>
  </queryTableRefresh>
</queryTable>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ExternalData_23" connectionId="16" xr16:uid="{46C8B998-16C0-1A4E-8BCF-22B53A04A5FF}" autoFormatId="16" applyNumberFormats="0" applyBorderFormats="0" applyFontFormats="0" applyPatternFormats="0" applyAlignmentFormats="0" applyWidthHeightFormats="0">
  <queryTableRefresh nextId="12">
    <queryTableFields count="11">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s>
  </queryTableRefresh>
</queryTable>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ExternalData_22" connectionId="15" xr16:uid="{D2747580-A6AD-6141-AA56-3A369CCA4493}" autoFormatId="16" applyNumberFormats="0" applyBorderFormats="0" applyFontFormats="0" applyPatternFormats="0" applyAlignmentFormats="0" applyWidthHeightFormats="0">
  <queryTableRefresh nextId="12">
    <queryTableFields count="11">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s>
  </queryTableRefresh>
</queryTable>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ExternalData_21" connectionId="14" xr16:uid="{BD32D647-AB9D-7541-A523-12C0CBA2BD47}" autoFormatId="16" applyNumberFormats="0" applyBorderFormats="0" applyFontFormats="0" applyPatternFormats="0" applyAlignmentFormats="0" applyWidthHeightFormats="0">
  <queryTableRefresh nextId="12">
    <queryTableFields count="11">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s>
  </queryTableRefresh>
</queryTable>
</file>

<file path=xl/queryTables/queryTable21.xml><?xml version="1.0" encoding="utf-8"?>
<queryTable xmlns="http://schemas.openxmlformats.org/spreadsheetml/2006/main" xmlns:mc="http://schemas.openxmlformats.org/markup-compatibility/2006" xmlns:xr16="http://schemas.microsoft.com/office/spreadsheetml/2017/revision16" mc:Ignorable="xr16" name="ExternalData_20" connectionId="13" xr16:uid="{DABFD98D-DF83-2645-9EAF-D127637367C3}" autoFormatId="16" applyNumberFormats="0" applyBorderFormats="0" applyFontFormats="0" applyPatternFormats="0" applyAlignmentFormats="0" applyWidthHeightFormats="0">
  <queryTableRefresh nextId="12">
    <queryTableFields count="11">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s>
  </queryTableRefresh>
</queryTable>
</file>

<file path=xl/queryTables/queryTable22.xml><?xml version="1.0" encoding="utf-8"?>
<queryTable xmlns="http://schemas.openxmlformats.org/spreadsheetml/2006/main" xmlns:mc="http://schemas.openxmlformats.org/markup-compatibility/2006" xmlns:xr16="http://schemas.microsoft.com/office/spreadsheetml/2017/revision16" mc:Ignorable="xr16" name="ExternalData_19" connectionId="11" xr16:uid="{60FCA244-39D4-4D47-9A8B-E15EB61D6F12}" autoFormatId="16" applyNumberFormats="0" applyBorderFormats="0" applyFontFormats="0" applyPatternFormats="0" applyAlignmentFormats="0" applyWidthHeightFormats="0">
  <queryTableRefresh nextId="12">
    <queryTableFields count="11">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s>
  </queryTableRefresh>
</queryTable>
</file>

<file path=xl/queryTables/queryTable23.xml><?xml version="1.0" encoding="utf-8"?>
<queryTable xmlns="http://schemas.openxmlformats.org/spreadsheetml/2006/main" xmlns:mc="http://schemas.openxmlformats.org/markup-compatibility/2006" xmlns:xr16="http://schemas.microsoft.com/office/spreadsheetml/2017/revision16" mc:Ignorable="xr16" name="ExternalData_18" connectionId="10" xr16:uid="{3AE0FAFD-C589-2741-A30F-BC5F6D37A973}" autoFormatId="16" applyNumberFormats="0" applyBorderFormats="0" applyFontFormats="0" applyPatternFormats="0" applyAlignmentFormats="0" applyWidthHeightFormats="0">
  <queryTableRefresh nextId="12">
    <queryTableFields count="11">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s>
  </queryTableRefresh>
</queryTable>
</file>

<file path=xl/queryTables/queryTable24.xml><?xml version="1.0" encoding="utf-8"?>
<queryTable xmlns="http://schemas.openxmlformats.org/spreadsheetml/2006/main" xmlns:mc="http://schemas.openxmlformats.org/markup-compatibility/2006" xmlns:xr16="http://schemas.microsoft.com/office/spreadsheetml/2017/revision16" mc:Ignorable="xr16" name="ExternalData_17" connectionId="9" xr16:uid="{5E8133C6-65E3-EF48-B8A5-7E36725B5EA1}" autoFormatId="16" applyNumberFormats="0" applyBorderFormats="0" applyFontFormats="0" applyPatternFormats="0" applyAlignmentFormats="0" applyWidthHeightFormats="0">
  <queryTableRefresh nextId="13" unboundColumnsRight="1">
    <queryTableFields count="12">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 id="12" dataBound="0" tableColumnId="12"/>
    </queryTableFields>
  </queryTableRefresh>
</queryTable>
</file>

<file path=xl/queryTables/queryTable25.xml><?xml version="1.0" encoding="utf-8"?>
<queryTable xmlns="http://schemas.openxmlformats.org/spreadsheetml/2006/main" xmlns:mc="http://schemas.openxmlformats.org/markup-compatibility/2006" xmlns:xr16="http://schemas.microsoft.com/office/spreadsheetml/2017/revision16" mc:Ignorable="xr16" name="ExternalData_16" connectionId="8" xr16:uid="{053CF7D0-F486-554E-B82C-E81B26E003AB}" autoFormatId="16" applyNumberFormats="0" applyBorderFormats="0" applyFontFormats="0" applyPatternFormats="0" applyAlignmentFormats="0" applyWidthHeightFormats="0">
  <queryTableRefresh nextId="13" unboundColumnsRight="1">
    <queryTableFields count="12">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 id="12" dataBound="0" tableColumnId="12"/>
    </queryTableFields>
  </queryTableRefresh>
</queryTable>
</file>

<file path=xl/queryTables/queryTable26.xml><?xml version="1.0" encoding="utf-8"?>
<queryTable xmlns="http://schemas.openxmlformats.org/spreadsheetml/2006/main" xmlns:mc="http://schemas.openxmlformats.org/markup-compatibility/2006" xmlns:xr16="http://schemas.microsoft.com/office/spreadsheetml/2017/revision16" mc:Ignorable="xr16" name="ExternalData_15" connectionId="7" xr16:uid="{C1E5918E-D3C2-5545-9FD6-A0E371841E46}" autoFormatId="16" applyNumberFormats="0" applyBorderFormats="0" applyFontFormats="0" applyPatternFormats="0" applyAlignmentFormats="0" applyWidthHeightFormats="0">
  <queryTableRefresh nextId="12">
    <queryTableFields count="11">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s>
  </queryTableRefresh>
</queryTable>
</file>

<file path=xl/queryTables/queryTable27.xml><?xml version="1.0" encoding="utf-8"?>
<queryTable xmlns="http://schemas.openxmlformats.org/spreadsheetml/2006/main" xmlns:mc="http://schemas.openxmlformats.org/markup-compatibility/2006" xmlns:xr16="http://schemas.microsoft.com/office/spreadsheetml/2017/revision16" mc:Ignorable="xr16" name="ExternalData_14" connectionId="6" xr16:uid="{6C278B81-C592-FA48-BE11-556B338A7A48}" autoFormatId="16" applyNumberFormats="0" applyBorderFormats="0" applyFontFormats="0" applyPatternFormats="0" applyAlignmentFormats="0" applyWidthHeightFormats="0">
  <queryTableRefresh nextId="13" unboundColumnsRight="1">
    <queryTableFields count="12">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 id="12" dataBound="0" tableColumnId="12"/>
    </queryTableFields>
  </queryTableRefresh>
</queryTable>
</file>

<file path=xl/queryTables/queryTable28.xml><?xml version="1.0" encoding="utf-8"?>
<queryTable xmlns="http://schemas.openxmlformats.org/spreadsheetml/2006/main" xmlns:mc="http://schemas.openxmlformats.org/markup-compatibility/2006" xmlns:xr16="http://schemas.microsoft.com/office/spreadsheetml/2017/revision16" mc:Ignorable="xr16" name="ExternalData_13" connectionId="5" xr16:uid="{F8ABC770-752E-3F4C-B138-1C320554AC38}" autoFormatId="16" applyNumberFormats="0" applyBorderFormats="0" applyFontFormats="0" applyPatternFormats="0" applyAlignmentFormats="0" applyWidthHeightFormats="0">
  <queryTableRefresh nextId="13" unboundColumnsRight="1">
    <queryTableFields count="12">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 id="12" dataBound="0" tableColumnId="12"/>
    </queryTableFields>
  </queryTableRefresh>
</queryTable>
</file>

<file path=xl/queryTables/queryTable29.xml><?xml version="1.0" encoding="utf-8"?>
<queryTable xmlns="http://schemas.openxmlformats.org/spreadsheetml/2006/main" xmlns:mc="http://schemas.openxmlformats.org/markup-compatibility/2006" xmlns:xr16="http://schemas.microsoft.com/office/spreadsheetml/2017/revision16" mc:Ignorable="xr16" name="ExternalData_12" connectionId="4" xr16:uid="{6E0406FB-0BAF-B44E-9944-A260460CC03D}" autoFormatId="16" applyNumberFormats="0" applyBorderFormats="0" applyFontFormats="0" applyPatternFormats="0" applyAlignmentFormats="0" applyWidthHeightFormats="0">
  <queryTableRefresh nextId="12">
    <queryTableFields count="11">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s>
  </queryTableRefresh>
</queryTable>
</file>

<file path=xl/queryTables/queryTable30.xml><?xml version="1.0" encoding="utf-8"?>
<queryTable xmlns="http://schemas.openxmlformats.org/spreadsheetml/2006/main" xmlns:mc="http://schemas.openxmlformats.org/markup-compatibility/2006" xmlns:xr16="http://schemas.microsoft.com/office/spreadsheetml/2017/revision16" mc:Ignorable="xr16" name="ExternalData_11" connectionId="3" xr16:uid="{01C495E9-14AB-E248-B75E-0B430D44987F}" autoFormatId="16" applyNumberFormats="0" applyBorderFormats="0" applyFontFormats="0" applyPatternFormats="0" applyAlignmentFormats="0" applyWidthHeightFormats="0">
  <queryTableRefresh nextId="12">
    <queryTableFields count="11">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s>
  </queryTableRefresh>
</queryTable>
</file>

<file path=xl/queryTables/queryTable31.xml><?xml version="1.0" encoding="utf-8"?>
<queryTable xmlns="http://schemas.openxmlformats.org/spreadsheetml/2006/main" xmlns:mc="http://schemas.openxmlformats.org/markup-compatibility/2006" xmlns:xr16="http://schemas.microsoft.com/office/spreadsheetml/2017/revision16" mc:Ignorable="xr16" name="ExternalData_10" connectionId="2" xr16:uid="{212751DC-FFD4-344D-ADE8-A140BFCE2633}" autoFormatId="16" applyNumberFormats="0" applyBorderFormats="0" applyFontFormats="0" applyPatternFormats="0" applyAlignmentFormats="0" applyWidthHeightFormats="0">
  <queryTableRefresh nextId="12">
    <queryTableFields count="11">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s>
  </queryTableRefresh>
</queryTable>
</file>

<file path=xl/queryTables/queryTable32.xml><?xml version="1.0" encoding="utf-8"?>
<queryTable xmlns="http://schemas.openxmlformats.org/spreadsheetml/2006/main" xmlns:mc="http://schemas.openxmlformats.org/markup-compatibility/2006" xmlns:xr16="http://schemas.microsoft.com/office/spreadsheetml/2017/revision16" mc:Ignorable="xr16" name="ExternalData_9" connectionId="40" xr16:uid="{6CD6163F-E5C1-7D47-A9BB-B4180139AA00}" autoFormatId="16" applyNumberFormats="0" applyBorderFormats="0" applyFontFormats="0" applyPatternFormats="0" applyAlignmentFormats="0" applyWidthHeightFormats="0">
  <queryTableRefresh nextId="12">
    <queryTableFields count="11">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s>
  </queryTableRefresh>
</queryTable>
</file>

<file path=xl/queryTables/queryTable33.xml><?xml version="1.0" encoding="utf-8"?>
<queryTable xmlns="http://schemas.openxmlformats.org/spreadsheetml/2006/main" xmlns:mc="http://schemas.openxmlformats.org/markup-compatibility/2006" xmlns:xr16="http://schemas.microsoft.com/office/spreadsheetml/2017/revision16" mc:Ignorable="xr16" name="ExternalData_8" connectionId="39" xr16:uid="{EFF09D0B-CA85-4240-8138-5F713C3D2D5A}" autoFormatId="16" applyNumberFormats="0" applyBorderFormats="0" applyFontFormats="0" applyPatternFormats="0" applyAlignmentFormats="0" applyWidthHeightFormats="0">
  <queryTableRefresh nextId="12">
    <queryTableFields count="11">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s>
  </queryTableRefresh>
</queryTable>
</file>

<file path=xl/queryTables/queryTable34.xml><?xml version="1.0" encoding="utf-8"?>
<queryTable xmlns="http://schemas.openxmlformats.org/spreadsheetml/2006/main" xmlns:mc="http://schemas.openxmlformats.org/markup-compatibility/2006" xmlns:xr16="http://schemas.microsoft.com/office/spreadsheetml/2017/revision16" mc:Ignorable="xr16" name="ExternalData_7" connectionId="38" xr16:uid="{45705B6D-5E90-DF4B-A0CF-9AC319ECE234}" autoFormatId="16" applyNumberFormats="0" applyBorderFormats="0" applyFontFormats="0" applyPatternFormats="0" applyAlignmentFormats="0" applyWidthHeightFormats="0">
  <queryTableRefresh nextId="13" unboundColumnsRight="1">
    <queryTableFields count="12">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 id="12" dataBound="0" tableColumnId="12"/>
    </queryTableFields>
  </queryTableRefresh>
</queryTable>
</file>

<file path=xl/queryTables/queryTable35.xml><?xml version="1.0" encoding="utf-8"?>
<queryTable xmlns="http://schemas.openxmlformats.org/spreadsheetml/2006/main" xmlns:mc="http://schemas.openxmlformats.org/markup-compatibility/2006" xmlns:xr16="http://schemas.microsoft.com/office/spreadsheetml/2017/revision16" mc:Ignorable="xr16" name="ExternalData_6" connectionId="37" xr16:uid="{FB10D239-D01A-514B-8870-E45DDEA7835A}" autoFormatId="16" applyNumberFormats="0" applyBorderFormats="0" applyFontFormats="0" applyPatternFormats="0" applyAlignmentFormats="0" applyWidthHeightFormats="0">
  <queryTableRefresh nextId="12">
    <queryTableFields count="11">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s>
  </queryTableRefresh>
</queryTable>
</file>

<file path=xl/queryTables/queryTable36.xml><?xml version="1.0" encoding="utf-8"?>
<queryTable xmlns="http://schemas.openxmlformats.org/spreadsheetml/2006/main" xmlns:mc="http://schemas.openxmlformats.org/markup-compatibility/2006" xmlns:xr16="http://schemas.microsoft.com/office/spreadsheetml/2017/revision16" mc:Ignorable="xr16" name="ExternalData_5" connectionId="36" xr16:uid="{C70DB314-8D10-424F-B465-3A024E6F586D}" autoFormatId="16" applyNumberFormats="0" applyBorderFormats="0" applyFontFormats="0" applyPatternFormats="0" applyAlignmentFormats="0" applyWidthHeightFormats="0">
  <queryTableRefresh nextId="12">
    <queryTableFields count="11">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s>
  </queryTableRefresh>
</queryTable>
</file>

<file path=xl/queryTables/queryTable37.xml><?xml version="1.0" encoding="utf-8"?>
<queryTable xmlns="http://schemas.openxmlformats.org/spreadsheetml/2006/main" xmlns:mc="http://schemas.openxmlformats.org/markup-compatibility/2006" xmlns:xr16="http://schemas.microsoft.com/office/spreadsheetml/2017/revision16" mc:Ignorable="xr16" name="ExternalData_4" connectionId="34" xr16:uid="{3B30CF88-BE2D-D842-9FDD-F60722B11D47}" autoFormatId="16" applyNumberFormats="0" applyBorderFormats="0" applyFontFormats="0" applyPatternFormats="0" applyAlignmentFormats="0" applyWidthHeightFormats="0">
  <queryTableRefresh nextId="16" unboundColumnsRight="1">
    <queryTableFields count="12">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 id="12" dataBound="0" tableColumnId="12"/>
    </queryTableFields>
  </queryTableRefresh>
</queryTable>
</file>

<file path=xl/queryTables/queryTable38.xml><?xml version="1.0" encoding="utf-8"?>
<queryTable xmlns="http://schemas.openxmlformats.org/spreadsheetml/2006/main" xmlns:mc="http://schemas.openxmlformats.org/markup-compatibility/2006" xmlns:xr16="http://schemas.microsoft.com/office/spreadsheetml/2017/revision16" mc:Ignorable="xr16" name="ExternalData_3" connectionId="23" xr16:uid="{C8BCEA88-0E11-4F4A-9E0F-4CAB1E341EC7}" autoFormatId="16" applyNumberFormats="0" applyBorderFormats="0" applyFontFormats="0" applyPatternFormats="0" applyAlignmentFormats="0" applyWidthHeightFormats="0">
  <queryTableRefresh nextId="12" unboundColumnsRight="1">
    <queryTableFields count="11">
      <queryTableField id="1" name="Title" tableColumnId="1"/>
      <queryTableField id="2" name="Company" tableColumnId="2"/>
      <queryTableField id="3" name="Location" tableColumnId="3"/>
      <queryTableField id="4" name="Date" tableColumnId="4"/>
      <queryTableField id="5" name="Salary" tableColumnId="5"/>
      <queryTableField id="6" name="Salary_Lower" tableColumnId="6"/>
      <queryTableField id="7" name="Salary_Upper" tableColumnId="7"/>
      <queryTableField id="8" name="Summary" tableColumnId="8"/>
      <queryTableField id="9" name="Description" tableColumnId="9"/>
      <queryTableField id="10" name="URL" tableColumnId="10"/>
      <queryTableField id="11" dataBound="0" tableColumnId="11"/>
    </queryTableFields>
  </queryTableRefresh>
</queryTable>
</file>

<file path=xl/queryTables/queryTable39.xml><?xml version="1.0" encoding="utf-8"?>
<queryTable xmlns="http://schemas.openxmlformats.org/spreadsheetml/2006/main" xmlns:mc="http://schemas.openxmlformats.org/markup-compatibility/2006" xmlns:xr16="http://schemas.microsoft.com/office/spreadsheetml/2017/revision16" mc:Ignorable="xr16" name="ExternalData_2" connectionId="12" xr16:uid="{29C02FA6-53E6-CF48-8869-0E8B3A048DFD}" autoFormatId="16" applyNumberFormats="0" applyBorderFormats="0" applyFontFormats="0" applyPatternFormats="0" applyAlignmentFormats="0" applyWidthHeightFormats="0">
  <queryTableRefresh nextId="11">
    <queryTableFields count="10">
      <queryTableField id="1" name="Title" tableColumnId="1"/>
      <queryTableField id="2" name="Company" tableColumnId="2"/>
      <queryTableField id="3" name="Location" tableColumnId="3"/>
      <queryTableField id="4" name="Date" tableColumnId="4"/>
      <queryTableField id="5" name="Salary" tableColumnId="5"/>
      <queryTableField id="6" name="Salary_Lower" tableColumnId="6"/>
      <queryTableField id="7" name="Salary_Upper" tableColumnId="7"/>
      <queryTableField id="8" name="Summary" tableColumnId="8"/>
      <queryTableField id="9" name="Description" tableColumnId="9"/>
      <queryTableField id="10" name="URL" tableColumnId="10"/>
    </queryTableFields>
  </queryTableRefresh>
</queryTable>
</file>

<file path=xl/queryTables/queryTable40.xml><?xml version="1.0" encoding="utf-8"?>
<queryTable xmlns="http://schemas.openxmlformats.org/spreadsheetml/2006/main" xmlns:mc="http://schemas.openxmlformats.org/markup-compatibility/2006" xmlns:xr16="http://schemas.microsoft.com/office/spreadsheetml/2017/revision16" mc:Ignorable="xr16" name="ExternalData_1" connectionId="1" xr16:uid="{C2AAD384-F751-7346-8952-C23DD5C32B6F}" autoFormatId="16" applyNumberFormats="0" applyBorderFormats="0" applyFontFormats="0" applyPatternFormats="0" applyAlignmentFormats="0" applyWidthHeightFormats="0">
  <queryTableRefresh nextId="14" unboundColumnsRight="1">
    <queryTableFields count="9">
      <queryTableField id="1" name="Title" tableColumnId="1"/>
      <queryTableField id="2" name="Company" tableColumnId="2"/>
      <queryTableField id="3" name="Location" tableColumnId="3"/>
      <queryTableField id="4" name="Date" tableColumnId="4"/>
      <queryTableField id="5" name="Salary" tableColumnId="5"/>
      <queryTableField id="7" name="Summary" tableColumnId="7"/>
      <queryTableField id="8" name="Description" tableColumnId="8"/>
      <queryTableField id="6" name="URL" tableColumnId="6"/>
      <queryTableField id="13" dataBound="0"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6E8F8B9-93BC-304C-84B6-6C41B25B0852}" name="jobs__40" displayName="jobs__40" ref="A1:L59" tableType="queryTable" totalsRowShown="0">
  <autoFilter ref="A1:L59" xr:uid="{76E8F8B9-93BC-304C-84B6-6C41B25B0852}"/>
  <tableColumns count="12">
    <tableColumn id="1" xr3:uid="{19ACC466-C568-DD4D-9D08-91825E5332D5}" uniqueName="1" name="ID" queryTableFieldId="1"/>
    <tableColumn id="2" xr3:uid="{FE2138FD-EDE4-0C49-9BF1-4FA8B080DB30}" uniqueName="2" name="Title" queryTableFieldId="2" dataDxfId="7"/>
    <tableColumn id="3" xr3:uid="{3D676F14-6F5F-DF4D-BF08-8F3714CAEB2F}" uniqueName="3" name="Company" queryTableFieldId="3" dataDxfId="6"/>
    <tableColumn id="4" xr3:uid="{5577AEBA-C3EA-9C4A-9769-566EC1F67A9B}" uniqueName="4" name="Location" queryTableFieldId="4" dataDxfId="5"/>
    <tableColumn id="5" xr3:uid="{B5EF205E-1229-6F41-8805-E3B841BAED0F}" uniqueName="5" name="Date" queryTableFieldId="5" dataDxfId="4"/>
    <tableColumn id="6" xr3:uid="{BBE5C339-8085-AB4B-A1BF-2E42AC369B47}" uniqueName="6" name="Salary" queryTableFieldId="6" dataDxfId="3"/>
    <tableColumn id="7" xr3:uid="{2C102D95-0B2C-494B-BC0F-A051DF646469}" uniqueName="7" name="Salary_Lower" queryTableFieldId="7"/>
    <tableColumn id="8" xr3:uid="{47372158-D8CF-8547-9AEB-58D56EAEFFBA}" uniqueName="8" name="Salary_Upper" queryTableFieldId="8"/>
    <tableColumn id="9" xr3:uid="{E7A4B271-0574-874F-96DD-ED5224B2098F}" uniqueName="9" name="Summary" queryTableFieldId="9" dataDxfId="2"/>
    <tableColumn id="10" xr3:uid="{3A6968CE-0C8C-A24E-95EF-73920DD0C4FE}" uniqueName="10" name="Description" queryTableFieldId="10" dataDxfId="1"/>
    <tableColumn id="11" xr3:uid="{9FD2CBD1-61F9-C64D-89E1-D1B28124A877}" uniqueName="11" name="URL" queryTableFieldId="11" dataDxfId="0"/>
    <tableColumn id="12" xr3:uid="{EE2B749D-502A-9446-B7C9-DCC0FFE1C9DC}" uniqueName="12" name="Fit" queryTableFieldId="1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BDA57C40-886D-5448-8C95-3F18D564448A}" name="jobs__39" displayName="jobs__39" ref="A1:L55" tableType="queryTable" totalsRowShown="0">
  <autoFilter ref="A1:L55" xr:uid="{BDA57C40-886D-5448-8C95-3F18D564448A}"/>
  <tableColumns count="12">
    <tableColumn id="1" xr3:uid="{987943AC-98A3-2249-97BF-F1023C69C8B8}" uniqueName="1" name="ID" queryTableFieldId="1"/>
    <tableColumn id="2" xr3:uid="{7AA05F3B-AE76-7446-AED4-5BBE612A6C90}" uniqueName="2" name="Title" queryTableFieldId="2" dataDxfId="350"/>
    <tableColumn id="3" xr3:uid="{443E2F7E-A6F3-FF48-B492-7B76D9AE8A10}" uniqueName="3" name="Company" queryTableFieldId="3" dataDxfId="349"/>
    <tableColumn id="4" xr3:uid="{409C048B-CAE4-7B4F-9D88-31B5EC34C495}" uniqueName="4" name="Location" queryTableFieldId="4" dataDxfId="348"/>
    <tableColumn id="5" xr3:uid="{64E38C86-D938-804D-A769-6697600E11BB}" uniqueName="5" name="Date" queryTableFieldId="5" dataDxfId="347"/>
    <tableColumn id="6" xr3:uid="{EFA3A265-E3FE-4740-8AEB-C79B2923A472}" uniqueName="6" name="Salary" queryTableFieldId="6" dataDxfId="346"/>
    <tableColumn id="7" xr3:uid="{7B1B1BD1-EA43-5540-BE56-DA2B9403C741}" uniqueName="7" name="Salary_Lower" queryTableFieldId="7"/>
    <tableColumn id="8" xr3:uid="{43E68043-44A8-944B-A218-0C7A0D02B8A6}" uniqueName="8" name="Salary_Upper" queryTableFieldId="8"/>
    <tableColumn id="9" xr3:uid="{CBAFF3E7-4870-2F4F-BDA6-92A62E0871DF}" uniqueName="9" name="Summary" queryTableFieldId="9" dataDxfId="345"/>
    <tableColumn id="10" xr3:uid="{C73B6371-9A01-EC4E-8157-EE0D334BEEEF}" uniqueName="10" name="Description" queryTableFieldId="10" dataDxfId="344"/>
    <tableColumn id="11" xr3:uid="{0ABD8963-9B95-A042-AC31-DD62905A9A3E}" uniqueName="11" name="URL" queryTableFieldId="11" dataDxfId="343"/>
    <tableColumn id="12" xr3:uid="{AD4ED35A-2E66-0F49-B26F-614644EBBC3F}" uniqueName="12" name="Fit" queryTableFieldId="1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95251A72-DA86-6547-8AE2-598394A6B6E6}" name="jobs__38" displayName="jobs__38" ref="A1:M61" tableType="queryTable" totalsRowShown="0">
  <autoFilter ref="A1:M61" xr:uid="{95251A72-DA86-6547-8AE2-598394A6B6E6}"/>
  <tableColumns count="13">
    <tableColumn id="1" xr3:uid="{F9AB46CA-5FF7-B849-B918-43E28A669AC6}" uniqueName="1" name="ID" queryTableFieldId="1"/>
    <tableColumn id="2" xr3:uid="{206F5FFE-8F3A-AC4E-9C14-644680176D5A}" uniqueName="2" name="Title" queryTableFieldId="2" dataDxfId="342"/>
    <tableColumn id="3" xr3:uid="{C623F3AD-1E92-7448-ADBD-93391849B66E}" uniqueName="3" name="Company" queryTableFieldId="3" dataDxfId="341"/>
    <tableColumn id="4" xr3:uid="{787B02D1-4C8B-8B45-941E-18E6DF248034}" uniqueName="4" name="Location" queryTableFieldId="4" dataDxfId="340"/>
    <tableColumn id="5" xr3:uid="{C84F828E-B208-7B4C-8A76-B563912AD7C9}" uniqueName="5" name="Date" queryTableFieldId="5" dataDxfId="339"/>
    <tableColumn id="6" xr3:uid="{493DF592-3059-2341-BAB5-889D0D4E7D4B}" uniqueName="6" name="Salary" queryTableFieldId="6" dataDxfId="338"/>
    <tableColumn id="7" xr3:uid="{C4B88FE7-10A9-DF4B-9D9B-B668818844A6}" uniqueName="7" name="Salary_Lower" queryTableFieldId="7"/>
    <tableColumn id="8" xr3:uid="{9A2C485F-AA9A-6C45-B411-70845C0ED488}" uniqueName="8" name="Salary_Upper" queryTableFieldId="8"/>
    <tableColumn id="9" xr3:uid="{BB561ED4-3E28-4F48-AC5E-4B3E1584CF42}" uniqueName="9" name="Summary" queryTableFieldId="9" dataDxfId="337"/>
    <tableColumn id="10" xr3:uid="{CA58EF83-59DE-8B4A-84E7-5F31C229030D}" uniqueName="10" name="Description" queryTableFieldId="10" dataDxfId="336"/>
    <tableColumn id="11" xr3:uid="{C8960783-0449-A14C-BC26-05AC07F3A0EE}" uniqueName="11" name="URL" queryTableFieldId="11" dataDxfId="335"/>
    <tableColumn id="12" xr3:uid="{DEEAAE1B-5BCA-E746-83E8-D35B6D4B2EE9}" uniqueName="12" name="Fit" queryTableFieldId="12"/>
    <tableColumn id="13" xr3:uid="{F655DEB1-C838-2F48-B3A3-AFF10DD736EB}" uniqueName="13" name="Column1" queryTableFieldId="13" dataDxfId="334">
      <calculatedColumnFormula>HYPERLINK(jobs__38[[#This Row],[URL]],"link")</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61B4F72A-DF1D-384E-BF80-AAF33C976BFF}" name="jobs__37" displayName="jobs__37" ref="A1:M58" tableType="queryTable" totalsRowShown="0">
  <autoFilter ref="A1:M58" xr:uid="{61B4F72A-DF1D-384E-BF80-AAF33C976BFF}"/>
  <tableColumns count="13">
    <tableColumn id="1" xr3:uid="{88E803B3-6921-9745-87C3-2C83843C3DEA}" uniqueName="1" name="ID" queryTableFieldId="1"/>
    <tableColumn id="2" xr3:uid="{3570616D-D306-944E-8D4E-B68BA18B4335}" uniqueName="2" name="Title" queryTableFieldId="2" dataDxfId="333"/>
    <tableColumn id="3" xr3:uid="{ED94E62C-643E-2643-88D6-4C74220449DF}" uniqueName="3" name="Company" queryTableFieldId="3" dataDxfId="332"/>
    <tableColumn id="4" xr3:uid="{91C9F815-7E4F-AD48-9EF6-7058AC4A960E}" uniqueName="4" name="Location" queryTableFieldId="4" dataDxfId="331"/>
    <tableColumn id="5" xr3:uid="{1AC4C962-CA73-5645-8D49-7A862B88DD90}" uniqueName="5" name="Date" queryTableFieldId="5" dataDxfId="330"/>
    <tableColumn id="6" xr3:uid="{72D4A5FA-2CB3-8B46-96B8-C0F485891A4A}" uniqueName="6" name="Salary" queryTableFieldId="6" dataDxfId="329"/>
    <tableColumn id="7" xr3:uid="{3981D3F2-6724-584D-9AFA-9B5C4DDF566E}" uniqueName="7" name="Salary_Lower" queryTableFieldId="7"/>
    <tableColumn id="8" xr3:uid="{812DF082-750D-0C44-B9B1-8F3234BF3C17}" uniqueName="8" name="Salary_Upper" queryTableFieldId="8"/>
    <tableColumn id="9" xr3:uid="{7FA8AD5D-96EC-8144-9017-E6B362A61C67}" uniqueName="9" name="Summary" queryTableFieldId="9" dataDxfId="328"/>
    <tableColumn id="10" xr3:uid="{8DEF8A8F-A2F0-FB49-AE43-EF5E60451EF5}" uniqueName="10" name="Description" queryTableFieldId="10" dataDxfId="327"/>
    <tableColumn id="11" xr3:uid="{B8D285CC-6618-AA4A-8F66-E3D47AA6FC6B}" uniqueName="11" name="URL" queryTableFieldId="11" dataDxfId="326"/>
    <tableColumn id="12" xr3:uid="{5184B3D7-00C7-4642-8DFE-C3EF9717FACA}" uniqueName="12" name="Fit" queryTableFieldId="12"/>
    <tableColumn id="13" xr3:uid="{39195BD0-97E7-8242-BD19-2F92BE9B5662}" uniqueName="13" name="Column1" queryTableFieldId="13" dataDxfId="325">
      <calculatedColumnFormula>HYPERLINK(jobs__37[[#This Row],[URL]],"link")</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D7E5B006-4FEB-2246-88E9-0E4B5E467015}" name="jobs__36" displayName="jobs__36" ref="A1:L58" tableType="queryTable" totalsRowShown="0">
  <autoFilter ref="A1:L58" xr:uid="{D7E5B006-4FEB-2246-88E9-0E4B5E467015}"/>
  <tableColumns count="12">
    <tableColumn id="1" xr3:uid="{3402E164-8330-0D4D-AF30-410060CEB62B}" uniqueName="1" name="ID" queryTableFieldId="1"/>
    <tableColumn id="2" xr3:uid="{B4E97ACC-F74E-8E40-8BD0-1F36945D544F}" uniqueName="2" name="Title" queryTableFieldId="2" dataDxfId="324"/>
    <tableColumn id="3" xr3:uid="{738F5A38-7CD7-C440-9900-9F9A566F77C0}" uniqueName="3" name="Company" queryTableFieldId="3" dataDxfId="323"/>
    <tableColumn id="4" xr3:uid="{C39F7071-5A41-B841-BA35-8AD61B166D5F}" uniqueName="4" name="Location" queryTableFieldId="4" dataDxfId="322"/>
    <tableColumn id="5" xr3:uid="{86EC2F6E-6E79-204B-8EBF-EDD8667028C9}" uniqueName="5" name="Date" queryTableFieldId="5" dataDxfId="321"/>
    <tableColumn id="6" xr3:uid="{3447B022-972D-BA4D-BC99-8E5AE2DAA0FE}" uniqueName="6" name="Salary" queryTableFieldId="6" dataDxfId="320"/>
    <tableColumn id="7" xr3:uid="{568DB3C3-477F-9747-A766-5CD55D1ACE1B}" uniqueName="7" name="Salary_Lower" queryTableFieldId="7"/>
    <tableColumn id="8" xr3:uid="{ACC17488-E0B1-994E-AD0D-0790F32B2FCB}" uniqueName="8" name="Salary_Upper" queryTableFieldId="8"/>
    <tableColumn id="9" xr3:uid="{CA291760-BC57-9B48-A6C9-D30D93C7B387}" uniqueName="9" name="Summary" queryTableFieldId="9" dataDxfId="319"/>
    <tableColumn id="10" xr3:uid="{A2EE1461-1DE8-0947-BB7F-54EC31FD968F}" uniqueName="10" name="Description" queryTableFieldId="10" dataDxfId="318"/>
    <tableColumn id="11" xr3:uid="{E8B2DF57-5406-B740-9C73-CD04D3EFCE8C}" uniqueName="11" name="URL" queryTableFieldId="11" dataDxfId="317"/>
    <tableColumn id="12" xr3:uid="{D78C906E-0427-104A-AFB7-074DF3378E35}" uniqueName="12" name="Fit" queryTableFieldId="12"/>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74230096-534D-F141-B5C9-DDF997DAB57B}" name="jobs__35" displayName="jobs__35" ref="A1:L56" tableType="queryTable" totalsRowShown="0">
  <autoFilter ref="A1:L56" xr:uid="{74230096-534D-F141-B5C9-DDF997DAB57B}"/>
  <sortState xmlns:xlrd2="http://schemas.microsoft.com/office/spreadsheetml/2017/richdata2" ref="A2:L56">
    <sortCondition descending="1" ref="H1:H56"/>
  </sortState>
  <tableColumns count="12">
    <tableColumn id="1" xr3:uid="{A15309B8-C327-7442-938B-8CF0939ABC1A}" uniqueName="1" name="ID" queryTableFieldId="1"/>
    <tableColumn id="2" xr3:uid="{2F8AA7C7-87C3-354C-BB15-55FD2F69DF7B}" uniqueName="2" name="Title" queryTableFieldId="2" dataDxfId="316"/>
    <tableColumn id="3" xr3:uid="{2E8E2159-4142-6A4E-AC88-44AB25D312BC}" uniqueName="3" name="Company" queryTableFieldId="3" dataDxfId="315"/>
    <tableColumn id="4" xr3:uid="{CB922E2C-36CC-C749-A46D-990CAD104A67}" uniqueName="4" name="Location" queryTableFieldId="4" dataDxfId="314"/>
    <tableColumn id="5" xr3:uid="{853AA883-77AB-3D46-9F3C-6E4981117E5B}" uniqueName="5" name="Date" queryTableFieldId="5" dataDxfId="313"/>
    <tableColumn id="6" xr3:uid="{D0FF4FBB-B8D2-5442-B3B5-38E9BE89BCFC}" uniqueName="6" name="Salary" queryTableFieldId="6" dataDxfId="312"/>
    <tableColumn id="7" xr3:uid="{FCF44646-1FD2-F043-A492-A42D34AC14E7}" uniqueName="7" name="Salary_Lower" queryTableFieldId="7" dataDxfId="311"/>
    <tableColumn id="8" xr3:uid="{76AD7B11-F714-E749-A303-E2BB8F241E12}" uniqueName="8" name="Salary_Upper" queryTableFieldId="8" dataDxfId="310"/>
    <tableColumn id="9" xr3:uid="{3EDA4B2A-D4C5-9D47-BF48-ECA3A080C16E}" uniqueName="9" name="Summary" queryTableFieldId="9" dataDxfId="309"/>
    <tableColumn id="10" xr3:uid="{AB012154-6B5D-F041-908E-88FC8C92BB07}" uniqueName="10" name="Description" queryTableFieldId="10" dataDxfId="308"/>
    <tableColumn id="11" xr3:uid="{4A36F537-E99E-724C-A4FF-08542DBD9A5D}" uniqueName="11" name="URL" queryTableFieldId="11" dataDxfId="307"/>
    <tableColumn id="12" xr3:uid="{38BD864E-2342-924B-83F8-8BB44A86550D}" uniqueName="12" name="Fit" queryTableFieldId="12"/>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88C02AC3-DC51-FE49-A207-1A0EA3716DD6}" name="jobs__34" displayName="jobs__34" ref="A1:L3" tableType="queryTable" totalsRowShown="0">
  <autoFilter ref="A1:L3" xr:uid="{88C02AC3-DC51-FE49-A207-1A0EA3716DD6}"/>
  <tableColumns count="12">
    <tableColumn id="1" xr3:uid="{FB253150-E416-1B42-AAF9-5E20889BF01D}" uniqueName="1" name="ID" queryTableFieldId="1"/>
    <tableColumn id="2" xr3:uid="{A68E95B1-6808-3D46-B2C7-DA2BCD5E5A9C}" uniqueName="2" name="Title" queryTableFieldId="2" dataDxfId="306"/>
    <tableColumn id="3" xr3:uid="{5CB91DDA-C825-1348-B40C-90380CDD66F8}" uniqueName="3" name="Company" queryTableFieldId="3" dataDxfId="305"/>
    <tableColumn id="4" xr3:uid="{B3526B37-FD2D-D347-92E5-99E3D2180395}" uniqueName="4" name="Location" queryTableFieldId="4" dataDxfId="304"/>
    <tableColumn id="5" xr3:uid="{A2497F94-95A2-3642-8036-4CFDEA8A0185}" uniqueName="5" name="Date" queryTableFieldId="5" dataDxfId="303"/>
    <tableColumn id="6" xr3:uid="{E57C8959-B48E-1045-B211-A67882E990CC}" uniqueName="6" name="Salary" queryTableFieldId="6" dataDxfId="302"/>
    <tableColumn id="7" xr3:uid="{D15E8755-7F41-A544-92B4-7EA010AB741E}" uniqueName="7" name="Salary_Lower" queryTableFieldId="7"/>
    <tableColumn id="8" xr3:uid="{A4BBE29E-53FE-7E44-8D04-BD7AF841A05C}" uniqueName="8" name="Salary_Upper" queryTableFieldId="8"/>
    <tableColumn id="9" xr3:uid="{E31C6B53-03D6-6846-87D7-2EA72BFBE19D}" uniqueName="9" name="Summary" queryTableFieldId="9" dataDxfId="301"/>
    <tableColumn id="10" xr3:uid="{5B5968DE-E078-7143-9F7D-BF025A96A4BE}" uniqueName="10" name="Description" queryTableFieldId="10" dataDxfId="300"/>
    <tableColumn id="11" xr3:uid="{DB308221-0759-E642-BB3D-5EE1C3AC4FBE}" uniqueName="11" name="URL" queryTableFieldId="11" dataDxfId="299"/>
    <tableColumn id="12" xr3:uid="{20BFF885-D10D-E640-A79D-CECFB3A148A5}" uniqueName="12" name="Fit" queryTableFieldId="12"/>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B0935641-6B6C-2E43-B18D-6ABDCA3FA477}" name="jobs__33" displayName="jobs__33" ref="A1:L23" tableType="queryTable" totalsRowShown="0">
  <autoFilter ref="A1:L23" xr:uid="{B0935641-6B6C-2E43-B18D-6ABDCA3FA477}"/>
  <tableColumns count="12">
    <tableColumn id="1" xr3:uid="{32330C91-807B-C940-96DE-D5F81A275FE4}" uniqueName="1" name="ID" queryTableFieldId="1"/>
    <tableColumn id="2" xr3:uid="{8421C7D7-9C4C-AC43-9FF6-DAA35816BB5B}" uniqueName="2" name="Title" queryTableFieldId="2" dataDxfId="298"/>
    <tableColumn id="3" xr3:uid="{CA8ED39D-AC24-284A-9F1D-ABD40A43CB67}" uniqueName="3" name="Company" queryTableFieldId="3" dataDxfId="297"/>
    <tableColumn id="4" xr3:uid="{76BDE0AB-9BA4-6145-BE56-F4190C212DDB}" uniqueName="4" name="Location" queryTableFieldId="4" dataDxfId="296"/>
    <tableColumn id="5" xr3:uid="{60CE765F-9C30-D748-BEBA-AB536353D814}" uniqueName="5" name="Date" queryTableFieldId="5" dataDxfId="295"/>
    <tableColumn id="6" xr3:uid="{A341F622-BE6E-0842-8AA6-E41FA3698EBE}" uniqueName="6" name="Salary" queryTableFieldId="6" dataDxfId="294"/>
    <tableColumn id="7" xr3:uid="{09588E22-FCD1-334D-B246-FAC4173EB9B3}" uniqueName="7" name="Salary_Lower" queryTableFieldId="7"/>
    <tableColumn id="8" xr3:uid="{71DE8E6D-D85C-9046-9FB4-E4BA2D2025EC}" uniqueName="8" name="Salary_Upper" queryTableFieldId="8"/>
    <tableColumn id="9" xr3:uid="{F27F5116-1C46-1F40-9A52-969803BAC6C8}" uniqueName="9" name="Summary" queryTableFieldId="9" dataDxfId="293"/>
    <tableColumn id="10" xr3:uid="{933190FB-7B9F-5A45-AC82-D40DCABB4A48}" uniqueName="10" name="Description" queryTableFieldId="10" dataDxfId="292"/>
    <tableColumn id="11" xr3:uid="{D96A594B-1399-6A44-887F-414F774BE2DF}" uniqueName="11" name="URL" queryTableFieldId="11" dataDxfId="291"/>
    <tableColumn id="12" xr3:uid="{F470902B-81CB-6144-BAC7-78BE75FBDB76}" uniqueName="12" name="Fit" queryTableFieldId="12"/>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886A6D21-F93F-0046-AAFB-B0F19FCAB7FB}" name="jobs__32" displayName="jobs__32" ref="A1:L60" tableType="queryTable" totalsRowShown="0">
  <autoFilter ref="A1:L60" xr:uid="{886A6D21-F93F-0046-AAFB-B0F19FCAB7FB}"/>
  <sortState xmlns:xlrd2="http://schemas.microsoft.com/office/spreadsheetml/2017/richdata2" ref="A2:L60">
    <sortCondition descending="1" ref="H2:H60"/>
  </sortState>
  <tableColumns count="12">
    <tableColumn id="1" xr3:uid="{DFC4936A-FDA7-894B-9371-AAA243F6E56A}" uniqueName="1" name="ID" queryTableFieldId="1"/>
    <tableColumn id="2" xr3:uid="{C5B6F1CD-3EC0-8B45-87A4-047FAC5F84B5}" uniqueName="2" name="Title" queryTableFieldId="2" dataDxfId="290"/>
    <tableColumn id="3" xr3:uid="{C09256B8-132B-B942-8023-6E6B297E2687}" uniqueName="3" name="Company" queryTableFieldId="3" dataDxfId="289"/>
    <tableColumn id="4" xr3:uid="{2A89BBBC-369D-C54E-9B35-C4619AF947DC}" uniqueName="4" name="Location" queryTableFieldId="4" dataDxfId="288"/>
    <tableColumn id="5" xr3:uid="{CD6D3298-0848-714E-B3BD-A5FDCE687CF8}" uniqueName="5" name="Date" queryTableFieldId="5" dataDxfId="287"/>
    <tableColumn id="6" xr3:uid="{10ADD57E-CDCD-0D43-B946-9C691E6BBAE4}" uniqueName="6" name="Salary" queryTableFieldId="6" dataDxfId="286"/>
    <tableColumn id="7" xr3:uid="{5FB06E3C-D493-5D47-9A69-CC2096CE16B1}" uniqueName="7" name="Salary_Lower" queryTableFieldId="7"/>
    <tableColumn id="8" xr3:uid="{CFBC0E45-C8B6-724E-9828-2F4230531C77}" uniqueName="8" name="Salary_Upper" queryTableFieldId="8"/>
    <tableColumn id="9" xr3:uid="{F41BBE21-9470-8A45-9D2C-AD1D956D60FE}" uniqueName="9" name="Summary" queryTableFieldId="9" dataDxfId="285"/>
    <tableColumn id="10" xr3:uid="{E6B4EADD-C0A6-7C4A-A016-A68770F5FCD1}" uniqueName="10" name="Description" queryTableFieldId="10" dataDxfId="284"/>
    <tableColumn id="11" xr3:uid="{79312EC4-12AF-A440-9C2E-FD4F7FCA1F01}" uniqueName="11" name="URL" queryTableFieldId="11" dataDxfId="283"/>
    <tableColumn id="12" xr3:uid="{F27C8CB3-48B1-1C45-B1B1-020CDDD2AB40}" uniqueName="12" name="Fit" queryTableFieldId="12"/>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CDCD2CCD-5F81-5643-9AEB-B6616A9BCC40}" name="jobs__31" displayName="jobs__31" ref="A1:M5" tableType="queryTable" totalsRowShown="0">
  <autoFilter ref="A1:M5" xr:uid="{CDCD2CCD-5F81-5643-9AEB-B6616A9BCC40}"/>
  <sortState xmlns:xlrd2="http://schemas.microsoft.com/office/spreadsheetml/2017/richdata2" ref="A2:L5">
    <sortCondition descending="1" ref="H2:H5"/>
  </sortState>
  <tableColumns count="13">
    <tableColumn id="1" xr3:uid="{CD53AAD4-091B-4F45-97A1-09220ED4E1E2}" uniqueName="1" name="ID" queryTableFieldId="1"/>
    <tableColumn id="2" xr3:uid="{4F5913F1-CE3E-F84B-AB19-1914A6885C10}" uniqueName="2" name="Title" queryTableFieldId="2" dataDxfId="282"/>
    <tableColumn id="3" xr3:uid="{E8FDAE13-EEFE-8B47-80CB-2EBB698CFD5F}" uniqueName="3" name="Company" queryTableFieldId="3" dataDxfId="281"/>
    <tableColumn id="4" xr3:uid="{A02F87BA-2A51-FE44-81EF-92DF4C2B0E58}" uniqueName="4" name="Location" queryTableFieldId="4" dataDxfId="280"/>
    <tableColumn id="5" xr3:uid="{3425F3E3-D942-8342-9F00-5597BCE674EF}" uniqueName="5" name="Date" queryTableFieldId="5" dataDxfId="279"/>
    <tableColumn id="6" xr3:uid="{047F3AE6-5564-C240-9944-232A14A2F19D}" uniqueName="6" name="Salary" queryTableFieldId="6" dataDxfId="278"/>
    <tableColumn id="7" xr3:uid="{96F9B67E-FBCB-F740-BE21-DE46D856D1AC}" uniqueName="7" name="Salary_Lower" queryTableFieldId="7"/>
    <tableColumn id="8" xr3:uid="{223FEFCA-A2C5-1D46-B648-4BD2BC4C850A}" uniqueName="8" name="Salary_Upper" queryTableFieldId="8"/>
    <tableColumn id="9" xr3:uid="{B3BE0184-D64A-F24B-9CFC-3496013F601B}" uniqueName="9" name="Summary" queryTableFieldId="9" dataDxfId="277"/>
    <tableColumn id="10" xr3:uid="{654DEF2C-3408-494A-AA34-E8FB37FEFA36}" uniqueName="10" name="Description" queryTableFieldId="10" dataDxfId="276"/>
    <tableColumn id="11" xr3:uid="{AAE90453-43AC-1046-BC5E-846DEA3F25B1}" uniqueName="11" name="URL" queryTableFieldId="11" dataDxfId="275"/>
    <tableColumn id="12" xr3:uid="{55B3CA2E-E4E1-3246-BBDA-CFA49DBED812}" uniqueName="12" name="Fit" queryTableFieldId="12"/>
    <tableColumn id="13" xr3:uid="{57C5033B-76B5-EA47-9580-8B8B3F033AD1}" uniqueName="13" name="Column1" queryTableFieldId="13" dataDxfId="274">
      <calculatedColumnFormula>HYPERLINK(jobs__31[[#This Row],[URL]],"link")</calculatedColumnFormula>
    </tableColumn>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7FC7996E-E7B4-664A-A323-639E98C6C046}" name="jobs__30" displayName="jobs__30" ref="A1:L12" tableType="queryTable" totalsRowShown="0">
  <autoFilter ref="A1:L12" xr:uid="{7FC7996E-E7B4-664A-A323-639E98C6C046}"/>
  <sortState xmlns:xlrd2="http://schemas.microsoft.com/office/spreadsheetml/2017/richdata2" ref="A2:L12">
    <sortCondition descending="1" ref="H2:H12"/>
  </sortState>
  <tableColumns count="12">
    <tableColumn id="1" xr3:uid="{9C9C241B-C2A4-6C4D-966B-71F0356189A7}" uniqueName="1" name="ID" queryTableFieldId="1"/>
    <tableColumn id="2" xr3:uid="{863CB84E-D0EC-7D4C-B201-0BED3132009D}" uniqueName="2" name="Title" queryTableFieldId="2" dataDxfId="273"/>
    <tableColumn id="3" xr3:uid="{E9E48FA1-9C1C-AE42-B876-F796CFF90D0F}" uniqueName="3" name="Company" queryTableFieldId="3" dataDxfId="272"/>
    <tableColumn id="4" xr3:uid="{B11B29BD-1067-3546-BF3E-3E3245C32D64}" uniqueName="4" name="Location" queryTableFieldId="4" dataDxfId="271"/>
    <tableColumn id="5" xr3:uid="{18B1631A-DF5A-E747-8550-9F5F416E1241}" uniqueName="5" name="Date" queryTableFieldId="5" dataDxfId="270"/>
    <tableColumn id="6" xr3:uid="{F4A51D80-66DA-EE49-964D-46C001D80FE1}" uniqueName="6" name="Salary" queryTableFieldId="6" dataDxfId="269"/>
    <tableColumn id="7" xr3:uid="{2A5D4E28-3617-FC48-8564-46E46BB9C48B}" uniqueName="7" name="Salary_Lower" queryTableFieldId="7"/>
    <tableColumn id="8" xr3:uid="{044B39DE-BE53-054F-9C65-1E2A9B4B3709}" uniqueName="8" name="Salary_Upper" queryTableFieldId="8"/>
    <tableColumn id="9" xr3:uid="{04E103CD-4B44-9F48-8B6D-86E0C112B0CC}" uniqueName="9" name="Summary" queryTableFieldId="9" dataDxfId="268"/>
    <tableColumn id="10" xr3:uid="{59F16A40-8931-A342-AE87-49DB26E9946D}" uniqueName="10" name="Description" queryTableFieldId="10" dataDxfId="267"/>
    <tableColumn id="11" xr3:uid="{03038978-E115-F749-A62D-74A90E0077AA}" uniqueName="11" name="URL" queryTableFieldId="11" dataDxfId="266"/>
    <tableColumn id="12" xr3:uid="{782FDEF6-FA3C-214E-B1CF-75263814B31D}" uniqueName="12" name="Fit" queryTableFieldId="1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560D2E68-844D-684F-9E7A-CFD8A1D8CBFB}" name="jobs__29" displayName="jobs__29" ref="A1:L12" tableType="queryTable" totalsRowShown="0">
  <autoFilter ref="A1:L12" xr:uid="{560D2E68-844D-684F-9E7A-CFD8A1D8CBFB}"/>
  <sortState xmlns:xlrd2="http://schemas.microsoft.com/office/spreadsheetml/2017/richdata2" ref="A2:L12">
    <sortCondition descending="1" ref="H2:H12"/>
  </sortState>
  <tableColumns count="12">
    <tableColumn id="1" xr3:uid="{AC96BCE4-D8E5-DC47-9B88-981DA475F9AF}" uniqueName="1" name="ID" queryTableFieldId="1"/>
    <tableColumn id="2" xr3:uid="{9E3E8267-874D-9146-B1B2-623E667EFA0A}" uniqueName="2" name="Title" queryTableFieldId="2" dataDxfId="265"/>
    <tableColumn id="3" xr3:uid="{6A866F18-4E62-DC49-92F0-05E405CCAAC4}" uniqueName="3" name="Company" queryTableFieldId="3" dataDxfId="264"/>
    <tableColumn id="4" xr3:uid="{E8DAF803-7474-0640-83C7-2945D2E077EF}" uniqueName="4" name="Location" queryTableFieldId="4" dataDxfId="263"/>
    <tableColumn id="5" xr3:uid="{CC3298FC-86AD-2E4D-8500-B66D749F4123}" uniqueName="5" name="Date" queryTableFieldId="5" dataDxfId="262"/>
    <tableColumn id="6" xr3:uid="{1916499C-81B4-274F-8E45-8255C8EA6B3C}" uniqueName="6" name="Salary" queryTableFieldId="6" dataDxfId="261"/>
    <tableColumn id="7" xr3:uid="{16CD6AEA-256B-E241-A4F1-0CB24B3912D0}" uniqueName="7" name="Salary_Lower" queryTableFieldId="7"/>
    <tableColumn id="8" xr3:uid="{5EFDF91B-A69E-EE4F-A100-195A54BC9608}" uniqueName="8" name="Salary_Upper" queryTableFieldId="8"/>
    <tableColumn id="9" xr3:uid="{0B62E608-8C6D-4A4F-8740-B1A3D182F0B2}" uniqueName="9" name="Summary" queryTableFieldId="9" dataDxfId="260"/>
    <tableColumn id="10" xr3:uid="{6F85C627-9A39-4D45-BD11-A3EB9DA989A9}" uniqueName="10" name="Description" queryTableFieldId="10" dataDxfId="259"/>
    <tableColumn id="11" xr3:uid="{D3971461-A32E-BC4B-B643-1E2CC73D3FB1}" uniqueName="11" name="URL" queryTableFieldId="11" dataDxfId="258"/>
    <tableColumn id="12" xr3:uid="{0AA3227B-A8D9-A647-9604-4ACFD1C51CAD}" uniqueName="12" name="Fit" queryTableFieldId="12"/>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CC3AD512-3EE4-2F49-B4C3-DDC358571CA3}" name="jobs__28" displayName="jobs__28" ref="A1:L8" tableType="queryTable" totalsRowShown="0">
  <autoFilter ref="A1:L8" xr:uid="{CC3AD512-3EE4-2F49-B4C3-DDC358571CA3}"/>
  <tableColumns count="12">
    <tableColumn id="1" xr3:uid="{D5E04CEA-448D-1F45-9A9C-717BEFB60DD6}" uniqueName="1" name="ID" queryTableFieldId="1"/>
    <tableColumn id="2" xr3:uid="{192DC640-D8C5-9840-B580-A70F774EA448}" uniqueName="2" name="Title" queryTableFieldId="2" dataDxfId="257"/>
    <tableColumn id="3" xr3:uid="{6FEA9D1B-01FB-EE4D-884C-73C6245F2A26}" uniqueName="3" name="Company" queryTableFieldId="3" dataDxfId="256"/>
    <tableColumn id="4" xr3:uid="{390966DF-5281-D541-A026-9699910435F5}" uniqueName="4" name="Location" queryTableFieldId="4" dataDxfId="255"/>
    <tableColumn id="5" xr3:uid="{E1574FB3-E078-9741-B5EE-B139C34FF7C8}" uniqueName="5" name="Date" queryTableFieldId="5" dataDxfId="254"/>
    <tableColumn id="6" xr3:uid="{B7967B24-1B78-4F41-BEDE-7AF4323BBC05}" uniqueName="6" name="Salary" queryTableFieldId="6" dataDxfId="253"/>
    <tableColumn id="7" xr3:uid="{46FE73F8-EE81-D543-B377-E0D39EB74633}" uniqueName="7" name="Salary_Lower" queryTableFieldId="7"/>
    <tableColumn id="8" xr3:uid="{A7071A5B-2F40-A74C-9D37-4B0CDC22B891}" uniqueName="8" name="Salary_Upper" queryTableFieldId="8"/>
    <tableColumn id="9" xr3:uid="{5FF938FE-DD58-014F-BFA8-372037302A7F}" uniqueName="9" name="Summary" queryTableFieldId="9" dataDxfId="252"/>
    <tableColumn id="10" xr3:uid="{DB8D1430-2B62-594E-9E0C-45F43E0DD68F}" uniqueName="10" name="Description" queryTableFieldId="10" dataDxfId="251"/>
    <tableColumn id="11" xr3:uid="{337CA7E5-B428-E54C-8C3C-3FD89F908188}" uniqueName="11" name="URL" queryTableFieldId="11" dataDxfId="250"/>
    <tableColumn id="12" xr3:uid="{D9B4F5C6-D2C8-3D4A-B987-9017F4523838}" uniqueName="12" name="Fit" queryTableFieldId="12"/>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A07E1999-CD2D-814E-952F-D3ADE8973E49}" name="jobs__27" displayName="jobs__27" ref="A1:M5" tableType="queryTable" totalsRowShown="0">
  <autoFilter ref="A1:M5" xr:uid="{A07E1999-CD2D-814E-952F-D3ADE8973E49}"/>
  <sortState xmlns:xlrd2="http://schemas.microsoft.com/office/spreadsheetml/2017/richdata2" ref="A2:L5">
    <sortCondition descending="1" ref="L2:L5"/>
    <sortCondition descending="1" ref="H2:H5"/>
  </sortState>
  <tableColumns count="13">
    <tableColumn id="1" xr3:uid="{EF0AF5F1-B0B0-B243-9AE4-F8FAC81A150D}" uniqueName="1" name="ID" queryTableFieldId="1"/>
    <tableColumn id="2" xr3:uid="{00FEFF5F-00BA-D24F-BB11-9301FC21115F}" uniqueName="2" name="Title" queryTableFieldId="2" dataDxfId="249"/>
    <tableColumn id="3" xr3:uid="{29BB1C11-7AC3-564E-927E-9292F74447EF}" uniqueName="3" name="Company" queryTableFieldId="3" dataDxfId="248"/>
    <tableColumn id="4" xr3:uid="{B72DF436-939E-304E-9E77-5E8E6DD3E7BB}" uniqueName="4" name="Location" queryTableFieldId="4" dataDxfId="247"/>
    <tableColumn id="5" xr3:uid="{E8B5C108-9E6C-3E4E-BC6A-D2E4131EF98B}" uniqueName="5" name="Date" queryTableFieldId="5" dataDxfId="246"/>
    <tableColumn id="6" xr3:uid="{9B470239-9685-CD4D-B2CB-AEC120798F44}" uniqueName="6" name="Salary" queryTableFieldId="6" dataDxfId="245"/>
    <tableColumn id="7" xr3:uid="{513674FD-AF24-FB47-9715-1538EB54D3DE}" uniqueName="7" name="Salary_Lower" queryTableFieldId="7"/>
    <tableColumn id="8" xr3:uid="{B4F30D59-1AF0-8C48-AD23-1668927D552C}" uniqueName="8" name="Salary_Upper" queryTableFieldId="8"/>
    <tableColumn id="9" xr3:uid="{5E250AB4-FC27-A649-8BEE-05CFA27867B6}" uniqueName="9" name="Summary" queryTableFieldId="9" dataDxfId="244"/>
    <tableColumn id="10" xr3:uid="{5667AE25-6D4F-904A-B113-72AF498E7CF3}" uniqueName="10" name="Description" queryTableFieldId="10" dataDxfId="243"/>
    <tableColumn id="11" xr3:uid="{9C4C98DA-72E2-9D4B-A458-D139D31E6765}" uniqueName="11" name="URL" queryTableFieldId="11" dataDxfId="242"/>
    <tableColumn id="12" xr3:uid="{F776CA37-F9DA-AE48-830A-B96424F71314}" uniqueName="12" name="Fit" queryTableFieldId="12"/>
    <tableColumn id="13" xr3:uid="{A40CE60D-DAA5-2448-91FD-77D740F94EBE}" uniqueName="13" name="Column1" queryTableFieldId="13" dataDxfId="241">
      <calculatedColumnFormula>HYPERLINK(jobs__27[[#This Row],[URL]],"Link")</calculatedColumnFormula>
    </tableColumn>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431403F-2BD1-F540-A7EE-2A06E982E65D}" name="jobs__26" displayName="jobs__26" ref="A1:L3" tableType="queryTable" totalsRowShown="0">
  <autoFilter ref="A1:L3" xr:uid="{0431403F-2BD1-F540-A7EE-2A06E982E65D}"/>
  <tableColumns count="12">
    <tableColumn id="1" xr3:uid="{86922561-4F9E-204D-9DD2-067C85989FF4}" uniqueName="1" name="ID" queryTableFieldId="1"/>
    <tableColumn id="2" xr3:uid="{0EEA8E25-0A97-D941-82F4-DD2C9B62AF4D}" uniqueName="2" name="Title" queryTableFieldId="2" dataDxfId="240"/>
    <tableColumn id="3" xr3:uid="{B59AC345-A45A-8A43-8A78-DA61E612FAC5}" uniqueName="3" name="Company" queryTableFieldId="3" dataDxfId="239"/>
    <tableColumn id="4" xr3:uid="{B2874ABA-318C-6842-976C-E379A48C59AA}" uniqueName="4" name="Location" queryTableFieldId="4" dataDxfId="238"/>
    <tableColumn id="5" xr3:uid="{D91ABD31-ED41-E140-A8C5-D9D847C83EDD}" uniqueName="5" name="Date" queryTableFieldId="5" dataDxfId="237"/>
    <tableColumn id="6" xr3:uid="{7273F5E3-EB8A-374C-83F5-9BDE8D5577B5}" uniqueName="6" name="Salary" queryTableFieldId="6" dataDxfId="236"/>
    <tableColumn id="7" xr3:uid="{19BD8143-BB22-8E4A-9983-05E7EDFA2B96}" uniqueName="7" name="Salary_Lower" queryTableFieldId="7"/>
    <tableColumn id="8" xr3:uid="{DDC94999-6CC7-484A-B737-D50DE255139E}" uniqueName="8" name="Salary_Upper" queryTableFieldId="8"/>
    <tableColumn id="9" xr3:uid="{E0DEDEBB-7D8C-864C-98EF-0826AE12DE27}" uniqueName="9" name="Summary" queryTableFieldId="9" dataDxfId="235"/>
    <tableColumn id="10" xr3:uid="{3255894C-938A-8C46-BC4F-85B2735E3FA5}" uniqueName="10" name="Description" queryTableFieldId="10" dataDxfId="234"/>
    <tableColumn id="11" xr3:uid="{3D6C3A57-A4C6-9F42-8E0E-303A83ECDDE7}" uniqueName="11" name="URL" queryTableFieldId="11" dataDxfId="233"/>
    <tableColumn id="12" xr3:uid="{66C8D60D-AA23-7F45-ABD3-873C7573BAA1}" uniqueName="12" name="Fit" queryTableFieldId="12"/>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DDED48D-D20B-F842-A077-28C182979DD3}" name="jobs__25" displayName="jobs__25" ref="A1:L3" tableType="queryTable" totalsRowShown="0">
  <autoFilter ref="A1:L3" xr:uid="{0DDED48D-D20B-F842-A077-28C182979DD3}"/>
  <tableColumns count="12">
    <tableColumn id="1" xr3:uid="{CB9A8451-98BF-B245-86A6-0952F290597B}" uniqueName="1" name="ID" queryTableFieldId="1"/>
    <tableColumn id="2" xr3:uid="{4EA5AF07-E0D1-174A-A0E1-C0832A9C9C71}" uniqueName="2" name="Title" queryTableFieldId="2" dataDxfId="232"/>
    <tableColumn id="3" xr3:uid="{52C73EAB-A479-B343-B716-9C876227D5D2}" uniqueName="3" name="Company" queryTableFieldId="3" dataDxfId="231"/>
    <tableColumn id="4" xr3:uid="{2FC9471C-8B48-AE45-9DB4-4B455ED36692}" uniqueName="4" name="Location" queryTableFieldId="4" dataDxfId="230"/>
    <tableColumn id="5" xr3:uid="{6919D072-8C93-454A-8D5D-C80B41540183}" uniqueName="5" name="Date" queryTableFieldId="5" dataDxfId="229"/>
    <tableColumn id="6" xr3:uid="{551DCA44-19F5-0846-8EA5-1B9AB193F0CA}" uniqueName="6" name="Salary" queryTableFieldId="6" dataDxfId="228"/>
    <tableColumn id="7" xr3:uid="{1490FB62-18C6-8B42-8522-A1A93C708941}" uniqueName="7" name="Salary_Lower" queryTableFieldId="7"/>
    <tableColumn id="8" xr3:uid="{A5186818-9664-D648-B7C2-04244CF7022F}" uniqueName="8" name="Salary_Upper" queryTableFieldId="8"/>
    <tableColumn id="9" xr3:uid="{C0EAAEFC-A3FE-B146-A751-551910687D5C}" uniqueName="9" name="Summary" queryTableFieldId="9" dataDxfId="227"/>
    <tableColumn id="10" xr3:uid="{64A12912-5D52-9743-9EC5-AC6BE3F428A2}" uniqueName="10" name="Description" queryTableFieldId="10" dataDxfId="226"/>
    <tableColumn id="11" xr3:uid="{0F1913EF-2778-1D49-9776-0C085542D148}" uniqueName="11" name="URL" queryTableFieldId="11" dataDxfId="225"/>
    <tableColumn id="12" xr3:uid="{C5BC4D36-B55C-9048-8DC2-9253C822AF5C}" uniqueName="12" name="Fit" queryTableFieldId="12"/>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94733B5-4C49-3948-90DF-BCD32065222D}" name="jobs__24" displayName="jobs__24" ref="A1:L8" tableType="queryTable" totalsRowShown="0">
  <autoFilter ref="A1:L8" xr:uid="{A94733B5-4C49-3948-90DF-BCD32065222D}"/>
  <sortState xmlns:xlrd2="http://schemas.microsoft.com/office/spreadsheetml/2017/richdata2" ref="A2:L8">
    <sortCondition descending="1" ref="H2:H8"/>
  </sortState>
  <tableColumns count="12">
    <tableColumn id="1" xr3:uid="{D13CFFF3-8088-AD41-BEE8-5716AB2C73B7}" uniqueName="1" name="ID" queryTableFieldId="1"/>
    <tableColumn id="2" xr3:uid="{608936E6-6772-B747-9730-082D41D0607C}" uniqueName="2" name="Title" queryTableFieldId="2" dataDxfId="224"/>
    <tableColumn id="3" xr3:uid="{DD7F5A48-FFCE-324D-B616-F28B6B015BD5}" uniqueName="3" name="Company" queryTableFieldId="3" dataDxfId="223"/>
    <tableColumn id="4" xr3:uid="{3193F37A-0962-6A4E-BB15-368374E34953}" uniqueName="4" name="Location" queryTableFieldId="4" dataDxfId="222"/>
    <tableColumn id="5" xr3:uid="{133DB8CA-51C0-A741-8B74-8855BCE65A44}" uniqueName="5" name="Date" queryTableFieldId="5" dataDxfId="221"/>
    <tableColumn id="6" xr3:uid="{DA6EDA4B-D6C8-3E4E-9805-FBAC7EEF6D71}" uniqueName="6" name="Salary" queryTableFieldId="6" dataDxfId="220"/>
    <tableColumn id="7" xr3:uid="{E7DA8FA7-7FA1-FC4E-8493-88B3BB8143CF}" uniqueName="7" name="Salary_Lower" queryTableFieldId="7"/>
    <tableColumn id="8" xr3:uid="{BE43F3BA-D36F-8B47-AFAA-5003341574C0}" uniqueName="8" name="Salary_Upper" queryTableFieldId="8"/>
    <tableColumn id="9" xr3:uid="{69D627AE-6E75-D042-857C-9A11AD222060}" uniqueName="9" name="Summary" queryTableFieldId="9" dataDxfId="219"/>
    <tableColumn id="10" xr3:uid="{35ADF104-B5F5-4B47-BA10-ED402C8665C5}" uniqueName="10" name="Description" queryTableFieldId="10" dataDxfId="218"/>
    <tableColumn id="11" xr3:uid="{E706D0DE-86E8-894E-A278-F89DD8B7E4A8}" uniqueName="11" name="URL" queryTableFieldId="11" dataDxfId="217"/>
    <tableColumn id="12" xr3:uid="{E207EC7D-5A25-8F43-8409-D230354D79E7}" uniqueName="12" name="Fit" queryTableFieldId="12"/>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B0C679D3-C686-9947-8980-A95D7512F88E}" name="jobs__23" displayName="jobs__23" ref="A1:K2" tableType="queryTable" totalsRowShown="0">
  <autoFilter ref="A1:K2" xr:uid="{B0C679D3-C686-9947-8980-A95D7512F88E}"/>
  <tableColumns count="11">
    <tableColumn id="1" xr3:uid="{EE5BDCE5-3C6D-2D49-845E-23ABB2281EF5}" uniqueName="1" name="ID" queryTableFieldId="1"/>
    <tableColumn id="2" xr3:uid="{EC37C055-10A8-9A41-99FA-955D1173A9C0}" uniqueName="2" name="Title" queryTableFieldId="2" dataDxfId="216"/>
    <tableColumn id="3" xr3:uid="{77D86A08-DB94-1141-84CA-DD739295E749}" uniqueName="3" name="Company" queryTableFieldId="3" dataDxfId="215"/>
    <tableColumn id="4" xr3:uid="{056BA41C-60A2-ED46-BF42-EB8C80F1F6CE}" uniqueName="4" name="Location" queryTableFieldId="4" dataDxfId="214"/>
    <tableColumn id="5" xr3:uid="{CE32D711-71DB-BB42-BBF0-8897FC08666E}" uniqueName="5" name="Date" queryTableFieldId="5" dataDxfId="213"/>
    <tableColumn id="6" xr3:uid="{17106E3D-135A-2C49-B007-B35FBCB20C5C}" uniqueName="6" name="Salary" queryTableFieldId="6" dataDxfId="212"/>
    <tableColumn id="7" xr3:uid="{F2FC5EA8-A437-684D-AC55-9262F5B3BF9E}" uniqueName="7" name="Salary_Lower" queryTableFieldId="7"/>
    <tableColumn id="8" xr3:uid="{17DF3362-6AA5-8340-B7E7-DF1F129637E0}" uniqueName="8" name="Salary_Upper" queryTableFieldId="8"/>
    <tableColumn id="9" xr3:uid="{8A2AA3C0-C850-6D41-BC16-EDF7634745FF}" uniqueName="9" name="Summary" queryTableFieldId="9" dataDxfId="211"/>
    <tableColumn id="10" xr3:uid="{8B7F5F7D-02CC-2947-A029-957C6D4A5735}" uniqueName="10" name="Description" queryTableFieldId="10" dataDxfId="210"/>
    <tableColumn id="11" xr3:uid="{9F2A7E5C-F697-604B-86D2-68447352869F}" uniqueName="11" name="URL" queryTableFieldId="11" dataDxfId="209"/>
  </tableColumns>
  <tableStyleInfo name="TableStyleMedium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FE8B97AD-31D6-5C41-ABC9-A9395DF74E0D}" name="jobs__22" displayName="jobs__22" ref="A1:K7" tableType="queryTable" totalsRowShown="0">
  <autoFilter ref="A1:K7" xr:uid="{FE8B97AD-31D6-5C41-ABC9-A9395DF74E0D}"/>
  <sortState xmlns:xlrd2="http://schemas.microsoft.com/office/spreadsheetml/2017/richdata2" ref="A2:K7">
    <sortCondition descending="1" ref="H2:H7"/>
  </sortState>
  <tableColumns count="11">
    <tableColumn id="1" xr3:uid="{A92ABDAB-CC48-6B45-A6C4-ABF182DB0D86}" uniqueName="1" name="ID" queryTableFieldId="1"/>
    <tableColumn id="2" xr3:uid="{56E39EDE-7A99-EF49-9CB4-CE81A93CA831}" uniqueName="2" name="Title" queryTableFieldId="2" dataDxfId="208"/>
    <tableColumn id="3" xr3:uid="{6E452A92-AA4F-1443-AC48-6D1DBB03EA2D}" uniqueName="3" name="Company" queryTableFieldId="3" dataDxfId="207"/>
    <tableColumn id="4" xr3:uid="{AB3EF643-38A8-6640-AEE2-813807E79452}" uniqueName="4" name="Location" queryTableFieldId="4" dataDxfId="206"/>
    <tableColumn id="5" xr3:uid="{0F82D1EB-11FD-C440-851C-5CE651318D44}" uniqueName="5" name="Date" queryTableFieldId="5" dataDxfId="205"/>
    <tableColumn id="6" xr3:uid="{8BEDEAEA-4F31-554E-AC96-8D475AB378EF}" uniqueName="6" name="Salary" queryTableFieldId="6" dataDxfId="204"/>
    <tableColumn id="7" xr3:uid="{3A4BD6F6-2ECC-FE44-9F71-886BC5D0FBAE}" uniqueName="7" name="Salary_Lower" queryTableFieldId="7"/>
    <tableColumn id="8" xr3:uid="{AC5DE74A-8A4C-9D46-B64F-2BA544B49AA5}" uniqueName="8" name="Salary_Upper" queryTableFieldId="8"/>
    <tableColumn id="9" xr3:uid="{004CDD3D-5230-0F4B-B0DF-5EC6561C29DC}" uniqueName="9" name="Summary" queryTableFieldId="9" dataDxfId="203"/>
    <tableColumn id="10" xr3:uid="{AE94E175-E057-9649-A86B-AAE7A94047F6}" uniqueName="10" name="Description" queryTableFieldId="10" dataDxfId="202"/>
    <tableColumn id="11" xr3:uid="{C5A8B1D2-40D1-7E49-AF68-8E0D95BFB314}" uniqueName="11" name="URL" queryTableFieldId="11" dataDxfId="201"/>
  </tableColumns>
  <tableStyleInfo name="TableStyleMedium7"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8E66F9EB-EED6-754E-9979-CE5EA1E456E7}" name="jobs__21" displayName="jobs__21" ref="A1:K12" tableType="queryTable" totalsRowShown="0">
  <autoFilter ref="A1:K12" xr:uid="{8E66F9EB-EED6-754E-9979-CE5EA1E456E7}"/>
  <tableColumns count="11">
    <tableColumn id="1" xr3:uid="{664C6264-04EE-B340-A121-62F90EB191A3}" uniqueName="1" name="ID" queryTableFieldId="1"/>
    <tableColumn id="2" xr3:uid="{CE6C6F5C-9F8F-904D-99DA-4A7397AF0A5D}" uniqueName="2" name="Title" queryTableFieldId="2" dataDxfId="200"/>
    <tableColumn id="3" xr3:uid="{F1D9C46A-4732-0746-9F7E-BC601EF01249}" uniqueName="3" name="Company" queryTableFieldId="3" dataDxfId="199"/>
    <tableColumn id="4" xr3:uid="{15839372-BD33-6646-BFB8-DFEA86BC0755}" uniqueName="4" name="Location" queryTableFieldId="4" dataDxfId="198"/>
    <tableColumn id="5" xr3:uid="{FDB332E6-44F8-454B-B5BA-F05DCEBBD318}" uniqueName="5" name="Date" queryTableFieldId="5" dataDxfId="197"/>
    <tableColumn id="6" xr3:uid="{1D05469A-2A82-C44D-B457-EE7FADC57697}" uniqueName="6" name="Salary" queryTableFieldId="6" dataDxfId="196"/>
    <tableColumn id="7" xr3:uid="{344567AF-4577-7C4D-BBAC-5091FFDB1949}" uniqueName="7" name="Salary_Lower" queryTableFieldId="7"/>
    <tableColumn id="8" xr3:uid="{099BBC7E-4C96-514D-BDB4-9D636294ED3F}" uniqueName="8" name="Salary_Upper" queryTableFieldId="8"/>
    <tableColumn id="9" xr3:uid="{9FD92AEC-BBD1-6C43-9B82-C2C5C6867C3B}" uniqueName="9" name="Summary" queryTableFieldId="9" dataDxfId="195"/>
    <tableColumn id="10" xr3:uid="{991B2BC0-5FE2-D84B-A758-BC746103B231}" uniqueName="10" name="Description" queryTableFieldId="10" dataDxfId="194"/>
    <tableColumn id="11" xr3:uid="{6DDE0E47-2C5D-8F4C-965D-CB9F8F082CBD}" uniqueName="11" name="URL" queryTableFieldId="11" dataDxfId="193"/>
  </tableColumns>
  <tableStyleInfo name="TableStyleMedium7"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53809B73-BBAA-354B-B579-8C8F88D46532}" name="jobs__20" displayName="jobs__20" ref="A1:K12" tableType="queryTable" totalsRowShown="0">
  <autoFilter ref="A1:K12" xr:uid="{53809B73-BBAA-354B-B579-8C8F88D46532}"/>
  <sortState xmlns:xlrd2="http://schemas.microsoft.com/office/spreadsheetml/2017/richdata2" ref="A2:K12">
    <sortCondition descending="1" ref="H2:H12"/>
  </sortState>
  <tableColumns count="11">
    <tableColumn id="1" xr3:uid="{DD764696-7285-7148-91C8-200B8C4F1316}" uniqueName="1" name="ID" queryTableFieldId="1"/>
    <tableColumn id="2" xr3:uid="{714CAF0A-0434-4645-8982-DF1226EBF272}" uniqueName="2" name="Title" queryTableFieldId="2" dataDxfId="192"/>
    <tableColumn id="3" xr3:uid="{1AD8F410-942A-8543-94A0-E9F1882E683C}" uniqueName="3" name="Company" queryTableFieldId="3" dataDxfId="191"/>
    <tableColumn id="4" xr3:uid="{25B1DDAA-4CDA-334F-9366-ACB40A4E28BA}" uniqueName="4" name="Location" queryTableFieldId="4" dataDxfId="190"/>
    <tableColumn id="5" xr3:uid="{D11F90A5-176F-CF48-8FE3-2231B81B77C3}" uniqueName="5" name="Date" queryTableFieldId="5" dataDxfId="189"/>
    <tableColumn id="6" xr3:uid="{8475D848-C80F-1748-BE08-5588E4F7DB94}" uniqueName="6" name="Salary" queryTableFieldId="6" dataDxfId="188"/>
    <tableColumn id="7" xr3:uid="{FF225BF1-3E30-AD41-B652-96E242FC96B2}" uniqueName="7" name="Salary_Lower" queryTableFieldId="7"/>
    <tableColumn id="8" xr3:uid="{88C4236D-3F81-F447-8035-1BF54E5A2D5B}" uniqueName="8" name="Salary_Upper" queryTableFieldId="8"/>
    <tableColumn id="9" xr3:uid="{0A9FA2CC-2B85-534B-8BF8-CB6E21F1E8DD}" uniqueName="9" name="Summary" queryTableFieldId="9" dataDxfId="187"/>
    <tableColumn id="10" xr3:uid="{8AC48186-30E9-A148-9E6B-D21D7B1D923A}" uniqueName="10" name="Description" queryTableFieldId="10" dataDxfId="186"/>
    <tableColumn id="11" xr3:uid="{C0B10AF7-AC05-D34D-A84A-2D9BF5B93F25}" uniqueName="11" name="URL" queryTableFieldId="11" dataDxfId="185"/>
  </tableColumns>
  <tableStyleInfo name="TableStyleMedium7"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6AAD2005-3A38-414F-800E-7F6AF57D6F05}" name="jobs__19" displayName="jobs__19" ref="A1:K19" tableType="queryTable" totalsRowShown="0">
  <autoFilter ref="A1:K19" xr:uid="{6AAD2005-3A38-414F-800E-7F6AF57D6F05}"/>
  <sortState xmlns:xlrd2="http://schemas.microsoft.com/office/spreadsheetml/2017/richdata2" ref="A2:K19">
    <sortCondition descending="1" ref="H2:H19"/>
  </sortState>
  <tableColumns count="11">
    <tableColumn id="1" xr3:uid="{BFD8B505-5709-BC4B-A48F-480B1F5BE557}" uniqueName="1" name="ID" queryTableFieldId="1"/>
    <tableColumn id="2" xr3:uid="{FB69FA1E-874D-4D43-9258-157E1BFCF5D3}" uniqueName="2" name="Title" queryTableFieldId="2" dataDxfId="184"/>
    <tableColumn id="3" xr3:uid="{F4A3C56C-1039-5149-A6C3-9A1F650D5A52}" uniqueName="3" name="Company" queryTableFieldId="3" dataDxfId="183"/>
    <tableColumn id="4" xr3:uid="{A3A5841E-4187-3145-A6BA-107CAF7E5F20}" uniqueName="4" name="Location" queryTableFieldId="4" dataDxfId="182"/>
    <tableColumn id="5" xr3:uid="{10198A80-557E-1244-B0D5-3496C68A47F2}" uniqueName="5" name="Date" queryTableFieldId="5" dataDxfId="181"/>
    <tableColumn id="6" xr3:uid="{E7D2F24F-3D0C-F644-B699-3029A3D61503}" uniqueName="6" name="Salary" queryTableFieldId="6" dataDxfId="180"/>
    <tableColumn id="7" xr3:uid="{1C12A07D-D6BF-F24C-9062-6C8F7259E2E4}" uniqueName="7" name="Salary_Lower" queryTableFieldId="7"/>
    <tableColumn id="8" xr3:uid="{FE9D4DEC-D5D6-AF41-B972-9BB0245197A5}" uniqueName="8" name="Salary_Upper" queryTableFieldId="8"/>
    <tableColumn id="9" xr3:uid="{685BB2FC-B861-C244-BC2E-CE752B2F635E}" uniqueName="9" name="Summary" queryTableFieldId="9" dataDxfId="179"/>
    <tableColumn id="10" xr3:uid="{1F2D3E0B-35FF-D442-B866-B0A385C73E5B}" uniqueName="10" name="Description" queryTableFieldId="10" dataDxfId="178"/>
    <tableColumn id="11" xr3:uid="{91DEB150-5FC6-9641-97FD-6466FE1F90A5}" uniqueName="11" name="URL" queryTableFieldId="11" dataDxfId="177"/>
  </tableColumns>
  <tableStyleInfo name="TableStyleMedium7"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88CE524-9105-6242-8D80-DAB168F0B577}" name="jobs__18" displayName="jobs__18" ref="A1:K9" tableType="queryTable" totalsRowShown="0">
  <autoFilter ref="A1:K9" xr:uid="{D88CE524-9105-6242-8D80-DAB168F0B577}"/>
  <sortState xmlns:xlrd2="http://schemas.microsoft.com/office/spreadsheetml/2017/richdata2" ref="A2:K9">
    <sortCondition descending="1" ref="H2:H9"/>
  </sortState>
  <tableColumns count="11">
    <tableColumn id="1" xr3:uid="{0F9903E3-C282-1E48-B134-09EB7DA05D88}" uniqueName="1" name="ID" queryTableFieldId="1"/>
    <tableColumn id="2" xr3:uid="{E8451706-F87D-2C4B-A56A-52BBC5180B97}" uniqueName="2" name="Title" queryTableFieldId="2" dataDxfId="176"/>
    <tableColumn id="3" xr3:uid="{A3E3206F-A9D5-A34A-9D5D-64929E48F575}" uniqueName="3" name="Company" queryTableFieldId="3" dataDxfId="175"/>
    <tableColumn id="4" xr3:uid="{57AEC5F1-D209-EB41-AD60-EE22FB8615AA}" uniqueName="4" name="Location" queryTableFieldId="4" dataDxfId="174"/>
    <tableColumn id="5" xr3:uid="{6A6DBAC4-8905-384D-A603-73B562E8152B}" uniqueName="5" name="Date" queryTableFieldId="5" dataDxfId="173"/>
    <tableColumn id="6" xr3:uid="{9C0108CB-1621-9C41-AB6B-9957567988B2}" uniqueName="6" name="Salary" queryTableFieldId="6" dataDxfId="172"/>
    <tableColumn id="7" xr3:uid="{5E1689AF-6627-BC40-99E4-C0B1C22BA075}" uniqueName="7" name="Salary_Lower" queryTableFieldId="7"/>
    <tableColumn id="8" xr3:uid="{33560180-0C0F-6449-9866-2788A3DE5F0D}" uniqueName="8" name="Salary_Upper" queryTableFieldId="8"/>
    <tableColumn id="9" xr3:uid="{8FD43B43-EE13-814B-AFA1-959CE7A4F313}" uniqueName="9" name="Summary" queryTableFieldId="9" dataDxfId="171"/>
    <tableColumn id="10" xr3:uid="{2C035E86-521B-9249-B3F5-A101AFBFD588}" uniqueName="10" name="Description" queryTableFieldId="10" dataDxfId="170"/>
    <tableColumn id="11" xr3:uid="{E0A0F696-9454-044D-919A-C9B777E0C863}" uniqueName="11" name="URL" queryTableFieldId="11" dataDxfId="169"/>
  </tableColumns>
  <tableStyleInfo name="TableStyleMedium7"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A506E5E5-8300-E243-900C-554F02B7EF3D}" name="jobs__17" displayName="jobs__17" ref="A1:L21" tableType="queryTable" totalsRowShown="0">
  <autoFilter ref="A1:L21" xr:uid="{A506E5E5-8300-E243-900C-554F02B7EF3D}"/>
  <sortState xmlns:xlrd2="http://schemas.microsoft.com/office/spreadsheetml/2017/richdata2" ref="A2:K21">
    <sortCondition descending="1" ref="H2:H21"/>
  </sortState>
  <tableColumns count="12">
    <tableColumn id="1" xr3:uid="{CC180470-E0B6-424F-9C72-B6A9ECDE94AC}" uniqueName="1" name="ID" queryTableFieldId="1"/>
    <tableColumn id="2" xr3:uid="{6C156904-222C-0241-BC51-79E2A3176C56}" uniqueName="2" name="Title" queryTableFieldId="2" dataDxfId="168"/>
    <tableColumn id="3" xr3:uid="{1B8DF2C1-320B-764A-BD55-BB971B40EB90}" uniqueName="3" name="Company" queryTableFieldId="3" dataDxfId="167"/>
    <tableColumn id="4" xr3:uid="{C30E6764-B44C-2D45-B762-AB6B3757F335}" uniqueName="4" name="Location" queryTableFieldId="4" dataDxfId="166"/>
    <tableColumn id="5" xr3:uid="{7CCF34E5-28B2-0A4E-A988-0E36E34D4036}" uniqueName="5" name="Date" queryTableFieldId="5" dataDxfId="165"/>
    <tableColumn id="6" xr3:uid="{8E040040-B705-0740-B7F9-29792E70572F}" uniqueName="6" name="Salary" queryTableFieldId="6" dataDxfId="164"/>
    <tableColumn id="7" xr3:uid="{E12F7CC1-FA05-0E4D-AD80-0796F9E9BEA6}" uniqueName="7" name="Salary_Lower" queryTableFieldId="7"/>
    <tableColumn id="8" xr3:uid="{4003D921-33EA-C249-8B2E-A0E45CE0CDC0}" uniqueName="8" name="Salary_Upper" queryTableFieldId="8"/>
    <tableColumn id="9" xr3:uid="{D19DE72D-524D-164E-BFAE-C06C8ACA64B1}" uniqueName="9" name="Summary" queryTableFieldId="9" dataDxfId="163"/>
    <tableColumn id="10" xr3:uid="{26263D7E-4E3E-5E4D-BA12-7817FE2C2AEA}" uniqueName="10" name="Description" queryTableFieldId="10" dataDxfId="162"/>
    <tableColumn id="11" xr3:uid="{F8C52B87-AB5E-4B47-947D-A319185DD2E9}" uniqueName="11" name="URL" queryTableFieldId="11" dataDxfId="161"/>
    <tableColumn id="12" xr3:uid="{13411750-02ED-894C-A9A6-9997D7BD0434}" uniqueName="12" name="Column1" queryTableFieldId="12" dataDxfId="160">
      <calculatedColumnFormula>HYPERLINK(jobs__17[[#This Row],[URL]],"link")</calculatedColumnFormula>
    </tableColumn>
  </tableColumns>
  <tableStyleInfo name="TableStyleMedium7"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B10B6F1-CC9D-AF44-9A4C-2195B02B4E4D}" name="jobs__16" displayName="jobs__16" ref="A1:L10" tableType="queryTable" totalsRowShown="0">
  <autoFilter ref="A1:L10" xr:uid="{EB10B6F1-CC9D-AF44-9A4C-2195B02B4E4D}"/>
  <sortState xmlns:xlrd2="http://schemas.microsoft.com/office/spreadsheetml/2017/richdata2" ref="A2:K10">
    <sortCondition descending="1" ref="H2:H10"/>
  </sortState>
  <tableColumns count="12">
    <tableColumn id="1" xr3:uid="{E44CC1A0-3830-9B49-B74C-A2E7445F6131}" uniqueName="1" name="ID" queryTableFieldId="1"/>
    <tableColumn id="2" xr3:uid="{1FF6BF92-462F-DD4C-A5D5-237C3A190395}" uniqueName="2" name="Title" queryTableFieldId="2" dataDxfId="159"/>
    <tableColumn id="3" xr3:uid="{F5B5E66E-C447-994B-9024-5F1925B5CE46}" uniqueName="3" name="Company" queryTableFieldId="3" dataDxfId="158"/>
    <tableColumn id="4" xr3:uid="{B4EC6B9F-4117-0945-A516-A9830F9CAB06}" uniqueName="4" name="Location" queryTableFieldId="4" dataDxfId="157"/>
    <tableColumn id="5" xr3:uid="{77C3F9DF-CAFC-C141-AA51-ACFD8DD6AFED}" uniqueName="5" name="Date" queryTableFieldId="5" dataDxfId="156"/>
    <tableColumn id="6" xr3:uid="{6A29730D-0E55-1943-A0FC-43B1C637E108}" uniqueName="6" name="Salary" queryTableFieldId="6" dataDxfId="155"/>
    <tableColumn id="7" xr3:uid="{B37C100C-AF3C-DC40-8136-ADC6E310DE05}" uniqueName="7" name="Salary_Lower" queryTableFieldId="7"/>
    <tableColumn id="8" xr3:uid="{C1EC9FD3-072B-2C4C-854E-7D9B568470D5}" uniqueName="8" name="Salary_Upper" queryTableFieldId="8"/>
    <tableColumn id="9" xr3:uid="{7CE02024-DFEF-9D4D-A5E7-1C6677C23912}" uniqueName="9" name="Summary" queryTableFieldId="9" dataDxfId="154"/>
    <tableColumn id="10" xr3:uid="{BBCEF8C0-6D91-E844-874F-361E8F1A830E}" uniqueName="10" name="Description" queryTableFieldId="10" dataDxfId="153"/>
    <tableColumn id="11" xr3:uid="{F83B1AE1-318B-3F40-AFD2-E1155E907317}" uniqueName="11" name="URL" queryTableFieldId="11" dataDxfId="152"/>
    <tableColumn id="12" xr3:uid="{5855379C-CA68-D74E-954E-018DC2197D64}" uniqueName="12" name="Column1" queryTableFieldId="12" dataDxfId="151">
      <calculatedColumnFormula>HYPERLINK(jobs__16[[#This Row],[URL]],"link")</calculatedColumnFormula>
    </tableColumn>
  </tableColumns>
  <tableStyleInfo name="TableStyleMedium7"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8AC340B-8125-5C47-8E46-64EDD7937FEE}" name="jobs__15" displayName="jobs__15" ref="A1:K23" tableType="queryTable" totalsRowShown="0">
  <autoFilter ref="A1:K23" xr:uid="{E8AC340B-8125-5C47-8E46-64EDD7937FEE}"/>
  <sortState xmlns:xlrd2="http://schemas.microsoft.com/office/spreadsheetml/2017/richdata2" ref="A2:K23">
    <sortCondition descending="1" ref="H2:H23"/>
  </sortState>
  <tableColumns count="11">
    <tableColumn id="1" xr3:uid="{7325EC56-2A83-844B-ABA8-7A8679E7534B}" uniqueName="1" name="ID" queryTableFieldId="1"/>
    <tableColumn id="2" xr3:uid="{BFA21AE2-4830-7143-87A0-FFCE2BF0484B}" uniqueName="2" name="Title" queryTableFieldId="2" dataDxfId="150"/>
    <tableColumn id="3" xr3:uid="{3FF15EC2-B850-F74D-8779-FFE84DE8DC04}" uniqueName="3" name="Company" queryTableFieldId="3" dataDxfId="149"/>
    <tableColumn id="4" xr3:uid="{E6239A20-14A6-214B-9F9E-41B4DF4BE229}" uniqueName="4" name="Location" queryTableFieldId="4" dataDxfId="148"/>
    <tableColumn id="5" xr3:uid="{29B56AB7-A19C-3E46-93EE-2A24DBC393EC}" uniqueName="5" name="Date" queryTableFieldId="5" dataDxfId="147"/>
    <tableColumn id="6" xr3:uid="{A72FDE4F-C3CA-7C40-BF9F-621870ACF3A3}" uniqueName="6" name="Salary" queryTableFieldId="6" dataDxfId="146"/>
    <tableColumn id="7" xr3:uid="{FB468A99-A692-6348-9E53-B539C2BBE73C}" uniqueName="7" name="Salary_Lower" queryTableFieldId="7"/>
    <tableColumn id="8" xr3:uid="{DB690EBD-EF58-7F45-83B9-EB03DB615F92}" uniqueName="8" name="Salary_Upper" queryTableFieldId="8"/>
    <tableColumn id="9" xr3:uid="{150949B7-B3B6-4D47-9D24-A6059566ECAD}" uniqueName="9" name="Summary" queryTableFieldId="9" dataDxfId="145"/>
    <tableColumn id="10" xr3:uid="{CBFA1A14-E970-9147-9B15-B9A5C1B07EE4}" uniqueName="10" name="Description" queryTableFieldId="10" dataDxfId="144"/>
    <tableColumn id="11" xr3:uid="{8653EA26-A2AB-484E-B2EE-7ADF97D84C7F}" uniqueName="11" name="URL" queryTableFieldId="11" dataDxfId="143"/>
  </tableColumns>
  <tableStyleInfo name="TableStyleMedium7"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C053156-3D2E-6041-85D1-D389CC9C2077}" name="jobs__14" displayName="jobs__14" ref="A1:L42" tableType="queryTable" totalsRowShown="0">
  <autoFilter ref="A1:L42" xr:uid="{AC053156-3D2E-6041-85D1-D389CC9C2077}"/>
  <sortState xmlns:xlrd2="http://schemas.microsoft.com/office/spreadsheetml/2017/richdata2" ref="A2:K42">
    <sortCondition descending="1" ref="H2:H42"/>
    <sortCondition ref="C2:C42"/>
  </sortState>
  <tableColumns count="12">
    <tableColumn id="1" xr3:uid="{C4CD517E-CC56-DE42-AFD0-411DF45E1350}" uniqueName="1" name="ID" queryTableFieldId="1"/>
    <tableColumn id="2" xr3:uid="{48815F58-ACA0-F643-B04A-18B9AD900276}" uniqueName="2" name="Title" queryTableFieldId="2" dataDxfId="142"/>
    <tableColumn id="3" xr3:uid="{777A3E4B-EDC7-1F47-ACB2-2A7CA2253DDB}" uniqueName="3" name="Company" queryTableFieldId="3" dataDxfId="141"/>
    <tableColumn id="4" xr3:uid="{1FE96115-2AF4-6D42-8F61-A0C9C2A5FEF5}" uniqueName="4" name="Location" queryTableFieldId="4" dataDxfId="140"/>
    <tableColumn id="5" xr3:uid="{14731F96-DCDE-4E4A-BE7B-C69D8D26DA6F}" uniqueName="5" name="Date" queryTableFieldId="5" dataDxfId="139"/>
    <tableColumn id="6" xr3:uid="{A7758EA4-E3B4-A64F-9E57-9AB36FE36891}" uniqueName="6" name="Salary" queryTableFieldId="6" dataDxfId="138"/>
    <tableColumn id="7" xr3:uid="{2FADE86E-EDB4-874D-9006-77942C72FBE3}" uniqueName="7" name="Salary_Lower" queryTableFieldId="7"/>
    <tableColumn id="8" xr3:uid="{ADEE4291-9792-CC49-8279-43CD8AFB3A8C}" uniqueName="8" name="Salary_Upper" queryTableFieldId="8"/>
    <tableColumn id="9" xr3:uid="{3D793C63-20F1-0F48-8A55-92E7D32769FA}" uniqueName="9" name="Summary" queryTableFieldId="9" dataDxfId="137"/>
    <tableColumn id="10" xr3:uid="{671763F4-6430-644C-B0DE-64E974C65B1E}" uniqueName="10" name="Description" queryTableFieldId="10" dataDxfId="136"/>
    <tableColumn id="11" xr3:uid="{C36C33F8-3421-D44B-BA29-CD7E32A34036}" uniqueName="11" name="URL" queryTableFieldId="11" dataDxfId="135"/>
    <tableColumn id="12" xr3:uid="{B6EF6C24-BDC4-1343-91E6-F954CD076B2F}" uniqueName="12" name="Column1" queryTableFieldId="12" dataDxfId="134">
      <calculatedColumnFormula>HYPERLINK(jobs__14[[#This Row],[URL]],"link")</calculatedColumnFormula>
    </tableColumn>
  </tableColumns>
  <tableStyleInfo name="TableStyleMedium7"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091B1E7-FCA3-1941-B8A1-384E404794EC}" name="jobs__13" displayName="jobs__13" ref="A1:L41" tableType="queryTable" totalsRowShown="0">
  <autoFilter ref="A1:L41" xr:uid="{D091B1E7-FCA3-1941-B8A1-384E404794EC}"/>
  <sortState xmlns:xlrd2="http://schemas.microsoft.com/office/spreadsheetml/2017/richdata2" ref="A2:K41">
    <sortCondition descending="1" ref="H2:H41"/>
  </sortState>
  <tableColumns count="12">
    <tableColumn id="1" xr3:uid="{E49C0681-C064-9C40-9BEE-F253C231EDD1}" uniqueName="1" name="ID" queryTableFieldId="1"/>
    <tableColumn id="2" xr3:uid="{DE505BBC-8331-CD45-AE6C-63FC70C9EDE9}" uniqueName="2" name="Title" queryTableFieldId="2" dataDxfId="133"/>
    <tableColumn id="3" xr3:uid="{33BADC31-3BBF-B448-AD35-91D7DD5D4CBF}" uniqueName="3" name="Company" queryTableFieldId="3" dataDxfId="132"/>
    <tableColumn id="4" xr3:uid="{1CBDC57E-8357-B24D-BC49-602FF80727F4}" uniqueName="4" name="Location" queryTableFieldId="4" dataDxfId="131"/>
    <tableColumn id="5" xr3:uid="{0E5A0FC1-DF71-A641-AAE8-C71E884BB17A}" uniqueName="5" name="Date" queryTableFieldId="5" dataDxfId="130"/>
    <tableColumn id="6" xr3:uid="{3376548D-ECD3-1045-A32E-A8CF21113445}" uniqueName="6" name="Salary" queryTableFieldId="6" dataDxfId="129"/>
    <tableColumn id="7" xr3:uid="{F70C4334-FC45-6946-9914-31D6F214D4A3}" uniqueName="7" name="Salary_Lower" queryTableFieldId="7"/>
    <tableColumn id="8" xr3:uid="{3E651C0A-AF6F-0E49-A23D-AB55E529E23D}" uniqueName="8" name="Salary_Upper" queryTableFieldId="8"/>
    <tableColumn id="9" xr3:uid="{A90CDE5C-4402-C444-BB5E-7E65F236C832}" uniqueName="9" name="Summary" queryTableFieldId="9" dataDxfId="128"/>
    <tableColumn id="10" xr3:uid="{80F0FE00-DED5-FC4E-973C-D1327BD37F52}" uniqueName="10" name="Description" queryTableFieldId="10" dataDxfId="127"/>
    <tableColumn id="11" xr3:uid="{DEA010CA-B137-FD43-A94A-928D1E2A9716}" uniqueName="11" name="URL" queryTableFieldId="11" dataDxfId="126"/>
    <tableColumn id="12" xr3:uid="{8605258D-D904-9344-8257-1B6AEFA10196}" uniqueName="12" name="Column1" queryTableFieldId="12" dataDxfId="125">
      <calculatedColumnFormula>HYPERLINK(jobs__13[[#This Row],[URL]], "link")</calculatedColumnFormula>
    </tableColumn>
  </tableColumns>
  <tableStyleInfo name="TableStyleMedium7"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7663E98-EFBF-D34A-A4C6-1A6D2D51F161}" name="jobs__12" displayName="jobs__12" ref="A1:K5" tableType="queryTable" totalsRowShown="0">
  <autoFilter ref="A1:K5" xr:uid="{17663E98-EFBF-D34A-A4C6-1A6D2D51F161}"/>
  <tableColumns count="11">
    <tableColumn id="1" xr3:uid="{016FE3D4-ADC0-3B44-B503-B41A129DADE0}" uniqueName="1" name="ID" queryTableFieldId="1"/>
    <tableColumn id="2" xr3:uid="{B0221DDC-FD0C-3C44-8F10-AF28F751AA21}" uniqueName="2" name="Title" queryTableFieldId="2" dataDxfId="124"/>
    <tableColumn id="3" xr3:uid="{98B68DC7-E95C-8246-8D36-046938073130}" uniqueName="3" name="Company" queryTableFieldId="3" dataDxfId="123"/>
    <tableColumn id="4" xr3:uid="{02BFF20E-1775-1544-9CE7-4FE84AC898A0}" uniqueName="4" name="Location" queryTableFieldId="4" dataDxfId="122"/>
    <tableColumn id="5" xr3:uid="{2BD465A1-1FE8-A648-B9BC-76AACF4E8124}" uniqueName="5" name="Date" queryTableFieldId="5" dataDxfId="121"/>
    <tableColumn id="6" xr3:uid="{922113CE-7994-7C45-9EDA-59E246A5BB47}" uniqueName="6" name="Salary" queryTableFieldId="6" dataDxfId="120"/>
    <tableColumn id="7" xr3:uid="{9200BAE7-DEF4-1A41-A21F-F330A5778C7B}" uniqueName="7" name="Salary_Lower" queryTableFieldId="7"/>
    <tableColumn id="8" xr3:uid="{244C273F-1F9D-334F-8BE8-F6DE107EF238}" uniqueName="8" name="Salary_Upper" queryTableFieldId="8"/>
    <tableColumn id="9" xr3:uid="{369A17A7-C4A3-894A-88A0-5DDBC6593F7E}" uniqueName="9" name="Summary" queryTableFieldId="9" dataDxfId="119"/>
    <tableColumn id="10" xr3:uid="{4C170EAD-3CDC-2A4C-88F0-EB45FE0B97E0}" uniqueName="10" name="Description" queryTableFieldId="10" dataDxfId="118"/>
    <tableColumn id="11" xr3:uid="{F78356FE-F0DC-2048-9DDC-4BFBA871ED2B}" uniqueName="11" name="URL" queryTableFieldId="11" dataDxfId="117"/>
  </tableColumns>
  <tableStyleInfo name="TableStyleMedium7"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60F8A6D-EAE4-B040-A4C9-E7E6ADE6BF8C}" name="jobs__11" displayName="jobs__11" ref="A1:K6" tableType="queryTable" totalsRowShown="0">
  <autoFilter ref="A1:K6" xr:uid="{860F8A6D-EAE4-B040-A4C9-E7E6ADE6BF8C}"/>
  <tableColumns count="11">
    <tableColumn id="1" xr3:uid="{7A79DEE4-04C6-1A4D-A8C8-B32CA3EB3F92}" uniqueName="1" name="Column1" queryTableFieldId="1" dataDxfId="116"/>
    <tableColumn id="2" xr3:uid="{6F564B06-C3D7-044A-B203-DA0DB0371866}" uniqueName="2" name="Column2" queryTableFieldId="2" dataDxfId="115"/>
    <tableColumn id="3" xr3:uid="{540DDA05-8EFF-9A47-B28C-2FA56CB0A93E}" uniqueName="3" name="Column3" queryTableFieldId="3" dataDxfId="114"/>
    <tableColumn id="4" xr3:uid="{7040B6D6-8894-E841-8A96-FDAC813F781D}" uniqueName="4" name="Column4" queryTableFieldId="4" dataDxfId="113"/>
    <tableColumn id="5" xr3:uid="{E0120773-2935-8442-9EBD-CCEC5A5307FB}" uniqueName="5" name="Column5" queryTableFieldId="5" dataDxfId="112"/>
    <tableColumn id="6" xr3:uid="{824CB926-0A05-0846-8DD0-63A3546E46E4}" uniqueName="6" name="Column6" queryTableFieldId="6" dataDxfId="111"/>
    <tableColumn id="7" xr3:uid="{CF31ABF9-9C96-5B41-AE50-6768524C5211}" uniqueName="7" name="Column7" queryTableFieldId="7" dataDxfId="110"/>
    <tableColumn id="8" xr3:uid="{0896E6F8-1E09-0B4F-9C3F-2E73A295C2AD}" uniqueName="8" name="Column8" queryTableFieldId="8" dataDxfId="109"/>
    <tableColumn id="9" xr3:uid="{796136BD-02ED-EF43-B202-869B1C906CED}" uniqueName="9" name="Column9" queryTableFieldId="9" dataDxfId="108"/>
    <tableColumn id="10" xr3:uid="{073965D1-7CE3-6344-89BC-A7A2A3589D5F}" uniqueName="10" name="Column10" queryTableFieldId="10" dataDxfId="107"/>
    <tableColumn id="11" xr3:uid="{A773D9C2-7CFA-054C-9CD0-950E140688F0}" uniqueName="11" name="Column11" queryTableFieldId="11" dataDxfId="106"/>
  </tableColumns>
  <tableStyleInfo name="TableStyleMedium7"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D27E024-BDC3-B84C-BF98-113FD478A865}" name="jobs__10" displayName="jobs__10" ref="A1:K5" tableType="queryTable" totalsRowShown="0">
  <autoFilter ref="A1:K5" xr:uid="{ED27E024-BDC3-B84C-BF98-113FD478A865}"/>
  <sortState xmlns:xlrd2="http://schemas.microsoft.com/office/spreadsheetml/2017/richdata2" ref="A2:K5">
    <sortCondition descending="1" ref="H2:H5"/>
    <sortCondition ref="C2:C5"/>
  </sortState>
  <tableColumns count="11">
    <tableColumn id="1" xr3:uid="{E4292703-EDF7-1849-92E0-49511D20BC44}" uniqueName="1" name="ID" queryTableFieldId="1"/>
    <tableColumn id="2" xr3:uid="{615784D2-0964-E746-800F-56017AE29FA0}" uniqueName="2" name="Title" queryTableFieldId="2" dataDxfId="105"/>
    <tableColumn id="3" xr3:uid="{52177538-D9CB-F149-A429-0E5C9EBC478B}" uniqueName="3" name="Company" queryTableFieldId="3" dataDxfId="104"/>
    <tableColumn id="4" xr3:uid="{D2A34B45-2454-B048-BE05-4A19D0760080}" uniqueName="4" name="Location" queryTableFieldId="4" dataDxfId="103"/>
    <tableColumn id="5" xr3:uid="{3B56AF10-6AF4-7240-94A1-E0DE76044536}" uniqueName="5" name="Date" queryTableFieldId="5" dataDxfId="102"/>
    <tableColumn id="6" xr3:uid="{105CC9F4-A872-C04D-86E8-779343162DFD}" uniqueName="6" name="Salary" queryTableFieldId="6" dataDxfId="101"/>
    <tableColumn id="7" xr3:uid="{A74FDDED-CFB2-5E42-BF0D-607A8259A116}" uniqueName="7" name="Salary_Lower" queryTableFieldId="7"/>
    <tableColumn id="8" xr3:uid="{CBE7733A-83A1-EB43-BBA0-95AEBD23FA9D}" uniqueName="8" name="Salary_Upper" queryTableFieldId="8"/>
    <tableColumn id="9" xr3:uid="{5E6AFEAF-A5C4-D14F-BE05-CAF0E5CE8B91}" uniqueName="9" name="Summary" queryTableFieldId="9" dataDxfId="100"/>
    <tableColumn id="10" xr3:uid="{9F076707-5317-704F-A29B-64BC385338E6}" uniqueName="10" name="Description" queryTableFieldId="10" dataDxfId="99"/>
    <tableColumn id="11" xr3:uid="{0244A7BE-5FA7-BD42-955C-639C150BCD25}" uniqueName="11" name="URL" queryTableFieldId="11" dataDxfId="98"/>
  </tableColumns>
  <tableStyleInfo name="TableStyleMedium7"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64C8D89-8FB1-D946-92D7-680276CEA0B6}" name="jobs__9" displayName="jobs__9" ref="A1:K5" tableType="queryTable" totalsRowShown="0">
  <autoFilter ref="A1:K5" xr:uid="{464C8D89-8FB1-D946-92D7-680276CEA0B6}"/>
  <sortState xmlns:xlrd2="http://schemas.microsoft.com/office/spreadsheetml/2017/richdata2" ref="A2:K5">
    <sortCondition descending="1" ref="H2:H5"/>
    <sortCondition ref="C2:C5"/>
  </sortState>
  <tableColumns count="11">
    <tableColumn id="1" xr3:uid="{CF6E81DE-5983-1745-849D-7B0871A5CD99}" uniqueName="1" name="ID" queryTableFieldId="1"/>
    <tableColumn id="2" xr3:uid="{FDE22E02-42FC-7C43-8678-CB1204494F02}" uniqueName="2" name="Title" queryTableFieldId="2" dataDxfId="97"/>
    <tableColumn id="3" xr3:uid="{7EB1A4BD-1D44-D94D-8C7C-75C33168E9F7}" uniqueName="3" name="Company" queryTableFieldId="3" dataDxfId="96"/>
    <tableColumn id="4" xr3:uid="{55E87A52-A2F9-A840-B3C7-973BCDB0359F}" uniqueName="4" name="Location" queryTableFieldId="4" dataDxfId="95"/>
    <tableColumn id="5" xr3:uid="{391D8A33-6C6F-9E4F-9FFC-9CB8FFC1A109}" uniqueName="5" name="Date" queryTableFieldId="5" dataDxfId="94"/>
    <tableColumn id="6" xr3:uid="{88EA3349-9EBE-2141-87B9-851D8C66FA91}" uniqueName="6" name="Salary" queryTableFieldId="6" dataDxfId="93"/>
    <tableColumn id="7" xr3:uid="{248C1592-6A3D-5B40-87B5-7E5AFD42942E}" uniqueName="7" name="Salary_Lower" queryTableFieldId="7"/>
    <tableColumn id="8" xr3:uid="{925E2D6D-947D-6440-BA27-392354CB5800}" uniqueName="8" name="Salary_Upper" queryTableFieldId="8"/>
    <tableColumn id="9" xr3:uid="{FF13556A-E9BA-7A42-8F0C-E22A9F87EB2D}" uniqueName="9" name="Summary" queryTableFieldId="9" dataDxfId="92"/>
    <tableColumn id="10" xr3:uid="{E497BDA9-362E-3144-857E-18D43AF13E94}" uniqueName="10" name="Description" queryTableFieldId="10" dataDxfId="91"/>
    <tableColumn id="11" xr3:uid="{75BEE85D-1B74-0847-A460-B26D71D36A56}" uniqueName="11" name="URL" queryTableFieldId="11" dataDxfId="90"/>
  </tableColumns>
  <tableStyleInfo name="TableStyleMedium7"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B7EFFAA-BB9E-A040-A04A-9ECDDB1DDC27}" name="jobs__8" displayName="jobs__8" ref="A1:K5" tableType="queryTable" totalsRowShown="0">
  <autoFilter ref="A1:K5" xr:uid="{EB7EFFAA-BB9E-A040-A04A-9ECDDB1DDC27}"/>
  <sortState xmlns:xlrd2="http://schemas.microsoft.com/office/spreadsheetml/2017/richdata2" ref="A2:K5">
    <sortCondition descending="1" ref="H2:H5"/>
    <sortCondition ref="C2:C5"/>
  </sortState>
  <tableColumns count="11">
    <tableColumn id="1" xr3:uid="{56B3A6E9-D7B7-7B49-BCEE-1EDF76E0B8B7}" uniqueName="1" name="ID" queryTableFieldId="1"/>
    <tableColumn id="2" xr3:uid="{7BBC1EE4-AD49-FB4C-A4AE-B8116C4EF37E}" uniqueName="2" name="Title" queryTableFieldId="2" dataDxfId="89"/>
    <tableColumn id="3" xr3:uid="{817269D1-341F-2547-8BE7-F36E0412F5C8}" uniqueName="3" name="Company" queryTableFieldId="3" dataDxfId="88"/>
    <tableColumn id="4" xr3:uid="{DA9AC10C-B06C-D046-8E88-5D4E9B48F095}" uniqueName="4" name="Location" queryTableFieldId="4" dataDxfId="87"/>
    <tableColumn id="5" xr3:uid="{24EB2FBA-E08D-224C-B6A7-54160BB92563}" uniqueName="5" name="Date" queryTableFieldId="5" dataDxfId="86"/>
    <tableColumn id="6" xr3:uid="{CCA742F4-C164-5C48-88C0-82CD931F8E86}" uniqueName="6" name="Salary" queryTableFieldId="6" dataDxfId="85"/>
    <tableColumn id="7" xr3:uid="{450D7FBA-5DC1-D24A-9B05-3623E379C00B}" uniqueName="7" name="Salary_Lower" queryTableFieldId="7"/>
    <tableColumn id="8" xr3:uid="{96066E3A-69A8-D943-AD6E-0BA00078F232}" uniqueName="8" name="Salary_Upper" queryTableFieldId="8"/>
    <tableColumn id="9" xr3:uid="{FA6B4083-793C-4342-88DC-6F44BEFFE1BB}" uniqueName="9" name="Summary" queryTableFieldId="9" dataDxfId="84"/>
    <tableColumn id="10" xr3:uid="{A83D6DE8-851C-D541-9557-788F510E2552}" uniqueName="10" name="Description" queryTableFieldId="10" dataDxfId="83"/>
    <tableColumn id="11" xr3:uid="{2690377E-2929-7F4D-9675-59869510DB2F}" uniqueName="11" name="URL" queryTableFieldId="11" dataDxfId="82"/>
  </tableColumns>
  <tableStyleInfo name="TableStyleMedium7"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4313454-669A-CE4D-9E79-A11D94247413}" name="jobs__7" displayName="jobs__7" ref="A1:L5" tableType="queryTable" totalsRowShown="0" headerRowDxfId="81" dataDxfId="80">
  <autoFilter ref="A1:L5" xr:uid="{64313454-669A-CE4D-9E79-A11D94247413}"/>
  <sortState xmlns:xlrd2="http://schemas.microsoft.com/office/spreadsheetml/2017/richdata2" ref="A2:L5">
    <sortCondition descending="1" ref="H2:H5"/>
    <sortCondition ref="C2:C5"/>
  </sortState>
  <tableColumns count="12">
    <tableColumn id="1" xr3:uid="{10332E0D-B9BB-D546-B21D-8D31CD434F07}" uniqueName="1" name="ID" queryTableFieldId="1" dataDxfId="79"/>
    <tableColumn id="2" xr3:uid="{2D342266-1347-7B4D-BBA8-2A6A74916D24}" uniqueName="2" name="Title" queryTableFieldId="2" dataDxfId="78"/>
    <tableColumn id="3" xr3:uid="{09317DB8-1B6B-354B-B407-AB440B8C77E7}" uniqueName="3" name="Company" queryTableFieldId="3" dataDxfId="77"/>
    <tableColumn id="4" xr3:uid="{8BDC728C-B359-7542-9336-3CE46E24A8AD}" uniqueName="4" name="Location" queryTableFieldId="4" dataDxfId="76"/>
    <tableColumn id="5" xr3:uid="{2CADC71C-0FB6-134C-AE6B-490778153FB9}" uniqueName="5" name="Date" queryTableFieldId="5" dataDxfId="75"/>
    <tableColumn id="6" xr3:uid="{25EF827C-DA32-8540-904C-49202538D10D}" uniqueName="6" name="Salary" queryTableFieldId="6" dataDxfId="74"/>
    <tableColumn id="7" xr3:uid="{6B250684-D7FD-ED41-AB32-D94E8DF7496C}" uniqueName="7" name="Salary_Lower" queryTableFieldId="7" dataDxfId="73"/>
    <tableColumn id="8" xr3:uid="{9283A4EF-3DBC-A448-BA2A-45E688F170B8}" uniqueName="8" name="Salary_Upper" queryTableFieldId="8" dataDxfId="72"/>
    <tableColumn id="9" xr3:uid="{C0D277B0-CD01-784A-941B-56F502B2D818}" uniqueName="9" name="Summary" queryTableFieldId="9" dataDxfId="71"/>
    <tableColumn id="10" xr3:uid="{2B3ADE81-706A-2E45-8501-AB010CEEA6FD}" uniqueName="10" name="Description" queryTableFieldId="10" dataDxfId="70"/>
    <tableColumn id="11" xr3:uid="{5DAA5CDB-743F-C642-A710-6B610A9B0F1E}" uniqueName="11" name="URL" queryTableFieldId="11" dataDxfId="69"/>
    <tableColumn id="12" xr3:uid="{A36B3CF5-FFDD-DA4B-A4D0-C342816C1518}" uniqueName="12" name="Column1" queryTableFieldId="12" dataDxfId="68" dataCellStyle="Hyperlink">
      <calculatedColumnFormula>HYPERLINK(jobs__7[[#This Row],[URL]],"Clickable Link")</calculatedColumnFormula>
    </tableColumn>
  </tableColumns>
  <tableStyleInfo name="TableStyleMedium7"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13D2912-5B7B-AD46-B0DE-442312C406B3}" name="jobs__6" displayName="jobs__6" ref="A1:K5" tableType="queryTable" totalsRowShown="0">
  <autoFilter ref="A1:K5" xr:uid="{613D2912-5B7B-AD46-B0DE-442312C406B3}"/>
  <sortState xmlns:xlrd2="http://schemas.microsoft.com/office/spreadsheetml/2017/richdata2" ref="A2:K5">
    <sortCondition descending="1" ref="H2:H5"/>
    <sortCondition ref="C2:C5"/>
    <sortCondition ref="B2:B5"/>
  </sortState>
  <tableColumns count="11">
    <tableColumn id="1" xr3:uid="{5C7DEBC7-1D22-1E4B-AF77-E548FB566DD6}" uniqueName="1" name="ID" queryTableFieldId="1"/>
    <tableColumn id="2" xr3:uid="{928A530F-2A86-D34B-8CE8-6563E320FF15}" uniqueName="2" name="Title" queryTableFieldId="2" dataDxfId="67"/>
    <tableColumn id="3" xr3:uid="{35E585F9-F3C5-B149-AB2F-13C135184EF3}" uniqueName="3" name="Company" queryTableFieldId="3" dataDxfId="66"/>
    <tableColumn id="4" xr3:uid="{6F81F9F8-3131-3C4C-BA39-63F985759834}" uniqueName="4" name="Location" queryTableFieldId="4" dataDxfId="65"/>
    <tableColumn id="5" xr3:uid="{CCD7B127-CD8C-6A46-B086-F7265658568A}" uniqueName="5" name="Date" queryTableFieldId="5" dataDxfId="64"/>
    <tableColumn id="6" xr3:uid="{CE0E9C35-C7B4-1543-AD9B-C43B4A0E57CC}" uniqueName="6" name="Salary" queryTableFieldId="6" dataDxfId="63"/>
    <tableColumn id="7" xr3:uid="{2B27732A-AA19-7848-9689-CB09A8536FB2}" uniqueName="7" name="Salary_Lower" queryTableFieldId="7"/>
    <tableColumn id="8" xr3:uid="{3F82F246-DCA4-4C4F-8A30-55AA84F67313}" uniqueName="8" name="Salary_Upper" queryTableFieldId="8"/>
    <tableColumn id="9" xr3:uid="{E6913549-37ED-3544-B066-13E793D5EB29}" uniqueName="9" name="Summary" queryTableFieldId="9" dataDxfId="62"/>
    <tableColumn id="10" xr3:uid="{EA8D2390-62F6-F64F-8320-442CE48BC897}" uniqueName="10" name="Description" queryTableFieldId="10" dataDxfId="61"/>
    <tableColumn id="11" xr3:uid="{E8196DEB-E9E4-1B42-9368-5D5A1BF91858}" uniqueName="11" name="URL" queryTableFieldId="11" dataDxfId="60"/>
  </tableColumns>
  <tableStyleInfo name="TableStyleMedium7"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0E3896B-1678-2A46-B24A-02BB8584EF36}" name="jobs__5" displayName="jobs__5" ref="A1:K5" tableType="queryTable" totalsRowShown="0">
  <autoFilter ref="A1:K5" xr:uid="{C0E3896B-1678-2A46-B24A-02BB8584EF36}"/>
  <sortState xmlns:xlrd2="http://schemas.microsoft.com/office/spreadsheetml/2017/richdata2" ref="A2:K5">
    <sortCondition ref="C2:C5"/>
  </sortState>
  <tableColumns count="11">
    <tableColumn id="1" xr3:uid="{FA0E93CE-349B-954E-9A37-67DC6CD68427}" uniqueName="1" name="ID" queryTableFieldId="1"/>
    <tableColumn id="2" xr3:uid="{5B516358-D0F9-B04B-9F41-79ECA80D83A4}" uniqueName="2" name="Title" queryTableFieldId="2" dataDxfId="59"/>
    <tableColumn id="3" xr3:uid="{8730906A-B7F9-A445-A932-40594608C3D7}" uniqueName="3" name="Company" queryTableFieldId="3" dataDxfId="58"/>
    <tableColumn id="4" xr3:uid="{8B909725-5889-434C-9DF1-CA2D30F2699F}" uniqueName="4" name="Location" queryTableFieldId="4" dataDxfId="57"/>
    <tableColumn id="5" xr3:uid="{102B6E07-6B63-4F43-9F9D-63EF1E58F53F}" uniqueName="5" name="Date" queryTableFieldId="5" dataDxfId="56"/>
    <tableColumn id="6" xr3:uid="{70983A79-8008-994B-95AF-960BCC6DC442}" uniqueName="6" name="Salary" queryTableFieldId="6" dataDxfId="55"/>
    <tableColumn id="7" xr3:uid="{B565B8CA-3E2B-C549-AFA9-B01C991FF2FA}" uniqueName="7" name="Salary_Lower" queryTableFieldId="7" dataDxfId="54"/>
    <tableColumn id="8" xr3:uid="{8E1EDCFB-8578-3949-A595-060A40C51AA3}" uniqueName="8" name="Salary_Upper" queryTableFieldId="8" dataDxfId="53"/>
    <tableColumn id="9" xr3:uid="{6A760F9B-61D5-9C43-8DC0-CC4A42724B2F}" uniqueName="9" name="Summary" queryTableFieldId="9" dataDxfId="52"/>
    <tableColumn id="10" xr3:uid="{C595222E-1BAB-3147-B8D5-066F112CE32A}" uniqueName="10" name="Description" queryTableFieldId="10" dataDxfId="51"/>
    <tableColumn id="11" xr3:uid="{E3360E34-AF5B-F546-8CA5-007DB6CEE2AF}" uniqueName="11" name="URL" queryTableFieldId="11" dataDxfId="50"/>
  </tableColumns>
  <tableStyleInfo name="TableStyleMedium7"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BB9057B-B807-B34F-B962-FCE4FA138E1D}" name="jobs__4" displayName="jobs__4" ref="A1:L5" tableType="queryTable" totalsRowShown="0" headerRowDxfId="49" dataDxfId="48">
  <autoFilter ref="A1:L5" xr:uid="{FBB9057B-B807-B34F-B962-FCE4FA138E1D}"/>
  <sortState xmlns:xlrd2="http://schemas.microsoft.com/office/spreadsheetml/2017/richdata2" ref="A2:L5">
    <sortCondition descending="1" ref="H2:H5"/>
    <sortCondition ref="C2:C5"/>
  </sortState>
  <tableColumns count="12">
    <tableColumn id="1" xr3:uid="{6B7504C2-4B9B-BB43-B802-8F114B635AB0}" uniqueName="1" name="ID" queryTableFieldId="1" dataDxfId="47"/>
    <tableColumn id="2" xr3:uid="{381EB187-7125-B847-B2D8-E1D6E78F0C4D}" uniqueName="2" name="Title" queryTableFieldId="2" dataDxfId="46"/>
    <tableColumn id="3" xr3:uid="{EF3A4F88-DB44-B341-86FC-D41EC4AB2613}" uniqueName="3" name="Company" queryTableFieldId="3" dataDxfId="45"/>
    <tableColumn id="4" xr3:uid="{CAF4154C-BC6A-CE47-8098-D0824BF507D1}" uniqueName="4" name="Location" queryTableFieldId="4" dataDxfId="44"/>
    <tableColumn id="5" xr3:uid="{E1263C68-1474-8141-BDA6-34F0D8AE6481}" uniqueName="5" name="Date" queryTableFieldId="5" dataDxfId="43"/>
    <tableColumn id="6" xr3:uid="{FE556307-A956-3343-9BE6-3E9788D879C8}" uniqueName="6" name="Salary" queryTableFieldId="6" dataDxfId="42"/>
    <tableColumn id="7" xr3:uid="{02986741-62A0-484D-9F35-DF3F1725D024}" uniqueName="7" name="Salary_Lower" queryTableFieldId="7" dataDxfId="41"/>
    <tableColumn id="8" xr3:uid="{E0E0611B-8BD5-B94E-A7F5-04BC0DDF8286}" uniqueName="8" name="Salary_Upper" queryTableFieldId="8" dataDxfId="40"/>
    <tableColumn id="9" xr3:uid="{BC990C57-961B-0146-84D6-E68AD77D7008}" uniqueName="9" name="Summary" queryTableFieldId="9" dataDxfId="39"/>
    <tableColumn id="10" xr3:uid="{7BD22442-F8CB-6E48-AF11-FDF219FF416C}" uniqueName="10" name="Description" queryTableFieldId="10" dataDxfId="38"/>
    <tableColumn id="11" xr3:uid="{B164C56A-50C3-BD43-8A60-7E6AA746C1E0}" uniqueName="11" name="URL" queryTableFieldId="11" dataDxfId="37" dataCellStyle="Hyperlink"/>
    <tableColumn id="12" xr3:uid="{D4A2FB6B-9335-854A-9168-78938AF40817}" uniqueName="12" name="Column1" queryTableFieldId="12" dataDxfId="36">
      <calculatedColumnFormula array="1">_xlfn.REGEXEXTRACT(jobs__4[[#This Row],[URL]],"\d{10,20}")</calculatedColumnFormula>
    </tableColumn>
  </tableColumns>
  <tableStyleInfo name="TableStyleMedium7"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2F3CA5A-9F1C-444B-BF20-F3514AF0836E}" name="jobs__3" displayName="jobs__3" ref="A1:K8" tableType="queryTable" totalsRowShown="0">
  <autoFilter ref="A1:K8" xr:uid="{02F3CA5A-9F1C-444B-BF20-F3514AF0836E}"/>
  <sortState xmlns:xlrd2="http://schemas.microsoft.com/office/spreadsheetml/2017/richdata2" ref="A2:J8">
    <sortCondition descending="1" ref="G2:G8"/>
    <sortCondition ref="B2:B8"/>
  </sortState>
  <tableColumns count="11">
    <tableColumn id="1" xr3:uid="{3D32ABBE-62AF-B548-9BD6-31FD1275F260}" uniqueName="1" name="Title" queryTableFieldId="1" dataDxfId="35"/>
    <tableColumn id="2" xr3:uid="{2C9E0860-E8C6-CA4C-A35D-3790F2312D24}" uniqueName="2" name="Company" queryTableFieldId="2" dataDxfId="34"/>
    <tableColumn id="3" xr3:uid="{5BB0B6FF-E073-AF43-84B9-A719A9D31F94}" uniqueName="3" name="Location" queryTableFieldId="3" dataDxfId="33"/>
    <tableColumn id="4" xr3:uid="{8A3E7DE6-FCE5-9449-AFDB-715BC1122B80}" uniqueName="4" name="Date" queryTableFieldId="4" dataDxfId="32"/>
    <tableColumn id="5" xr3:uid="{440D82BF-CD38-2342-9C6A-EBD250805A29}" uniqueName="5" name="Salary" queryTableFieldId="5" dataDxfId="31"/>
    <tableColumn id="6" xr3:uid="{092DB194-764C-844D-BCC5-C7B8EE39CC3D}" uniqueName="6" name="Salary_Lower" queryTableFieldId="6"/>
    <tableColumn id="7" xr3:uid="{5186A2A5-E78B-7A4A-BEFD-C4F457EE4051}" uniqueName="7" name="Salary_Upper" queryTableFieldId="7"/>
    <tableColumn id="8" xr3:uid="{403DAED8-49AB-EB44-B51D-535E2900831B}" uniqueName="8" name="Summary" queryTableFieldId="8" dataDxfId="30"/>
    <tableColumn id="9" xr3:uid="{4C653A92-350C-0A4D-9856-4BBFF1456428}" uniqueName="9" name="Description" queryTableFieldId="9" dataDxfId="29"/>
    <tableColumn id="10" xr3:uid="{F27B06D1-12B2-3245-A2E3-CA48C3198EAD}" uniqueName="10" name="URL" queryTableFieldId="10" dataDxfId="28"/>
    <tableColumn id="11" xr3:uid="{5AD3C71E-E08C-0945-A82C-942C2885429A}" uniqueName="11" name="Column1" queryTableFieldId="11" dataDxfId="27">
      <calculatedColumnFormula>HYPERLINK(jobs__3[[#This Row],[URL]],"Clickable Link")</calculatedColumnFormula>
    </tableColumn>
  </tableColumns>
  <tableStyleInfo name="TableStyleMedium7"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E7D1721-55A9-5D42-8377-462295554686}" name="jobs__2" displayName="jobs__2" ref="A1:J8" tableType="queryTable" totalsRowShown="0">
  <autoFilter ref="A1:J8" xr:uid="{DE7D1721-55A9-5D42-8377-462295554686}"/>
  <sortState xmlns:xlrd2="http://schemas.microsoft.com/office/spreadsheetml/2017/richdata2" ref="A2:J8">
    <sortCondition descending="1" ref="G2:G8"/>
    <sortCondition ref="B2:B8"/>
  </sortState>
  <tableColumns count="10">
    <tableColumn id="1" xr3:uid="{9B87AD0B-ED24-8A40-8042-8C7A219EA7C9}" uniqueName="1" name="Title" queryTableFieldId="1" dataDxfId="26"/>
    <tableColumn id="2" xr3:uid="{46E5BCFA-CE94-104E-BEC5-B7DCA5E9370E}" uniqueName="2" name="Company" queryTableFieldId="2" dataDxfId="25"/>
    <tableColumn id="3" xr3:uid="{E1B848DC-ACD7-394C-A53F-637235D2ACDA}" uniqueName="3" name="Location" queryTableFieldId="3" dataDxfId="24"/>
    <tableColumn id="4" xr3:uid="{DAE1790D-8997-7042-818C-80D43CD9D652}" uniqueName="4" name="Date" queryTableFieldId="4" dataDxfId="23"/>
    <tableColumn id="5" xr3:uid="{DD76F16F-A10B-2C43-96ED-A99BC56835D6}" uniqueName="5" name="Salary" queryTableFieldId="5" dataDxfId="22"/>
    <tableColumn id="6" xr3:uid="{DE2AEA90-F5A7-2B46-864E-CA04C6352A8F}" uniqueName="6" name="Salary_Lower" queryTableFieldId="6"/>
    <tableColumn id="7" xr3:uid="{432A744C-9D9C-0543-9AD0-FA3BD2CC79C6}" uniqueName="7" name="Salary_Upper" queryTableFieldId="7"/>
    <tableColumn id="8" xr3:uid="{95420DED-C83D-6C47-B3BB-D209FBFF80AC}" uniqueName="8" name="Summary" queryTableFieldId="8" dataDxfId="21"/>
    <tableColumn id="9" xr3:uid="{B8B87D55-A7F1-404F-84A9-601919268ED5}" uniqueName="9" name="Description" queryTableFieldId="9" dataDxfId="20"/>
    <tableColumn id="10" xr3:uid="{62321523-823F-7F49-B1CB-051440581DF3}" uniqueName="10" name="URL" queryTableFieldId="10" dataDxfId="19"/>
  </tableColumns>
  <tableStyleInfo name="TableStyleMedium7"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4FA9E4-54C3-374E-BAD0-4C8E7E396B06}" name="jobs" displayName="jobs" ref="A1:I58" tableType="queryTable" totalsRowShown="0" headerRowDxfId="18" dataDxfId="17">
  <autoFilter ref="A1:I58" xr:uid="{844FA9E4-54C3-374E-BAD0-4C8E7E396B06}"/>
  <sortState xmlns:xlrd2="http://schemas.microsoft.com/office/spreadsheetml/2017/richdata2" ref="A2:I58">
    <sortCondition ref="B2:B58"/>
  </sortState>
  <tableColumns count="9">
    <tableColumn id="1" xr3:uid="{E6D9ABFC-09EF-C844-BEA8-090FE2216CFB}" uniqueName="1" name="Title" queryTableFieldId="1" dataDxfId="16"/>
    <tableColumn id="2" xr3:uid="{87F519D8-9BE1-D54B-AA4D-55C45554E46E}" uniqueName="2" name="Company" queryTableFieldId="2" dataDxfId="15"/>
    <tableColumn id="3" xr3:uid="{8C29972E-A7CB-F543-9ACB-652E263977E6}" uniqueName="3" name="Location" queryTableFieldId="3" dataDxfId="14"/>
    <tableColumn id="4" xr3:uid="{1CE89B3F-023B-FF46-BAC2-2876A609A0CC}" uniqueName="4" name="Date" queryTableFieldId="4" dataDxfId="13"/>
    <tableColumn id="5" xr3:uid="{7570CBB4-FB39-1D42-B88E-81A042A85373}" uniqueName="5" name="Salary" queryTableFieldId="5" dataDxfId="12"/>
    <tableColumn id="7" xr3:uid="{9520813C-2DC0-B245-9298-EA5109346DF8}" uniqueName="7" name="Summary" queryTableFieldId="7" dataDxfId="11"/>
    <tableColumn id="8" xr3:uid="{08824928-1BE4-A149-A42B-E3B9AE05390D}" uniqueName="8" name="Description" queryTableFieldId="8" dataDxfId="10"/>
    <tableColumn id="6" xr3:uid="{E7CD2996-4A61-6A4A-95AB-1D281364F448}" uniqueName="6" name="URL" queryTableFieldId="6" dataDxfId="9"/>
    <tableColumn id="9" xr3:uid="{8BAEC35F-CA85-5046-905B-0CEBF0DF4AE8}" uniqueName="9" name="Column1" queryTableFieldId="13" dataDxfId="8">
      <calculatedColumnFormula>HYPERLINK(jobs[[#This Row],[URL]],"Clickable Link")</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39.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4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775BE-3A13-0140-A973-3B8C7973DAE0}">
  <dimension ref="A1:L59"/>
  <sheetViews>
    <sheetView tabSelected="1" workbookViewId="0">
      <selection activeCell="B12" sqref="B12"/>
    </sheetView>
  </sheetViews>
  <sheetFormatPr baseColWidth="10" defaultRowHeight="16" x14ac:dyDescent="0.2"/>
  <cols>
    <col min="1" max="1" width="11.1640625" bestFit="1" customWidth="1"/>
    <col min="2" max="2" width="66.6640625" bestFit="1" customWidth="1"/>
    <col min="3" max="3" width="31.5" bestFit="1" customWidth="1"/>
    <col min="4" max="4" width="17.83203125" bestFit="1" customWidth="1"/>
    <col min="5" max="5" width="7.6640625" bestFit="1" customWidth="1"/>
    <col min="6" max="6" width="31.1640625" bestFit="1" customWidth="1"/>
    <col min="7" max="7" width="14.5" bestFit="1" customWidth="1"/>
    <col min="8" max="8" width="14.33203125" bestFit="1" customWidth="1"/>
    <col min="9" max="11" width="80.6640625" bestFit="1" customWidth="1"/>
    <col min="12" max="12" width="5.83203125" bestFit="1" customWidth="1"/>
  </cols>
  <sheetData>
    <row r="1" spans="1:12" x14ac:dyDescent="0.2">
      <c r="A1" t="s">
        <v>388</v>
      </c>
      <c r="B1" t="s">
        <v>0</v>
      </c>
      <c r="C1" t="s">
        <v>1</v>
      </c>
      <c r="D1" t="s">
        <v>2</v>
      </c>
      <c r="E1" t="s">
        <v>3</v>
      </c>
      <c r="F1" t="s">
        <v>4</v>
      </c>
      <c r="G1" t="s">
        <v>344</v>
      </c>
      <c r="H1" t="s">
        <v>345</v>
      </c>
      <c r="I1" t="s">
        <v>6</v>
      </c>
      <c r="J1" t="s">
        <v>7</v>
      </c>
      <c r="K1" t="s">
        <v>5</v>
      </c>
      <c r="L1" t="s">
        <v>1131</v>
      </c>
    </row>
    <row r="2" spans="1:12" x14ac:dyDescent="0.2">
      <c r="A2">
        <v>4201322862</v>
      </c>
      <c r="B2" s="15" t="s">
        <v>3243</v>
      </c>
      <c r="C2" s="15" t="s">
        <v>1469</v>
      </c>
      <c r="D2" s="15" t="s">
        <v>10</v>
      </c>
      <c r="E2" s="1">
        <v>45763</v>
      </c>
      <c r="F2" s="15" t="s">
        <v>2127</v>
      </c>
      <c r="G2">
        <v>254700</v>
      </c>
      <c r="H2">
        <v>394700</v>
      </c>
      <c r="I2" s="15" t="s">
        <v>3244</v>
      </c>
      <c r="J2" s="15" t="s">
        <v>3245</v>
      </c>
      <c r="K2" s="15" t="s">
        <v>3246</v>
      </c>
      <c r="L2">
        <v>8</v>
      </c>
    </row>
    <row r="3" spans="1:12" x14ac:dyDescent="0.2">
      <c r="A3">
        <v>4210138506</v>
      </c>
      <c r="B3" s="15" t="s">
        <v>1766</v>
      </c>
      <c r="C3" s="15" t="s">
        <v>3247</v>
      </c>
      <c r="D3" s="15" t="s">
        <v>10</v>
      </c>
      <c r="E3" s="1">
        <v>45764</v>
      </c>
      <c r="F3" s="15" t="s">
        <v>2958</v>
      </c>
      <c r="G3">
        <v>230000</v>
      </c>
      <c r="H3">
        <v>350000</v>
      </c>
      <c r="I3" s="15" t="s">
        <v>3248</v>
      </c>
      <c r="J3" s="15" t="s">
        <v>3249</v>
      </c>
      <c r="K3" s="15" t="s">
        <v>3250</v>
      </c>
      <c r="L3">
        <v>5</v>
      </c>
    </row>
    <row r="4" spans="1:12" x14ac:dyDescent="0.2">
      <c r="A4">
        <v>4211906222</v>
      </c>
      <c r="B4" s="15" t="s">
        <v>3251</v>
      </c>
      <c r="C4" s="15" t="s">
        <v>2714</v>
      </c>
      <c r="D4" s="15" t="s">
        <v>10</v>
      </c>
      <c r="E4" s="1">
        <v>45763</v>
      </c>
      <c r="F4" s="15" t="s">
        <v>3252</v>
      </c>
      <c r="G4">
        <v>229000</v>
      </c>
      <c r="H4">
        <v>343000</v>
      </c>
      <c r="I4" s="15" t="s">
        <v>3253</v>
      </c>
      <c r="J4" s="15" t="s">
        <v>3254</v>
      </c>
      <c r="K4" s="15" t="s">
        <v>3255</v>
      </c>
      <c r="L4">
        <v>8</v>
      </c>
    </row>
    <row r="5" spans="1:12" x14ac:dyDescent="0.2">
      <c r="A5">
        <v>4197488149</v>
      </c>
      <c r="B5" s="15" t="s">
        <v>3256</v>
      </c>
      <c r="C5" s="15" t="s">
        <v>1469</v>
      </c>
      <c r="D5" s="15" t="s">
        <v>10</v>
      </c>
      <c r="E5" s="1">
        <v>45763</v>
      </c>
      <c r="F5" s="15" t="s">
        <v>3257</v>
      </c>
      <c r="G5">
        <v>203100</v>
      </c>
      <c r="H5">
        <v>314900</v>
      </c>
      <c r="I5" s="15" t="s">
        <v>3258</v>
      </c>
      <c r="J5" s="15" t="s">
        <v>3259</v>
      </c>
      <c r="K5" s="15" t="s">
        <v>3260</v>
      </c>
      <c r="L5">
        <v>8</v>
      </c>
    </row>
    <row r="6" spans="1:12" x14ac:dyDescent="0.2">
      <c r="A6">
        <v>4211919098</v>
      </c>
      <c r="B6" s="15" t="s">
        <v>3261</v>
      </c>
      <c r="C6" s="15" t="s">
        <v>2143</v>
      </c>
      <c r="D6" s="15" t="s">
        <v>10</v>
      </c>
      <c r="E6" s="1">
        <v>45763</v>
      </c>
      <c r="F6" s="15" t="s">
        <v>3262</v>
      </c>
      <c r="G6">
        <v>170400</v>
      </c>
      <c r="H6">
        <v>255700</v>
      </c>
      <c r="I6" s="15" t="s">
        <v>3263</v>
      </c>
      <c r="J6" s="15" t="s">
        <v>3264</v>
      </c>
      <c r="K6" s="15" t="s">
        <v>3265</v>
      </c>
      <c r="L6">
        <v>8</v>
      </c>
    </row>
    <row r="7" spans="1:12" x14ac:dyDescent="0.2">
      <c r="A7">
        <v>4211907097</v>
      </c>
      <c r="B7" s="15" t="s">
        <v>3266</v>
      </c>
      <c r="C7" s="15" t="s">
        <v>3267</v>
      </c>
      <c r="D7" s="15" t="s">
        <v>47</v>
      </c>
      <c r="E7" s="1">
        <v>45763</v>
      </c>
      <c r="F7" s="15" t="s">
        <v>3268</v>
      </c>
      <c r="G7">
        <v>142800</v>
      </c>
      <c r="H7">
        <v>241200</v>
      </c>
      <c r="I7" s="15" t="s">
        <v>3269</v>
      </c>
      <c r="J7" s="15" t="s">
        <v>3270</v>
      </c>
      <c r="K7" s="15" t="s">
        <v>3271</v>
      </c>
      <c r="L7">
        <v>8</v>
      </c>
    </row>
    <row r="8" spans="1:12" x14ac:dyDescent="0.2">
      <c r="A8">
        <v>4211903970</v>
      </c>
      <c r="B8" s="15" t="s">
        <v>3272</v>
      </c>
      <c r="C8" s="15" t="s">
        <v>3273</v>
      </c>
      <c r="D8" s="15" t="s">
        <v>10</v>
      </c>
      <c r="E8" s="1">
        <v>45763</v>
      </c>
      <c r="F8" s="15" t="s">
        <v>1116</v>
      </c>
      <c r="G8">
        <v>205000</v>
      </c>
      <c r="H8">
        <v>235000</v>
      </c>
      <c r="I8" s="15" t="s">
        <v>3274</v>
      </c>
      <c r="J8" s="15" t="s">
        <v>3275</v>
      </c>
      <c r="K8" s="15" t="s">
        <v>3276</v>
      </c>
      <c r="L8">
        <v>8</v>
      </c>
    </row>
    <row r="9" spans="1:12" x14ac:dyDescent="0.2">
      <c r="A9">
        <v>4208335933</v>
      </c>
      <c r="B9" s="15" t="s">
        <v>3277</v>
      </c>
      <c r="C9" s="15" t="s">
        <v>2152</v>
      </c>
      <c r="D9" s="15" t="s">
        <v>842</v>
      </c>
      <c r="E9" s="1">
        <v>45763</v>
      </c>
      <c r="F9" s="15" t="s">
        <v>2191</v>
      </c>
      <c r="G9">
        <v>117200</v>
      </c>
      <c r="H9">
        <v>229200</v>
      </c>
      <c r="I9" s="15" t="s">
        <v>3278</v>
      </c>
      <c r="J9" s="15" t="s">
        <v>3279</v>
      </c>
      <c r="K9" s="15" t="s">
        <v>3280</v>
      </c>
      <c r="L9">
        <v>8</v>
      </c>
    </row>
    <row r="10" spans="1:12" x14ac:dyDescent="0.2">
      <c r="A10">
        <v>4211914409</v>
      </c>
      <c r="B10" s="15" t="s">
        <v>3281</v>
      </c>
      <c r="C10" s="15" t="s">
        <v>3282</v>
      </c>
      <c r="D10" s="15" t="s">
        <v>10</v>
      </c>
      <c r="E10" s="1">
        <v>45763</v>
      </c>
      <c r="F10" s="15" t="s">
        <v>3283</v>
      </c>
      <c r="G10">
        <v>155000</v>
      </c>
      <c r="H10">
        <v>220000</v>
      </c>
      <c r="I10" s="15" t="s">
        <v>3284</v>
      </c>
      <c r="J10" s="15" t="s">
        <v>3285</v>
      </c>
      <c r="K10" s="15" t="s">
        <v>3286</v>
      </c>
      <c r="L10">
        <v>8</v>
      </c>
    </row>
    <row r="11" spans="1:12" x14ac:dyDescent="0.2">
      <c r="A11">
        <v>4206203110</v>
      </c>
      <c r="B11" s="15" t="s">
        <v>3287</v>
      </c>
      <c r="C11" s="15" t="s">
        <v>2838</v>
      </c>
      <c r="D11" s="15" t="s">
        <v>27</v>
      </c>
      <c r="E11" s="1">
        <v>45763</v>
      </c>
      <c r="F11" s="15" t="s">
        <v>3288</v>
      </c>
      <c r="G11">
        <v>190000</v>
      </c>
      <c r="H11">
        <v>210000</v>
      </c>
      <c r="I11" s="15" t="s">
        <v>3289</v>
      </c>
      <c r="J11" s="15" t="s">
        <v>3290</v>
      </c>
      <c r="K11" s="15" t="s">
        <v>3291</v>
      </c>
      <c r="L11">
        <v>8</v>
      </c>
    </row>
    <row r="12" spans="1:12" x14ac:dyDescent="0.2">
      <c r="A12">
        <v>4210133510</v>
      </c>
      <c r="B12" s="15" t="s">
        <v>3292</v>
      </c>
      <c r="C12" s="15" t="s">
        <v>3293</v>
      </c>
      <c r="D12" s="15" t="s">
        <v>3294</v>
      </c>
      <c r="E12" s="1">
        <v>45763</v>
      </c>
      <c r="F12" s="15" t="s">
        <v>3295</v>
      </c>
      <c r="G12">
        <v>139700</v>
      </c>
      <c r="H12">
        <v>209500</v>
      </c>
      <c r="I12" s="15" t="s">
        <v>3296</v>
      </c>
      <c r="J12" s="15" t="s">
        <v>3297</v>
      </c>
      <c r="K12" s="15" t="s">
        <v>3298</v>
      </c>
      <c r="L12">
        <v>8</v>
      </c>
    </row>
    <row r="13" spans="1:12" x14ac:dyDescent="0.2">
      <c r="A13">
        <v>4211782474</v>
      </c>
      <c r="B13" s="15" t="s">
        <v>3292</v>
      </c>
      <c r="C13" s="15" t="s">
        <v>3299</v>
      </c>
      <c r="D13" s="15" t="s">
        <v>3294</v>
      </c>
      <c r="E13" s="1">
        <v>45763</v>
      </c>
      <c r="F13" s="15" t="s">
        <v>3295</v>
      </c>
      <c r="G13">
        <v>139700</v>
      </c>
      <c r="H13">
        <v>209500</v>
      </c>
      <c r="I13" s="15" t="s">
        <v>3300</v>
      </c>
      <c r="J13" s="15" t="s">
        <v>3301</v>
      </c>
      <c r="K13" s="15" t="s">
        <v>3302</v>
      </c>
      <c r="L13">
        <v>8</v>
      </c>
    </row>
    <row r="14" spans="1:12" x14ac:dyDescent="0.2">
      <c r="A14">
        <v>4210129951</v>
      </c>
      <c r="B14" s="15" t="s">
        <v>563</v>
      </c>
      <c r="C14" s="15" t="s">
        <v>3293</v>
      </c>
      <c r="D14" s="15" t="s">
        <v>3294</v>
      </c>
      <c r="E14" s="1">
        <v>45763</v>
      </c>
      <c r="F14" s="15" t="s">
        <v>3303</v>
      </c>
      <c r="G14">
        <v>136100</v>
      </c>
      <c r="H14">
        <v>204100</v>
      </c>
      <c r="I14" s="15" t="s">
        <v>3304</v>
      </c>
      <c r="J14" s="15" t="s">
        <v>3305</v>
      </c>
      <c r="K14" s="15" t="s">
        <v>3306</v>
      </c>
      <c r="L14">
        <v>8</v>
      </c>
    </row>
    <row r="15" spans="1:12" x14ac:dyDescent="0.2">
      <c r="A15">
        <v>4211784436</v>
      </c>
      <c r="B15" s="15" t="s">
        <v>563</v>
      </c>
      <c r="C15" s="15" t="s">
        <v>3299</v>
      </c>
      <c r="D15" s="15" t="s">
        <v>3294</v>
      </c>
      <c r="E15" s="1">
        <v>45763</v>
      </c>
      <c r="F15" s="15" t="s">
        <v>3303</v>
      </c>
      <c r="G15">
        <v>136100</v>
      </c>
      <c r="H15">
        <v>204100</v>
      </c>
      <c r="I15" s="15" t="s">
        <v>3307</v>
      </c>
      <c r="J15" s="15" t="s">
        <v>3308</v>
      </c>
      <c r="K15" s="15" t="s">
        <v>3309</v>
      </c>
      <c r="L15">
        <v>8</v>
      </c>
    </row>
    <row r="16" spans="1:12" x14ac:dyDescent="0.2">
      <c r="A16">
        <v>4210125740</v>
      </c>
      <c r="B16" s="15" t="s">
        <v>3310</v>
      </c>
      <c r="C16" s="15" t="s">
        <v>136</v>
      </c>
      <c r="D16" s="15" t="s">
        <v>10</v>
      </c>
      <c r="E16" s="1">
        <v>45763</v>
      </c>
      <c r="F16" s="15" t="s">
        <v>1996</v>
      </c>
      <c r="G16">
        <v>146400</v>
      </c>
      <c r="H16">
        <v>201300</v>
      </c>
      <c r="I16" s="15" t="s">
        <v>3311</v>
      </c>
      <c r="J16" s="15" t="s">
        <v>3312</v>
      </c>
      <c r="K16" s="15" t="s">
        <v>3313</v>
      </c>
      <c r="L16">
        <v>8</v>
      </c>
    </row>
    <row r="17" spans="1:12" x14ac:dyDescent="0.2">
      <c r="A17">
        <v>4208337854</v>
      </c>
      <c r="B17" s="15" t="s">
        <v>3314</v>
      </c>
      <c r="C17" s="15" t="s">
        <v>2152</v>
      </c>
      <c r="D17" s="15" t="s">
        <v>842</v>
      </c>
      <c r="E17" s="1">
        <v>45763</v>
      </c>
      <c r="F17" s="15" t="s">
        <v>3315</v>
      </c>
      <c r="G17">
        <v>103800</v>
      </c>
      <c r="H17">
        <v>200300</v>
      </c>
      <c r="I17" s="15" t="s">
        <v>3316</v>
      </c>
      <c r="J17" s="15" t="s">
        <v>3317</v>
      </c>
      <c r="K17" s="15" t="s">
        <v>3318</v>
      </c>
      <c r="L17">
        <v>8</v>
      </c>
    </row>
    <row r="18" spans="1:12" x14ac:dyDescent="0.2">
      <c r="A18">
        <v>4210139390</v>
      </c>
      <c r="B18" s="15" t="s">
        <v>3319</v>
      </c>
      <c r="C18" s="15" t="s">
        <v>3320</v>
      </c>
      <c r="D18" s="15" t="s">
        <v>392</v>
      </c>
      <c r="E18" s="1">
        <v>45764</v>
      </c>
      <c r="F18" s="15" t="s">
        <v>3321</v>
      </c>
      <c r="G18">
        <v>170000</v>
      </c>
      <c r="H18">
        <v>200000</v>
      </c>
      <c r="I18" s="15" t="s">
        <v>3322</v>
      </c>
      <c r="J18" s="15" t="s">
        <v>3323</v>
      </c>
      <c r="K18" s="15" t="s">
        <v>3324</v>
      </c>
      <c r="L18">
        <v>8</v>
      </c>
    </row>
    <row r="19" spans="1:12" x14ac:dyDescent="0.2">
      <c r="A19">
        <v>4210148528</v>
      </c>
      <c r="B19" s="15" t="s">
        <v>3325</v>
      </c>
      <c r="C19" s="15" t="s">
        <v>3326</v>
      </c>
      <c r="D19" s="15" t="s">
        <v>10</v>
      </c>
      <c r="E19" s="1">
        <v>45764</v>
      </c>
      <c r="F19" s="15" t="s">
        <v>3327</v>
      </c>
      <c r="G19">
        <v>120000</v>
      </c>
      <c r="H19">
        <v>200000</v>
      </c>
      <c r="I19" s="15" t="s">
        <v>3328</v>
      </c>
      <c r="J19" s="15" t="s">
        <v>3329</v>
      </c>
      <c r="K19" s="15" t="s">
        <v>3330</v>
      </c>
      <c r="L19">
        <v>8</v>
      </c>
    </row>
    <row r="20" spans="1:12" x14ac:dyDescent="0.2">
      <c r="A20">
        <v>4210127659</v>
      </c>
      <c r="B20" s="15" t="s">
        <v>3331</v>
      </c>
      <c r="C20" s="15" t="s">
        <v>136</v>
      </c>
      <c r="D20" s="15" t="s">
        <v>392</v>
      </c>
      <c r="E20" s="1">
        <v>45763</v>
      </c>
      <c r="F20" s="15" t="s">
        <v>3332</v>
      </c>
      <c r="G20">
        <v>130000</v>
      </c>
      <c r="H20">
        <v>200000</v>
      </c>
      <c r="I20" s="15" t="s">
        <v>3333</v>
      </c>
      <c r="J20" s="15" t="s">
        <v>3334</v>
      </c>
      <c r="K20" s="15" t="s">
        <v>3335</v>
      </c>
      <c r="L20">
        <v>7</v>
      </c>
    </row>
    <row r="21" spans="1:12" x14ac:dyDescent="0.2">
      <c r="A21">
        <v>4211789324</v>
      </c>
      <c r="B21" s="15" t="s">
        <v>3336</v>
      </c>
      <c r="C21" s="15" t="s">
        <v>3337</v>
      </c>
      <c r="D21" s="15" t="s">
        <v>10</v>
      </c>
      <c r="E21" s="1">
        <v>45763</v>
      </c>
      <c r="F21" s="15" t="s">
        <v>3338</v>
      </c>
      <c r="G21">
        <v>174394</v>
      </c>
      <c r="H21">
        <v>192500</v>
      </c>
      <c r="I21" s="15" t="s">
        <v>3339</v>
      </c>
      <c r="J21" s="15" t="s">
        <v>3340</v>
      </c>
      <c r="K21" s="15" t="s">
        <v>3341</v>
      </c>
      <c r="L21">
        <v>8</v>
      </c>
    </row>
    <row r="22" spans="1:12" x14ac:dyDescent="0.2">
      <c r="A22">
        <v>4210127571</v>
      </c>
      <c r="B22" s="15" t="s">
        <v>3342</v>
      </c>
      <c r="C22" s="15" t="s">
        <v>136</v>
      </c>
      <c r="D22" s="15" t="s">
        <v>47</v>
      </c>
      <c r="E22" s="1">
        <v>45763</v>
      </c>
      <c r="F22" s="15" t="s">
        <v>3343</v>
      </c>
      <c r="G22">
        <v>80412</v>
      </c>
      <c r="H22">
        <v>188164</v>
      </c>
      <c r="I22" s="15" t="s">
        <v>3344</v>
      </c>
      <c r="J22" s="15" t="s">
        <v>3345</v>
      </c>
      <c r="K22" s="15" t="s">
        <v>3346</v>
      </c>
      <c r="L22">
        <v>8</v>
      </c>
    </row>
    <row r="23" spans="1:12" x14ac:dyDescent="0.2">
      <c r="A23">
        <v>4211783913</v>
      </c>
      <c r="B23" s="15" t="s">
        <v>3347</v>
      </c>
      <c r="C23" s="15" t="s">
        <v>40</v>
      </c>
      <c r="D23" s="15" t="s">
        <v>10</v>
      </c>
      <c r="E23" s="1">
        <v>45763</v>
      </c>
      <c r="F23" s="15" t="s">
        <v>3348</v>
      </c>
      <c r="G23">
        <v>106400</v>
      </c>
      <c r="H23">
        <v>185000</v>
      </c>
      <c r="I23" s="15" t="s">
        <v>3349</v>
      </c>
      <c r="J23" s="15" t="s">
        <v>3350</v>
      </c>
      <c r="K23" s="15" t="s">
        <v>3351</v>
      </c>
      <c r="L23">
        <v>8</v>
      </c>
    </row>
    <row r="24" spans="1:12" x14ac:dyDescent="0.2">
      <c r="A24">
        <v>4211921338</v>
      </c>
      <c r="B24" s="15" t="s">
        <v>3352</v>
      </c>
      <c r="C24" s="15" t="s">
        <v>3353</v>
      </c>
      <c r="D24" s="15" t="s">
        <v>10</v>
      </c>
      <c r="E24" s="1">
        <v>45764</v>
      </c>
      <c r="F24" s="15" t="s">
        <v>2227</v>
      </c>
      <c r="G24">
        <v>145000</v>
      </c>
      <c r="H24">
        <v>185000</v>
      </c>
      <c r="I24" s="15" t="s">
        <v>3354</v>
      </c>
      <c r="J24" s="15" t="s">
        <v>3355</v>
      </c>
      <c r="K24" s="15" t="s">
        <v>3356</v>
      </c>
      <c r="L24">
        <v>8</v>
      </c>
    </row>
    <row r="25" spans="1:12" x14ac:dyDescent="0.2">
      <c r="A25">
        <v>4208341319</v>
      </c>
      <c r="B25" s="15" t="s">
        <v>3357</v>
      </c>
      <c r="C25" s="15" t="s">
        <v>2152</v>
      </c>
      <c r="D25" s="15" t="s">
        <v>842</v>
      </c>
      <c r="E25" s="1">
        <v>45763</v>
      </c>
      <c r="F25" s="15" t="s">
        <v>3358</v>
      </c>
      <c r="G25">
        <v>94600</v>
      </c>
      <c r="H25">
        <v>183800</v>
      </c>
      <c r="I25" s="15" t="s">
        <v>3359</v>
      </c>
      <c r="J25" s="15" t="s">
        <v>3360</v>
      </c>
      <c r="K25" s="15" t="s">
        <v>3361</v>
      </c>
      <c r="L25">
        <v>7</v>
      </c>
    </row>
    <row r="26" spans="1:12" x14ac:dyDescent="0.2">
      <c r="A26">
        <v>4210541661</v>
      </c>
      <c r="B26" s="15" t="s">
        <v>3362</v>
      </c>
      <c r="C26" s="15" t="s">
        <v>3363</v>
      </c>
      <c r="D26" s="15" t="s">
        <v>47</v>
      </c>
      <c r="E26" s="1">
        <v>45763</v>
      </c>
      <c r="F26" s="15" t="s">
        <v>3364</v>
      </c>
      <c r="G26">
        <v>146900</v>
      </c>
      <c r="H26">
        <v>183600</v>
      </c>
      <c r="I26" s="15" t="s">
        <v>3365</v>
      </c>
      <c r="J26" s="15" t="s">
        <v>3366</v>
      </c>
      <c r="K26" s="15" t="s">
        <v>3367</v>
      </c>
      <c r="L26">
        <v>8</v>
      </c>
    </row>
    <row r="27" spans="1:12" x14ac:dyDescent="0.2">
      <c r="A27">
        <v>4211900730</v>
      </c>
      <c r="B27" s="15" t="s">
        <v>3368</v>
      </c>
      <c r="C27" s="15" t="s">
        <v>2714</v>
      </c>
      <c r="D27" s="15" t="s">
        <v>47</v>
      </c>
      <c r="E27" s="1">
        <v>45763</v>
      </c>
      <c r="F27" s="15" t="s">
        <v>3369</v>
      </c>
      <c r="G27">
        <v>118000</v>
      </c>
      <c r="H27">
        <v>176000</v>
      </c>
      <c r="I27" s="15" t="s">
        <v>3370</v>
      </c>
      <c r="J27" s="15" t="s">
        <v>3371</v>
      </c>
      <c r="K27" s="15" t="s">
        <v>3372</v>
      </c>
      <c r="L27">
        <v>8</v>
      </c>
    </row>
    <row r="28" spans="1:12" x14ac:dyDescent="0.2">
      <c r="A28">
        <v>4211928803</v>
      </c>
      <c r="B28" s="15" t="s">
        <v>3373</v>
      </c>
      <c r="C28" s="15" t="s">
        <v>2679</v>
      </c>
      <c r="D28" s="15" t="s">
        <v>10</v>
      </c>
      <c r="E28" s="1">
        <v>45764</v>
      </c>
      <c r="F28" s="15" t="s">
        <v>3374</v>
      </c>
      <c r="G28">
        <v>102000</v>
      </c>
      <c r="H28">
        <v>170000</v>
      </c>
      <c r="I28" s="15" t="s">
        <v>3375</v>
      </c>
      <c r="J28" s="15" t="s">
        <v>3376</v>
      </c>
      <c r="K28" s="15" t="s">
        <v>3377</v>
      </c>
      <c r="L28">
        <v>8</v>
      </c>
    </row>
    <row r="29" spans="1:12" x14ac:dyDescent="0.2">
      <c r="A29">
        <v>4210128610</v>
      </c>
      <c r="B29" s="15" t="s">
        <v>2065</v>
      </c>
      <c r="C29" s="15" t="s">
        <v>883</v>
      </c>
      <c r="D29" s="15" t="s">
        <v>10</v>
      </c>
      <c r="E29" s="1">
        <v>45763</v>
      </c>
      <c r="F29" s="15" t="s">
        <v>3378</v>
      </c>
      <c r="G29">
        <v>100450</v>
      </c>
      <c r="H29">
        <v>157850</v>
      </c>
      <c r="I29" s="15" t="s">
        <v>3379</v>
      </c>
      <c r="J29" s="15" t="s">
        <v>3380</v>
      </c>
      <c r="K29" s="15" t="s">
        <v>3381</v>
      </c>
      <c r="L29">
        <v>7</v>
      </c>
    </row>
    <row r="30" spans="1:12" x14ac:dyDescent="0.2">
      <c r="A30">
        <v>4211799981</v>
      </c>
      <c r="B30" s="15" t="s">
        <v>3382</v>
      </c>
      <c r="C30" s="15" t="s">
        <v>3383</v>
      </c>
      <c r="D30" s="15" t="s">
        <v>10</v>
      </c>
      <c r="E30" s="1">
        <v>45763</v>
      </c>
      <c r="F30" s="15" t="s">
        <v>3384</v>
      </c>
      <c r="G30">
        <v>140000</v>
      </c>
      <c r="H30">
        <v>145000</v>
      </c>
      <c r="I30" s="15" t="s">
        <v>3385</v>
      </c>
      <c r="J30" s="15" t="s">
        <v>3386</v>
      </c>
      <c r="K30" s="15" t="s">
        <v>3387</v>
      </c>
      <c r="L30">
        <v>8</v>
      </c>
    </row>
    <row r="31" spans="1:12" x14ac:dyDescent="0.2">
      <c r="A31">
        <v>4203301538</v>
      </c>
      <c r="B31" s="15" t="s">
        <v>3388</v>
      </c>
      <c r="C31" s="15" t="s">
        <v>250</v>
      </c>
      <c r="D31" s="15" t="s">
        <v>10</v>
      </c>
      <c r="E31" s="1">
        <v>45764</v>
      </c>
      <c r="F31" s="15" t="s">
        <v>3389</v>
      </c>
      <c r="G31">
        <v>85000</v>
      </c>
      <c r="H31">
        <v>140000</v>
      </c>
      <c r="I31" s="15" t="s">
        <v>3390</v>
      </c>
      <c r="J31" s="15" t="s">
        <v>3391</v>
      </c>
      <c r="K31" s="15" t="s">
        <v>3392</v>
      </c>
      <c r="L31">
        <v>7</v>
      </c>
    </row>
    <row r="32" spans="1:12" x14ac:dyDescent="0.2">
      <c r="A32">
        <v>4211788343</v>
      </c>
      <c r="B32" s="15" t="s">
        <v>3393</v>
      </c>
      <c r="C32" s="15" t="s">
        <v>266</v>
      </c>
      <c r="D32" s="15" t="s">
        <v>10</v>
      </c>
      <c r="E32" s="1">
        <v>45763</v>
      </c>
      <c r="F32" s="15" t="s">
        <v>3394</v>
      </c>
      <c r="G32">
        <v>64800</v>
      </c>
      <c r="H32">
        <v>138700</v>
      </c>
      <c r="I32" s="15" t="s">
        <v>3395</v>
      </c>
      <c r="J32" s="15" t="s">
        <v>3396</v>
      </c>
      <c r="K32" s="15" t="s">
        <v>3397</v>
      </c>
      <c r="L32">
        <v>8</v>
      </c>
    </row>
    <row r="33" spans="1:12" x14ac:dyDescent="0.2">
      <c r="A33">
        <v>4211786510</v>
      </c>
      <c r="B33" s="15" t="s">
        <v>3398</v>
      </c>
      <c r="C33" s="15" t="s">
        <v>40</v>
      </c>
      <c r="D33" s="15" t="s">
        <v>10</v>
      </c>
      <c r="E33" s="1">
        <v>45763</v>
      </c>
      <c r="F33" s="15" t="s">
        <v>3399</v>
      </c>
      <c r="G33">
        <v>61200</v>
      </c>
      <c r="H33">
        <v>131000</v>
      </c>
      <c r="I33" s="15" t="s">
        <v>3400</v>
      </c>
      <c r="J33" s="15" t="s">
        <v>3401</v>
      </c>
      <c r="K33" s="15" t="s">
        <v>3402</v>
      </c>
      <c r="L33">
        <v>7</v>
      </c>
    </row>
    <row r="34" spans="1:12" x14ac:dyDescent="0.2">
      <c r="A34">
        <v>4211919622</v>
      </c>
      <c r="B34" s="15" t="s">
        <v>1371</v>
      </c>
      <c r="C34" s="15" t="s">
        <v>3403</v>
      </c>
      <c r="D34" s="15" t="s">
        <v>392</v>
      </c>
      <c r="E34" s="1">
        <v>45764</v>
      </c>
      <c r="F34" s="15" t="s">
        <v>3404</v>
      </c>
      <c r="G34">
        <v>85000</v>
      </c>
      <c r="H34">
        <v>130000</v>
      </c>
      <c r="I34" s="15" t="s">
        <v>3405</v>
      </c>
      <c r="J34" s="15" t="s">
        <v>3406</v>
      </c>
      <c r="K34" s="15" t="s">
        <v>3407</v>
      </c>
      <c r="L34">
        <v>7</v>
      </c>
    </row>
    <row r="35" spans="1:12" x14ac:dyDescent="0.2">
      <c r="A35">
        <v>4210118543</v>
      </c>
      <c r="B35" s="15" t="s">
        <v>3408</v>
      </c>
      <c r="C35" s="15" t="s">
        <v>3409</v>
      </c>
      <c r="D35" s="15" t="s">
        <v>3410</v>
      </c>
      <c r="E35" s="1">
        <v>45763</v>
      </c>
      <c r="F35" s="15" t="s">
        <v>3411</v>
      </c>
      <c r="G35">
        <v>96000</v>
      </c>
      <c r="H35">
        <v>124000</v>
      </c>
      <c r="I35" s="15" t="s">
        <v>3412</v>
      </c>
      <c r="J35" s="15" t="s">
        <v>3413</v>
      </c>
      <c r="K35" s="15" t="s">
        <v>3414</v>
      </c>
      <c r="L35">
        <v>5</v>
      </c>
    </row>
    <row r="36" spans="1:12" x14ac:dyDescent="0.2">
      <c r="A36">
        <v>4211799913</v>
      </c>
      <c r="B36" s="15" t="s">
        <v>3415</v>
      </c>
      <c r="C36" s="15" t="s">
        <v>2714</v>
      </c>
      <c r="D36" s="15" t="s">
        <v>10</v>
      </c>
      <c r="E36" s="1">
        <v>45763</v>
      </c>
      <c r="F36" s="15" t="s">
        <v>3416</v>
      </c>
      <c r="G36">
        <v>81000</v>
      </c>
      <c r="H36">
        <v>121000</v>
      </c>
      <c r="I36" s="15" t="s">
        <v>3417</v>
      </c>
      <c r="J36" s="15" t="s">
        <v>3418</v>
      </c>
      <c r="K36" s="15" t="s">
        <v>3419</v>
      </c>
      <c r="L36">
        <v>7</v>
      </c>
    </row>
    <row r="37" spans="1:12" x14ac:dyDescent="0.2">
      <c r="A37">
        <v>4211920610</v>
      </c>
      <c r="B37" s="15" t="s">
        <v>3420</v>
      </c>
      <c r="C37" s="15" t="s">
        <v>3353</v>
      </c>
      <c r="D37" s="15" t="s">
        <v>10</v>
      </c>
      <c r="E37" s="1">
        <v>45764</v>
      </c>
      <c r="F37" s="15" t="s">
        <v>3421</v>
      </c>
      <c r="G37">
        <v>105000</v>
      </c>
      <c r="H37">
        <v>112000</v>
      </c>
      <c r="I37" s="15" t="s">
        <v>3422</v>
      </c>
      <c r="J37" s="15" t="s">
        <v>3423</v>
      </c>
      <c r="K37" s="15" t="s">
        <v>3424</v>
      </c>
      <c r="L37">
        <v>8</v>
      </c>
    </row>
    <row r="38" spans="1:12" x14ac:dyDescent="0.2">
      <c r="A38">
        <v>4211905797</v>
      </c>
      <c r="B38" s="15" t="s">
        <v>3425</v>
      </c>
      <c r="C38" s="15" t="s">
        <v>3426</v>
      </c>
      <c r="D38" s="15" t="s">
        <v>10</v>
      </c>
      <c r="E38" s="1">
        <v>45763</v>
      </c>
      <c r="F38" s="15" t="s">
        <v>3427</v>
      </c>
      <c r="G38">
        <v>90000</v>
      </c>
      <c r="H38">
        <v>110000</v>
      </c>
      <c r="I38" s="15" t="s">
        <v>3428</v>
      </c>
      <c r="J38" s="15" t="s">
        <v>3429</v>
      </c>
      <c r="K38" s="15" t="s">
        <v>3430</v>
      </c>
      <c r="L38">
        <v>7</v>
      </c>
    </row>
    <row r="39" spans="1:12" x14ac:dyDescent="0.2">
      <c r="A39">
        <v>4211782916</v>
      </c>
      <c r="B39" s="15" t="s">
        <v>3431</v>
      </c>
      <c r="C39" s="15" t="s">
        <v>40</v>
      </c>
      <c r="D39" s="15" t="s">
        <v>10</v>
      </c>
      <c r="E39" s="1">
        <v>45763</v>
      </c>
      <c r="F39" s="15" t="s">
        <v>3432</v>
      </c>
      <c r="G39">
        <v>50900</v>
      </c>
      <c r="H39">
        <v>109000</v>
      </c>
      <c r="I39" s="15" t="s">
        <v>3433</v>
      </c>
      <c r="J39" s="15" t="s">
        <v>3434</v>
      </c>
      <c r="K39" s="15" t="s">
        <v>3435</v>
      </c>
      <c r="L39">
        <v>5</v>
      </c>
    </row>
    <row r="40" spans="1:12" x14ac:dyDescent="0.2">
      <c r="A40">
        <v>4211784859</v>
      </c>
      <c r="B40" s="15" t="s">
        <v>2852</v>
      </c>
      <c r="C40" s="15" t="s">
        <v>40</v>
      </c>
      <c r="D40" s="15" t="s">
        <v>10</v>
      </c>
      <c r="E40" s="1">
        <v>45763</v>
      </c>
      <c r="F40" s="15" t="s">
        <v>1372</v>
      </c>
      <c r="G40">
        <v>50200</v>
      </c>
      <c r="H40">
        <v>107400</v>
      </c>
      <c r="I40" s="15" t="s">
        <v>3436</v>
      </c>
      <c r="J40" s="15" t="s">
        <v>3437</v>
      </c>
      <c r="K40" s="15" t="s">
        <v>3438</v>
      </c>
      <c r="L40">
        <v>5</v>
      </c>
    </row>
    <row r="41" spans="1:12" x14ac:dyDescent="0.2">
      <c r="A41">
        <v>4197807864</v>
      </c>
      <c r="B41" s="15" t="s">
        <v>3439</v>
      </c>
      <c r="C41" s="15" t="s">
        <v>2632</v>
      </c>
      <c r="D41" s="15" t="s">
        <v>47</v>
      </c>
      <c r="E41" s="1">
        <v>45763</v>
      </c>
      <c r="F41" s="15" t="s">
        <v>3440</v>
      </c>
      <c r="G41">
        <v>90000</v>
      </c>
      <c r="H41">
        <v>100000</v>
      </c>
      <c r="I41" s="15" t="s">
        <v>3441</v>
      </c>
      <c r="J41" s="15" t="s">
        <v>3442</v>
      </c>
      <c r="K41" s="15" t="s">
        <v>3443</v>
      </c>
      <c r="L41">
        <v>5</v>
      </c>
    </row>
    <row r="42" spans="1:12" x14ac:dyDescent="0.2">
      <c r="A42">
        <v>4210125738</v>
      </c>
      <c r="B42" s="15" t="s">
        <v>2291</v>
      </c>
      <c r="C42" s="15" t="s">
        <v>136</v>
      </c>
      <c r="D42" s="15" t="s">
        <v>392</v>
      </c>
      <c r="E42" s="1">
        <v>45763</v>
      </c>
      <c r="F42" s="15" t="s">
        <v>2292</v>
      </c>
      <c r="G42">
        <v>65000</v>
      </c>
      <c r="H42">
        <v>85000</v>
      </c>
      <c r="I42" s="15" t="s">
        <v>3444</v>
      </c>
      <c r="J42" s="15" t="s">
        <v>3445</v>
      </c>
      <c r="K42" s="15" t="s">
        <v>3446</v>
      </c>
      <c r="L42">
        <v>5</v>
      </c>
    </row>
    <row r="43" spans="1:12" x14ac:dyDescent="0.2">
      <c r="A43">
        <v>4211913991</v>
      </c>
      <c r="B43" s="15" t="s">
        <v>3447</v>
      </c>
      <c r="C43" s="15" t="s">
        <v>1330</v>
      </c>
      <c r="D43" s="15" t="s">
        <v>10</v>
      </c>
      <c r="E43" s="1">
        <v>45763</v>
      </c>
      <c r="F43" s="15" t="s">
        <v>1331</v>
      </c>
      <c r="G43">
        <v>64000</v>
      </c>
      <c r="H43">
        <v>83000</v>
      </c>
      <c r="I43" s="15" t="s">
        <v>3448</v>
      </c>
      <c r="J43" s="15" t="s">
        <v>3449</v>
      </c>
      <c r="K43" s="15" t="s">
        <v>3450</v>
      </c>
      <c r="L43">
        <v>7</v>
      </c>
    </row>
    <row r="44" spans="1:12" x14ac:dyDescent="0.2">
      <c r="A44">
        <v>4211919217</v>
      </c>
      <c r="B44" s="15" t="s">
        <v>3451</v>
      </c>
      <c r="C44" s="15" t="s">
        <v>1330</v>
      </c>
      <c r="D44" s="15" t="s">
        <v>10</v>
      </c>
      <c r="E44" s="1">
        <v>45763</v>
      </c>
      <c r="F44" s="15" t="s">
        <v>1331</v>
      </c>
      <c r="G44">
        <v>64000</v>
      </c>
      <c r="H44">
        <v>83000</v>
      </c>
      <c r="I44" s="15" t="s">
        <v>3452</v>
      </c>
      <c r="J44" s="15" t="s">
        <v>3453</v>
      </c>
      <c r="K44" s="15" t="s">
        <v>3454</v>
      </c>
      <c r="L44">
        <v>8</v>
      </c>
    </row>
    <row r="45" spans="1:12" x14ac:dyDescent="0.2">
      <c r="A45">
        <v>4208339273</v>
      </c>
      <c r="B45" s="15" t="s">
        <v>3455</v>
      </c>
      <c r="C45" s="15" t="s">
        <v>3456</v>
      </c>
      <c r="D45" s="15" t="s">
        <v>10</v>
      </c>
      <c r="E45" s="1">
        <v>45763</v>
      </c>
      <c r="F45" s="15" t="s">
        <v>3457</v>
      </c>
      <c r="G45">
        <v>77968.800000000003</v>
      </c>
      <c r="H45">
        <v>77968.800000000003</v>
      </c>
      <c r="I45" s="15" t="s">
        <v>3458</v>
      </c>
      <c r="J45" s="15" t="s">
        <v>3459</v>
      </c>
      <c r="K45" s="15" t="s">
        <v>3460</v>
      </c>
      <c r="L45">
        <v>5</v>
      </c>
    </row>
    <row r="46" spans="1:12" x14ac:dyDescent="0.2">
      <c r="A46">
        <v>4211789390</v>
      </c>
      <c r="B46" s="15" t="s">
        <v>3461</v>
      </c>
      <c r="C46" s="15" t="s">
        <v>3462</v>
      </c>
      <c r="D46" s="15" t="s">
        <v>10</v>
      </c>
      <c r="E46" s="1">
        <v>45763</v>
      </c>
      <c r="F46" s="15" t="s">
        <v>3463</v>
      </c>
      <c r="G46">
        <v>59000</v>
      </c>
      <c r="H46">
        <v>71500</v>
      </c>
      <c r="I46" s="15" t="s">
        <v>3464</v>
      </c>
      <c r="J46" s="15" t="s">
        <v>3465</v>
      </c>
      <c r="K46" s="15" t="s">
        <v>3466</v>
      </c>
      <c r="L46">
        <v>5</v>
      </c>
    </row>
    <row r="47" spans="1:12" x14ac:dyDescent="0.2">
      <c r="A47">
        <v>4211924123</v>
      </c>
      <c r="B47" s="15" t="s">
        <v>3467</v>
      </c>
      <c r="C47" s="15" t="s">
        <v>3353</v>
      </c>
      <c r="D47" s="15" t="s">
        <v>10</v>
      </c>
      <c r="E47" s="1">
        <v>45764</v>
      </c>
      <c r="F47" s="15" t="s">
        <v>3468</v>
      </c>
      <c r="G47">
        <v>58000</v>
      </c>
      <c r="H47">
        <v>66500</v>
      </c>
      <c r="I47" s="15" t="s">
        <v>3469</v>
      </c>
      <c r="J47" s="15" t="s">
        <v>3470</v>
      </c>
      <c r="K47" s="15" t="s">
        <v>3471</v>
      </c>
      <c r="L47">
        <v>5</v>
      </c>
    </row>
    <row r="48" spans="1:12" x14ac:dyDescent="0.2">
      <c r="A48">
        <v>4210127835</v>
      </c>
      <c r="B48" s="15" t="s">
        <v>19</v>
      </c>
      <c r="C48" s="15" t="s">
        <v>3472</v>
      </c>
      <c r="D48" s="15" t="s">
        <v>143</v>
      </c>
      <c r="E48" s="1">
        <v>45763</v>
      </c>
      <c r="F48" s="15" t="s">
        <v>3473</v>
      </c>
      <c r="G48">
        <v>49000</v>
      </c>
      <c r="H48">
        <v>60000</v>
      </c>
      <c r="I48" s="15" t="s">
        <v>3474</v>
      </c>
      <c r="J48" s="15" t="s">
        <v>3475</v>
      </c>
      <c r="K48" s="15" t="s">
        <v>3476</v>
      </c>
      <c r="L48">
        <v>5</v>
      </c>
    </row>
    <row r="49" spans="1:12" x14ac:dyDescent="0.2">
      <c r="A49">
        <v>4179808115</v>
      </c>
      <c r="B49" s="15" t="s">
        <v>3477</v>
      </c>
      <c r="C49" s="15" t="s">
        <v>3478</v>
      </c>
      <c r="D49" s="15" t="s">
        <v>10</v>
      </c>
      <c r="E49" s="1">
        <v>45763</v>
      </c>
      <c r="F49" s="15" t="s">
        <v>3479</v>
      </c>
      <c r="G49">
        <v>525</v>
      </c>
      <c r="H49">
        <v>525</v>
      </c>
      <c r="I49" s="15" t="s">
        <v>3480</v>
      </c>
      <c r="J49" s="15" t="s">
        <v>3481</v>
      </c>
      <c r="K49" s="15" t="s">
        <v>3482</v>
      </c>
      <c r="L49">
        <v>8</v>
      </c>
    </row>
    <row r="50" spans="1:12" x14ac:dyDescent="0.2">
      <c r="A50">
        <v>4210118834</v>
      </c>
      <c r="B50" s="15" t="s">
        <v>3483</v>
      </c>
      <c r="C50" s="15" t="s">
        <v>3484</v>
      </c>
      <c r="D50" s="15" t="s">
        <v>15</v>
      </c>
      <c r="E50" s="1">
        <v>45763</v>
      </c>
      <c r="F50" s="15" t="s">
        <v>3485</v>
      </c>
      <c r="G50">
        <v>86.98</v>
      </c>
      <c r="H50">
        <v>121.77</v>
      </c>
      <c r="I50" s="15" t="s">
        <v>3486</v>
      </c>
      <c r="J50" s="15" t="s">
        <v>3487</v>
      </c>
      <c r="K50" s="15" t="s">
        <v>3488</v>
      </c>
      <c r="L50">
        <v>8</v>
      </c>
    </row>
    <row r="51" spans="1:12" x14ac:dyDescent="0.2">
      <c r="A51">
        <v>4211787392</v>
      </c>
      <c r="B51" s="15" t="s">
        <v>3368</v>
      </c>
      <c r="C51" s="15" t="s">
        <v>3489</v>
      </c>
      <c r="D51" s="15" t="s">
        <v>10</v>
      </c>
      <c r="E51" s="1">
        <v>45763</v>
      </c>
      <c r="F51" s="15" t="s">
        <v>3490</v>
      </c>
      <c r="G51">
        <v>50</v>
      </c>
      <c r="H51">
        <v>55</v>
      </c>
      <c r="I51" s="15" t="s">
        <v>3491</v>
      </c>
      <c r="J51" s="15" t="s">
        <v>3492</v>
      </c>
      <c r="K51" s="15" t="s">
        <v>3493</v>
      </c>
      <c r="L51">
        <v>6</v>
      </c>
    </row>
    <row r="52" spans="1:12" x14ac:dyDescent="0.2">
      <c r="A52">
        <v>4208342766</v>
      </c>
      <c r="B52" s="15" t="s">
        <v>3494</v>
      </c>
      <c r="C52" s="15" t="s">
        <v>3495</v>
      </c>
      <c r="D52" s="15" t="s">
        <v>10</v>
      </c>
      <c r="E52" s="1">
        <v>45764</v>
      </c>
      <c r="F52" s="15" t="s">
        <v>3496</v>
      </c>
      <c r="G52">
        <v>40</v>
      </c>
      <c r="H52">
        <v>50</v>
      </c>
      <c r="I52" s="15" t="s">
        <v>3497</v>
      </c>
      <c r="J52" s="15" t="s">
        <v>3498</v>
      </c>
      <c r="K52" s="15" t="s">
        <v>3499</v>
      </c>
      <c r="L52">
        <v>5</v>
      </c>
    </row>
    <row r="53" spans="1:12" x14ac:dyDescent="0.2">
      <c r="A53">
        <v>4209319798</v>
      </c>
      <c r="B53" s="15" t="s">
        <v>3500</v>
      </c>
      <c r="C53" s="15" t="s">
        <v>3501</v>
      </c>
      <c r="D53" s="15" t="s">
        <v>1366</v>
      </c>
      <c r="E53" s="1">
        <v>45763</v>
      </c>
      <c r="F53" s="15" t="s">
        <v>3502</v>
      </c>
      <c r="G53">
        <v>30</v>
      </c>
      <c r="H53">
        <v>33.56</v>
      </c>
      <c r="I53" s="15" t="s">
        <v>3503</v>
      </c>
      <c r="J53" s="15" t="s">
        <v>3504</v>
      </c>
      <c r="K53" s="15" t="s">
        <v>3505</v>
      </c>
      <c r="L53">
        <v>5</v>
      </c>
    </row>
    <row r="54" spans="1:12" x14ac:dyDescent="0.2">
      <c r="A54">
        <v>4211934065</v>
      </c>
      <c r="B54" s="15" t="s">
        <v>3506</v>
      </c>
      <c r="C54" s="15" t="s">
        <v>3507</v>
      </c>
      <c r="D54" s="15" t="s">
        <v>10</v>
      </c>
      <c r="E54" s="1">
        <v>45764</v>
      </c>
      <c r="F54" s="15" t="s">
        <v>3508</v>
      </c>
      <c r="G54">
        <v>22.02</v>
      </c>
      <c r="H54">
        <v>33.03</v>
      </c>
      <c r="I54" s="15" t="s">
        <v>3509</v>
      </c>
      <c r="J54" s="15" t="s">
        <v>3510</v>
      </c>
      <c r="K54" s="15" t="s">
        <v>3511</v>
      </c>
      <c r="L54">
        <v>7</v>
      </c>
    </row>
    <row r="55" spans="1:12" x14ac:dyDescent="0.2">
      <c r="A55">
        <v>4211923153</v>
      </c>
      <c r="B55" s="15" t="s">
        <v>3512</v>
      </c>
      <c r="C55" s="15" t="s">
        <v>3513</v>
      </c>
      <c r="D55" s="15" t="s">
        <v>10</v>
      </c>
      <c r="E55" s="1">
        <v>45764</v>
      </c>
      <c r="F55" s="15" t="s">
        <v>3514</v>
      </c>
      <c r="G55">
        <v>21</v>
      </c>
      <c r="H55">
        <v>21</v>
      </c>
      <c r="I55" s="15" t="s">
        <v>3515</v>
      </c>
      <c r="J55" s="15" t="s">
        <v>3516</v>
      </c>
      <c r="K55" s="15" t="s">
        <v>3517</v>
      </c>
      <c r="L55">
        <v>7</v>
      </c>
    </row>
    <row r="56" spans="1:12" x14ac:dyDescent="0.2">
      <c r="A56">
        <v>4210126777</v>
      </c>
      <c r="B56" s="15" t="s">
        <v>3518</v>
      </c>
      <c r="C56" s="15" t="s">
        <v>136</v>
      </c>
      <c r="D56" s="15" t="s">
        <v>10</v>
      </c>
      <c r="E56" s="1">
        <v>45763</v>
      </c>
      <c r="F56" s="15" t="s">
        <v>391</v>
      </c>
      <c r="G56">
        <v>0</v>
      </c>
      <c r="H56">
        <v>0</v>
      </c>
      <c r="I56" s="15" t="s">
        <v>3519</v>
      </c>
      <c r="J56" s="15" t="s">
        <v>3520</v>
      </c>
      <c r="K56" s="15" t="s">
        <v>3521</v>
      </c>
      <c r="L56">
        <v>5</v>
      </c>
    </row>
    <row r="57" spans="1:12" x14ac:dyDescent="0.2">
      <c r="A57">
        <v>4210127760</v>
      </c>
      <c r="B57" s="15" t="s">
        <v>2386</v>
      </c>
      <c r="C57" s="15" t="s">
        <v>136</v>
      </c>
      <c r="D57" s="15" t="s">
        <v>10</v>
      </c>
      <c r="E57" s="1">
        <v>45763</v>
      </c>
      <c r="F57" s="15" t="s">
        <v>391</v>
      </c>
      <c r="G57">
        <v>0</v>
      </c>
      <c r="H57">
        <v>0</v>
      </c>
      <c r="I57" s="15" t="s">
        <v>3522</v>
      </c>
      <c r="J57" s="15" t="s">
        <v>3523</v>
      </c>
      <c r="K57" s="15" t="s">
        <v>3524</v>
      </c>
      <c r="L57">
        <v>5</v>
      </c>
    </row>
    <row r="58" spans="1:12" x14ac:dyDescent="0.2">
      <c r="A58">
        <v>4210135098</v>
      </c>
      <c r="B58" s="15" t="s">
        <v>3525</v>
      </c>
      <c r="C58" s="15" t="s">
        <v>3526</v>
      </c>
      <c r="D58" s="15" t="s">
        <v>10</v>
      </c>
      <c r="E58" s="1">
        <v>45763</v>
      </c>
      <c r="F58" s="15" t="s">
        <v>391</v>
      </c>
      <c r="G58">
        <v>0</v>
      </c>
      <c r="H58">
        <v>0</v>
      </c>
      <c r="I58" s="15" t="s">
        <v>3527</v>
      </c>
      <c r="J58" s="15" t="s">
        <v>3528</v>
      </c>
      <c r="K58" s="15" t="s">
        <v>3529</v>
      </c>
      <c r="L58">
        <v>5</v>
      </c>
    </row>
    <row r="59" spans="1:12" x14ac:dyDescent="0.2">
      <c r="A59">
        <v>4211799761</v>
      </c>
      <c r="B59" s="15" t="s">
        <v>2631</v>
      </c>
      <c r="C59" s="15" t="s">
        <v>3530</v>
      </c>
      <c r="D59" s="15" t="s">
        <v>15</v>
      </c>
      <c r="E59" s="1">
        <v>45763</v>
      </c>
      <c r="F59" s="15" t="s">
        <v>391</v>
      </c>
      <c r="G59">
        <v>0</v>
      </c>
      <c r="H59">
        <v>0</v>
      </c>
      <c r="I59" s="15" t="s">
        <v>3531</v>
      </c>
      <c r="J59" s="15" t="s">
        <v>3532</v>
      </c>
      <c r="K59" s="15" t="s">
        <v>3533</v>
      </c>
      <c r="L59">
        <v>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21D6E-8B12-0446-A19E-94E6B0C1BD63}">
  <dimension ref="A1:L55"/>
  <sheetViews>
    <sheetView topLeftCell="A14" workbookViewId="0">
      <selection activeCell="B60" sqref="B60"/>
    </sheetView>
  </sheetViews>
  <sheetFormatPr baseColWidth="10" defaultRowHeight="16" x14ac:dyDescent="0.2"/>
  <cols>
    <col min="1" max="1" width="11.1640625" bestFit="1" customWidth="1"/>
    <col min="2" max="2" width="65.33203125" bestFit="1" customWidth="1"/>
    <col min="3" max="3" width="45.1640625" bestFit="1" customWidth="1"/>
    <col min="4" max="4" width="17.83203125" bestFit="1" customWidth="1"/>
    <col min="5" max="5" width="7.6640625" bestFit="1" customWidth="1"/>
    <col min="6" max="6" width="22.83203125" bestFit="1" customWidth="1"/>
    <col min="7" max="7" width="14.5" bestFit="1" customWidth="1"/>
    <col min="8" max="8" width="14.33203125" bestFit="1" customWidth="1"/>
    <col min="9" max="11" width="80.6640625" bestFit="1" customWidth="1"/>
    <col min="12" max="12" width="5.83203125" bestFit="1" customWidth="1"/>
  </cols>
  <sheetData>
    <row r="1" spans="1:12" x14ac:dyDescent="0.2">
      <c r="A1" t="s">
        <v>388</v>
      </c>
      <c r="B1" t="s">
        <v>0</v>
      </c>
      <c r="C1" t="s">
        <v>1</v>
      </c>
      <c r="D1" t="s">
        <v>2</v>
      </c>
      <c r="E1" t="s">
        <v>3</v>
      </c>
      <c r="F1" t="s">
        <v>4</v>
      </c>
      <c r="G1" t="s">
        <v>344</v>
      </c>
      <c r="H1" t="s">
        <v>345</v>
      </c>
      <c r="I1" t="s">
        <v>6</v>
      </c>
      <c r="J1" t="s">
        <v>7</v>
      </c>
      <c r="K1" t="s">
        <v>5</v>
      </c>
      <c r="L1" t="s">
        <v>1131</v>
      </c>
    </row>
    <row r="2" spans="1:12" x14ac:dyDescent="0.2">
      <c r="A2">
        <v>4211718981</v>
      </c>
      <c r="B2" t="s">
        <v>2956</v>
      </c>
      <c r="C2" t="s">
        <v>2957</v>
      </c>
      <c r="D2" t="s">
        <v>10</v>
      </c>
      <c r="E2" s="1">
        <v>45763</v>
      </c>
      <c r="F2" t="s">
        <v>2958</v>
      </c>
      <c r="G2">
        <v>230000</v>
      </c>
      <c r="H2">
        <v>350000</v>
      </c>
      <c r="I2" t="s">
        <v>2959</v>
      </c>
      <c r="J2" t="s">
        <v>2960</v>
      </c>
      <c r="K2" t="s">
        <v>2961</v>
      </c>
      <c r="L2">
        <v>5</v>
      </c>
    </row>
    <row r="3" spans="1:12" x14ac:dyDescent="0.2">
      <c r="A3">
        <v>4211710246</v>
      </c>
      <c r="B3" t="s">
        <v>2962</v>
      </c>
      <c r="C3" t="s">
        <v>2963</v>
      </c>
      <c r="D3" t="s">
        <v>47</v>
      </c>
      <c r="E3" s="1">
        <v>45763</v>
      </c>
      <c r="F3" t="s">
        <v>2964</v>
      </c>
      <c r="G3">
        <v>277000</v>
      </c>
      <c r="H3">
        <v>289000</v>
      </c>
      <c r="I3" t="s">
        <v>2965</v>
      </c>
      <c r="J3" t="s">
        <v>2966</v>
      </c>
      <c r="K3" t="s">
        <v>2967</v>
      </c>
      <c r="L3">
        <v>8</v>
      </c>
    </row>
    <row r="4" spans="1:12" x14ac:dyDescent="0.2">
      <c r="A4">
        <v>4211701004</v>
      </c>
      <c r="B4" t="s">
        <v>2968</v>
      </c>
      <c r="C4" t="s">
        <v>1622</v>
      </c>
      <c r="D4" t="s">
        <v>10</v>
      </c>
      <c r="E4" s="1">
        <v>45763</v>
      </c>
      <c r="F4" t="s">
        <v>1022</v>
      </c>
      <c r="G4">
        <v>161900</v>
      </c>
      <c r="H4">
        <v>279900</v>
      </c>
      <c r="I4" t="s">
        <v>2969</v>
      </c>
      <c r="J4" t="s">
        <v>2970</v>
      </c>
      <c r="K4" t="s">
        <v>2971</v>
      </c>
      <c r="L4">
        <v>8</v>
      </c>
    </row>
    <row r="5" spans="1:12" x14ac:dyDescent="0.2">
      <c r="A5">
        <v>4211701041</v>
      </c>
      <c r="B5" t="s">
        <v>2972</v>
      </c>
      <c r="C5" t="s">
        <v>266</v>
      </c>
      <c r="D5" t="s">
        <v>10</v>
      </c>
      <c r="E5" s="1">
        <v>45763</v>
      </c>
      <c r="F5" t="s">
        <v>2973</v>
      </c>
      <c r="G5">
        <v>137000</v>
      </c>
      <c r="H5">
        <v>236800</v>
      </c>
      <c r="I5" t="s">
        <v>2974</v>
      </c>
      <c r="J5" t="s">
        <v>2975</v>
      </c>
      <c r="K5" t="s">
        <v>2976</v>
      </c>
      <c r="L5">
        <v>8</v>
      </c>
    </row>
    <row r="6" spans="1:12" x14ac:dyDescent="0.2">
      <c r="A6">
        <v>4208863990</v>
      </c>
      <c r="B6" t="s">
        <v>2977</v>
      </c>
      <c r="C6" t="s">
        <v>2978</v>
      </c>
      <c r="D6" t="s">
        <v>10</v>
      </c>
      <c r="E6" s="1">
        <v>45763</v>
      </c>
      <c r="F6" t="s">
        <v>2979</v>
      </c>
      <c r="G6">
        <v>130000</v>
      </c>
      <c r="H6">
        <v>215000</v>
      </c>
      <c r="I6" t="s">
        <v>2980</v>
      </c>
      <c r="J6" t="s">
        <v>2981</v>
      </c>
      <c r="K6" t="s">
        <v>2982</v>
      </c>
      <c r="L6">
        <v>8</v>
      </c>
    </row>
    <row r="7" spans="1:12" x14ac:dyDescent="0.2">
      <c r="A7">
        <v>4211700073</v>
      </c>
      <c r="B7" t="s">
        <v>2983</v>
      </c>
      <c r="C7" t="s">
        <v>40</v>
      </c>
      <c r="D7" t="s">
        <v>10</v>
      </c>
      <c r="E7" s="1">
        <v>45763</v>
      </c>
      <c r="F7" t="s">
        <v>2984</v>
      </c>
      <c r="G7">
        <v>118900</v>
      </c>
      <c r="H7">
        <v>205600</v>
      </c>
      <c r="I7" t="s">
        <v>2985</v>
      </c>
      <c r="J7" t="s">
        <v>2986</v>
      </c>
      <c r="K7" t="s">
        <v>2987</v>
      </c>
      <c r="L7">
        <v>8</v>
      </c>
    </row>
    <row r="8" spans="1:12" x14ac:dyDescent="0.2">
      <c r="A8">
        <v>4209774964</v>
      </c>
      <c r="B8" t="s">
        <v>2988</v>
      </c>
      <c r="C8" t="s">
        <v>2989</v>
      </c>
      <c r="D8" t="s">
        <v>10</v>
      </c>
      <c r="E8" s="1">
        <v>45763</v>
      </c>
      <c r="F8" t="s">
        <v>2990</v>
      </c>
      <c r="G8">
        <v>100000</v>
      </c>
      <c r="H8">
        <v>200000</v>
      </c>
      <c r="I8" t="s">
        <v>2991</v>
      </c>
      <c r="J8" t="s">
        <v>2992</v>
      </c>
      <c r="K8" t="s">
        <v>2993</v>
      </c>
      <c r="L8">
        <v>5</v>
      </c>
    </row>
    <row r="9" spans="1:12" x14ac:dyDescent="0.2">
      <c r="A9">
        <v>4209781105</v>
      </c>
      <c r="B9" t="s">
        <v>2994</v>
      </c>
      <c r="C9" t="s">
        <v>2995</v>
      </c>
      <c r="D9" t="s">
        <v>27</v>
      </c>
      <c r="E9" s="1">
        <v>45763</v>
      </c>
      <c r="F9" t="s">
        <v>2990</v>
      </c>
      <c r="G9">
        <v>100000</v>
      </c>
      <c r="H9">
        <v>200000</v>
      </c>
      <c r="I9" t="s">
        <v>2996</v>
      </c>
      <c r="J9" t="s">
        <v>2997</v>
      </c>
      <c r="K9" t="s">
        <v>2998</v>
      </c>
      <c r="L9">
        <v>7</v>
      </c>
    </row>
    <row r="10" spans="1:12" x14ac:dyDescent="0.2">
      <c r="A10">
        <v>4209777700</v>
      </c>
      <c r="B10" t="s">
        <v>2999</v>
      </c>
      <c r="C10" t="s">
        <v>3000</v>
      </c>
      <c r="D10" t="s">
        <v>10</v>
      </c>
      <c r="E10" s="1">
        <v>45763</v>
      </c>
      <c r="F10" t="s">
        <v>2227</v>
      </c>
      <c r="G10">
        <v>145000</v>
      </c>
      <c r="H10">
        <v>185000</v>
      </c>
      <c r="I10" t="s">
        <v>3001</v>
      </c>
      <c r="J10" t="s">
        <v>3002</v>
      </c>
      <c r="K10" t="s">
        <v>3003</v>
      </c>
      <c r="L10">
        <v>8</v>
      </c>
    </row>
    <row r="11" spans="1:12" x14ac:dyDescent="0.2">
      <c r="A11">
        <v>4209792263</v>
      </c>
      <c r="B11" t="s">
        <v>3004</v>
      </c>
      <c r="C11" t="s">
        <v>3005</v>
      </c>
      <c r="D11" t="s">
        <v>27</v>
      </c>
      <c r="E11" s="1">
        <v>45763</v>
      </c>
      <c r="F11" t="s">
        <v>3006</v>
      </c>
      <c r="G11">
        <v>60000</v>
      </c>
      <c r="H11">
        <v>180000</v>
      </c>
      <c r="I11" t="s">
        <v>3007</v>
      </c>
      <c r="J11" t="s">
        <v>3008</v>
      </c>
      <c r="K11" t="s">
        <v>3009</v>
      </c>
      <c r="L11">
        <v>7</v>
      </c>
    </row>
    <row r="12" spans="1:12" x14ac:dyDescent="0.2">
      <c r="A12">
        <v>4211496632</v>
      </c>
      <c r="B12" t="s">
        <v>3010</v>
      </c>
      <c r="C12" t="s">
        <v>40</v>
      </c>
      <c r="D12" t="s">
        <v>47</v>
      </c>
      <c r="E12" s="1">
        <v>45763</v>
      </c>
      <c r="F12" t="s">
        <v>3011</v>
      </c>
      <c r="G12">
        <v>74100</v>
      </c>
      <c r="H12">
        <v>165600</v>
      </c>
      <c r="I12" t="s">
        <v>3012</v>
      </c>
      <c r="J12" t="s">
        <v>3013</v>
      </c>
      <c r="K12" t="s">
        <v>3014</v>
      </c>
      <c r="L12">
        <v>8</v>
      </c>
    </row>
    <row r="13" spans="1:12" x14ac:dyDescent="0.2">
      <c r="A13">
        <v>4210985566</v>
      </c>
      <c r="B13" t="s">
        <v>3015</v>
      </c>
      <c r="C13" t="s">
        <v>3016</v>
      </c>
      <c r="D13" t="s">
        <v>10</v>
      </c>
      <c r="E13" s="1">
        <v>45763</v>
      </c>
      <c r="F13" t="s">
        <v>1400</v>
      </c>
      <c r="G13">
        <v>120000</v>
      </c>
      <c r="H13">
        <v>150000</v>
      </c>
      <c r="I13" t="s">
        <v>3017</v>
      </c>
      <c r="J13" t="s">
        <v>3018</v>
      </c>
      <c r="K13" t="s">
        <v>3019</v>
      </c>
      <c r="L13">
        <v>8</v>
      </c>
    </row>
    <row r="14" spans="1:12" x14ac:dyDescent="0.2">
      <c r="A14">
        <v>4209791405</v>
      </c>
      <c r="B14" t="s">
        <v>3020</v>
      </c>
      <c r="C14" t="s">
        <v>3021</v>
      </c>
      <c r="D14" t="s">
        <v>10</v>
      </c>
      <c r="E14" s="1">
        <v>45763</v>
      </c>
      <c r="F14" t="s">
        <v>1400</v>
      </c>
      <c r="G14">
        <v>120000</v>
      </c>
      <c r="H14">
        <v>150000</v>
      </c>
      <c r="I14" t="s">
        <v>3022</v>
      </c>
      <c r="J14" t="s">
        <v>3023</v>
      </c>
      <c r="K14" t="s">
        <v>3024</v>
      </c>
      <c r="L14">
        <v>8</v>
      </c>
    </row>
    <row r="15" spans="1:12" x14ac:dyDescent="0.2">
      <c r="A15">
        <v>4207127106</v>
      </c>
      <c r="B15" t="s">
        <v>3025</v>
      </c>
      <c r="C15" t="s">
        <v>647</v>
      </c>
      <c r="D15" t="s">
        <v>842</v>
      </c>
      <c r="E15" s="1">
        <v>45763</v>
      </c>
      <c r="F15" t="s">
        <v>1400</v>
      </c>
      <c r="G15">
        <v>120000</v>
      </c>
      <c r="H15">
        <v>150000</v>
      </c>
      <c r="I15" t="s">
        <v>3026</v>
      </c>
      <c r="J15" t="s">
        <v>3027</v>
      </c>
      <c r="K15" t="s">
        <v>3028</v>
      </c>
      <c r="L15">
        <v>8</v>
      </c>
    </row>
    <row r="16" spans="1:12" x14ac:dyDescent="0.2">
      <c r="A16">
        <v>4211718889</v>
      </c>
      <c r="B16" t="s">
        <v>86</v>
      </c>
      <c r="C16" t="s">
        <v>1830</v>
      </c>
      <c r="D16" t="s">
        <v>10</v>
      </c>
      <c r="E16" s="1">
        <v>45763</v>
      </c>
      <c r="F16" t="s">
        <v>1400</v>
      </c>
      <c r="G16">
        <v>120000</v>
      </c>
      <c r="H16">
        <v>150000</v>
      </c>
      <c r="I16" t="s">
        <v>3029</v>
      </c>
      <c r="J16" t="s">
        <v>3030</v>
      </c>
      <c r="K16" t="s">
        <v>3031</v>
      </c>
      <c r="L16">
        <v>8</v>
      </c>
    </row>
    <row r="17" spans="1:12" x14ac:dyDescent="0.2">
      <c r="A17">
        <v>4211718780</v>
      </c>
      <c r="B17" t="s">
        <v>3032</v>
      </c>
      <c r="C17" t="s">
        <v>3033</v>
      </c>
      <c r="D17" t="s">
        <v>47</v>
      </c>
      <c r="E17" s="1">
        <v>45763</v>
      </c>
      <c r="F17" t="s">
        <v>3034</v>
      </c>
      <c r="G17">
        <v>115689.60000000001</v>
      </c>
      <c r="H17">
        <v>148227.29999999999</v>
      </c>
      <c r="I17" t="s">
        <v>3035</v>
      </c>
      <c r="J17" t="s">
        <v>3036</v>
      </c>
      <c r="K17" t="s">
        <v>3037</v>
      </c>
      <c r="L17">
        <v>5</v>
      </c>
    </row>
    <row r="18" spans="1:12" x14ac:dyDescent="0.2">
      <c r="A18">
        <v>4211499551</v>
      </c>
      <c r="B18" t="s">
        <v>3038</v>
      </c>
      <c r="C18" t="s">
        <v>266</v>
      </c>
      <c r="D18" t="s">
        <v>47</v>
      </c>
      <c r="E18" s="1">
        <v>45763</v>
      </c>
      <c r="F18" t="s">
        <v>2857</v>
      </c>
      <c r="G18">
        <v>66800</v>
      </c>
      <c r="H18">
        <v>142800</v>
      </c>
      <c r="I18" t="s">
        <v>3039</v>
      </c>
      <c r="J18" t="s">
        <v>3040</v>
      </c>
      <c r="K18" t="s">
        <v>3041</v>
      </c>
      <c r="L18">
        <v>5</v>
      </c>
    </row>
    <row r="19" spans="1:12" x14ac:dyDescent="0.2">
      <c r="A19">
        <v>4211494958</v>
      </c>
      <c r="B19" t="s">
        <v>3038</v>
      </c>
      <c r="C19" t="s">
        <v>266</v>
      </c>
      <c r="D19" t="s">
        <v>10</v>
      </c>
      <c r="E19" s="1">
        <v>45763</v>
      </c>
      <c r="F19" t="s">
        <v>2857</v>
      </c>
      <c r="G19">
        <v>66800</v>
      </c>
      <c r="H19">
        <v>142800</v>
      </c>
      <c r="I19" t="s">
        <v>3042</v>
      </c>
      <c r="J19" t="s">
        <v>3043</v>
      </c>
      <c r="K19" t="s">
        <v>3044</v>
      </c>
      <c r="L19">
        <v>5</v>
      </c>
    </row>
    <row r="20" spans="1:12" x14ac:dyDescent="0.2">
      <c r="A20">
        <v>4209776558</v>
      </c>
      <c r="B20" t="s">
        <v>3045</v>
      </c>
      <c r="C20" t="s">
        <v>3046</v>
      </c>
      <c r="D20" t="s">
        <v>10</v>
      </c>
      <c r="E20" s="1">
        <v>45748</v>
      </c>
      <c r="F20" t="s">
        <v>3047</v>
      </c>
      <c r="G20">
        <v>137000</v>
      </c>
      <c r="H20">
        <v>137000</v>
      </c>
      <c r="I20" t="s">
        <v>3048</v>
      </c>
      <c r="J20" t="s">
        <v>3049</v>
      </c>
      <c r="K20" t="s">
        <v>3050</v>
      </c>
      <c r="L20">
        <v>8</v>
      </c>
    </row>
    <row r="21" spans="1:12" x14ac:dyDescent="0.2">
      <c r="A21">
        <v>4211496647</v>
      </c>
      <c r="B21" t="s">
        <v>3051</v>
      </c>
      <c r="C21" t="s">
        <v>40</v>
      </c>
      <c r="D21" t="s">
        <v>10</v>
      </c>
      <c r="E21" s="1">
        <v>45763</v>
      </c>
      <c r="F21" t="s">
        <v>3052</v>
      </c>
      <c r="G21">
        <v>60200</v>
      </c>
      <c r="H21">
        <v>128800</v>
      </c>
      <c r="I21" t="s">
        <v>3053</v>
      </c>
      <c r="J21" t="s">
        <v>3054</v>
      </c>
      <c r="K21" t="s">
        <v>3055</v>
      </c>
      <c r="L21">
        <v>5</v>
      </c>
    </row>
    <row r="22" spans="1:12" x14ac:dyDescent="0.2">
      <c r="A22">
        <v>4209784536</v>
      </c>
      <c r="B22" t="s">
        <v>3056</v>
      </c>
      <c r="C22" t="s">
        <v>3057</v>
      </c>
      <c r="D22" t="s">
        <v>10</v>
      </c>
      <c r="E22" s="1">
        <v>45763</v>
      </c>
      <c r="F22" t="s">
        <v>3058</v>
      </c>
      <c r="G22">
        <v>100000</v>
      </c>
      <c r="H22">
        <v>120000</v>
      </c>
      <c r="I22" t="s">
        <v>3059</v>
      </c>
      <c r="J22" t="s">
        <v>3060</v>
      </c>
      <c r="K22" t="s">
        <v>3061</v>
      </c>
      <c r="L22">
        <v>5</v>
      </c>
    </row>
    <row r="23" spans="1:12" x14ac:dyDescent="0.2">
      <c r="A23">
        <v>4208869430</v>
      </c>
      <c r="B23" t="s">
        <v>2575</v>
      </c>
      <c r="C23" t="s">
        <v>2978</v>
      </c>
      <c r="D23" t="s">
        <v>10</v>
      </c>
      <c r="E23" s="1">
        <v>45763</v>
      </c>
      <c r="F23" t="s">
        <v>3062</v>
      </c>
      <c r="G23">
        <v>80000</v>
      </c>
      <c r="H23">
        <v>120000</v>
      </c>
      <c r="I23" t="s">
        <v>3063</v>
      </c>
      <c r="J23" t="s">
        <v>3064</v>
      </c>
      <c r="K23" t="s">
        <v>3065</v>
      </c>
      <c r="L23">
        <v>7</v>
      </c>
    </row>
    <row r="24" spans="1:12" x14ac:dyDescent="0.2">
      <c r="A24">
        <v>4209781745</v>
      </c>
      <c r="B24" t="s">
        <v>3066</v>
      </c>
      <c r="C24" t="s">
        <v>3067</v>
      </c>
      <c r="D24" t="s">
        <v>47</v>
      </c>
      <c r="E24" s="1">
        <v>45763</v>
      </c>
      <c r="F24" t="s">
        <v>3068</v>
      </c>
      <c r="G24">
        <v>90000</v>
      </c>
      <c r="H24">
        <v>115000</v>
      </c>
      <c r="I24" t="s">
        <v>3069</v>
      </c>
      <c r="J24" t="s">
        <v>3070</v>
      </c>
      <c r="K24" t="s">
        <v>3071</v>
      </c>
      <c r="L24">
        <v>7</v>
      </c>
    </row>
    <row r="25" spans="1:12" x14ac:dyDescent="0.2">
      <c r="A25">
        <v>4013960233</v>
      </c>
      <c r="B25" t="s">
        <v>3072</v>
      </c>
      <c r="C25" t="s">
        <v>3073</v>
      </c>
      <c r="D25" t="s">
        <v>1540</v>
      </c>
      <c r="E25" s="1">
        <v>45763</v>
      </c>
      <c r="F25" t="s">
        <v>3074</v>
      </c>
      <c r="G25">
        <v>89000</v>
      </c>
      <c r="H25">
        <v>112000</v>
      </c>
      <c r="I25" t="s">
        <v>3075</v>
      </c>
      <c r="J25" t="s">
        <v>3076</v>
      </c>
      <c r="K25" t="s">
        <v>3077</v>
      </c>
      <c r="L25">
        <v>7</v>
      </c>
    </row>
    <row r="26" spans="1:12" x14ac:dyDescent="0.2">
      <c r="A26">
        <v>4209780200</v>
      </c>
      <c r="B26" t="s">
        <v>3078</v>
      </c>
      <c r="C26" t="s">
        <v>3079</v>
      </c>
      <c r="D26" t="s">
        <v>2351</v>
      </c>
      <c r="E26" s="1">
        <v>45763</v>
      </c>
      <c r="F26" t="s">
        <v>2896</v>
      </c>
      <c r="G26">
        <v>100000</v>
      </c>
      <c r="H26">
        <v>110000</v>
      </c>
      <c r="I26" t="s">
        <v>3080</v>
      </c>
      <c r="J26" t="s">
        <v>3081</v>
      </c>
      <c r="K26" t="s">
        <v>3082</v>
      </c>
      <c r="L26">
        <v>8</v>
      </c>
    </row>
    <row r="27" spans="1:12" x14ac:dyDescent="0.2">
      <c r="A27">
        <v>4209786417</v>
      </c>
      <c r="B27" t="s">
        <v>3083</v>
      </c>
      <c r="C27" t="s">
        <v>1189</v>
      </c>
      <c r="D27" t="s">
        <v>842</v>
      </c>
      <c r="E27" s="1">
        <v>45763</v>
      </c>
      <c r="F27" t="s">
        <v>3084</v>
      </c>
      <c r="G27">
        <v>95000</v>
      </c>
      <c r="H27">
        <v>100000</v>
      </c>
      <c r="I27" t="s">
        <v>3085</v>
      </c>
      <c r="J27" t="s">
        <v>3086</v>
      </c>
      <c r="K27" t="s">
        <v>3087</v>
      </c>
      <c r="L27">
        <v>5</v>
      </c>
    </row>
    <row r="28" spans="1:12" x14ac:dyDescent="0.2">
      <c r="A28">
        <v>4209783001</v>
      </c>
      <c r="B28" t="s">
        <v>3088</v>
      </c>
      <c r="C28" t="s">
        <v>3000</v>
      </c>
      <c r="D28" t="s">
        <v>47</v>
      </c>
      <c r="E28" s="1">
        <v>45763</v>
      </c>
      <c r="F28" t="s">
        <v>3089</v>
      </c>
      <c r="G28">
        <v>88000</v>
      </c>
      <c r="H28">
        <v>98000</v>
      </c>
      <c r="I28" t="s">
        <v>3090</v>
      </c>
      <c r="J28" t="s">
        <v>3091</v>
      </c>
      <c r="K28" t="s">
        <v>3092</v>
      </c>
      <c r="L28">
        <v>7</v>
      </c>
    </row>
    <row r="29" spans="1:12" x14ac:dyDescent="0.2">
      <c r="A29">
        <v>4211710598</v>
      </c>
      <c r="B29" t="s">
        <v>3093</v>
      </c>
      <c r="C29" t="s">
        <v>3094</v>
      </c>
      <c r="D29" t="s">
        <v>16</v>
      </c>
      <c r="E29" s="1">
        <v>45763</v>
      </c>
      <c r="F29" t="s">
        <v>3095</v>
      </c>
      <c r="G29">
        <v>74713.919999999998</v>
      </c>
      <c r="H29">
        <v>90791.64</v>
      </c>
      <c r="I29" t="s">
        <v>3096</v>
      </c>
      <c r="J29" t="s">
        <v>3097</v>
      </c>
      <c r="K29" t="s">
        <v>3098</v>
      </c>
      <c r="L29">
        <v>5</v>
      </c>
    </row>
    <row r="30" spans="1:12" x14ac:dyDescent="0.2">
      <c r="A30">
        <v>4209785467</v>
      </c>
      <c r="B30" t="s">
        <v>3099</v>
      </c>
      <c r="C30" t="s">
        <v>3100</v>
      </c>
      <c r="D30" t="s">
        <v>10</v>
      </c>
      <c r="E30" s="1">
        <v>45763</v>
      </c>
      <c r="F30" t="s">
        <v>3101</v>
      </c>
      <c r="G30">
        <v>75000</v>
      </c>
      <c r="H30">
        <v>90000</v>
      </c>
      <c r="I30" t="s">
        <v>3102</v>
      </c>
      <c r="J30" t="s">
        <v>3103</v>
      </c>
      <c r="K30" t="s">
        <v>3104</v>
      </c>
      <c r="L30">
        <v>7</v>
      </c>
    </row>
    <row r="31" spans="1:12" x14ac:dyDescent="0.2">
      <c r="A31">
        <v>4211710344</v>
      </c>
      <c r="B31" t="s">
        <v>3105</v>
      </c>
      <c r="C31" t="s">
        <v>3106</v>
      </c>
      <c r="D31" t="s">
        <v>10</v>
      </c>
      <c r="E31" s="1">
        <v>45763</v>
      </c>
      <c r="F31" t="s">
        <v>3101</v>
      </c>
      <c r="G31">
        <v>75000</v>
      </c>
      <c r="H31">
        <v>90000</v>
      </c>
      <c r="I31" t="s">
        <v>3107</v>
      </c>
      <c r="J31" t="s">
        <v>3108</v>
      </c>
      <c r="K31" t="s">
        <v>3109</v>
      </c>
      <c r="L31">
        <v>6</v>
      </c>
    </row>
    <row r="32" spans="1:12" x14ac:dyDescent="0.2">
      <c r="A32">
        <v>4208303624</v>
      </c>
      <c r="B32" t="s">
        <v>3110</v>
      </c>
      <c r="C32" t="s">
        <v>3111</v>
      </c>
      <c r="D32" t="s">
        <v>10</v>
      </c>
      <c r="E32" s="1">
        <v>45763</v>
      </c>
      <c r="F32" t="s">
        <v>3112</v>
      </c>
      <c r="G32">
        <v>65000</v>
      </c>
      <c r="H32">
        <v>82000</v>
      </c>
      <c r="I32" t="s">
        <v>3113</v>
      </c>
      <c r="J32" t="s">
        <v>3114</v>
      </c>
      <c r="K32" t="s">
        <v>3115</v>
      </c>
      <c r="L32">
        <v>4</v>
      </c>
    </row>
    <row r="33" spans="1:12" x14ac:dyDescent="0.2">
      <c r="A33">
        <v>4211716159</v>
      </c>
      <c r="B33" t="s">
        <v>3116</v>
      </c>
      <c r="C33" t="s">
        <v>3117</v>
      </c>
      <c r="D33" t="s">
        <v>10</v>
      </c>
      <c r="E33" s="1">
        <v>45763</v>
      </c>
      <c r="F33" t="s">
        <v>3118</v>
      </c>
      <c r="G33">
        <v>60000</v>
      </c>
      <c r="H33">
        <v>63000</v>
      </c>
      <c r="I33" t="s">
        <v>3119</v>
      </c>
      <c r="J33" t="s">
        <v>3120</v>
      </c>
      <c r="K33" t="s">
        <v>3121</v>
      </c>
      <c r="L33">
        <v>5</v>
      </c>
    </row>
    <row r="34" spans="1:12" x14ac:dyDescent="0.2">
      <c r="A34">
        <v>4184916508</v>
      </c>
      <c r="B34" t="s">
        <v>3122</v>
      </c>
      <c r="C34" t="s">
        <v>2906</v>
      </c>
      <c r="D34" t="s">
        <v>10</v>
      </c>
      <c r="E34" s="1">
        <v>45763</v>
      </c>
      <c r="F34" t="s">
        <v>3123</v>
      </c>
      <c r="G34">
        <v>7950</v>
      </c>
      <c r="H34">
        <v>13835</v>
      </c>
      <c r="I34" t="s">
        <v>3124</v>
      </c>
      <c r="J34" t="s">
        <v>3125</v>
      </c>
      <c r="K34" t="s">
        <v>3126</v>
      </c>
      <c r="L34">
        <v>5</v>
      </c>
    </row>
    <row r="35" spans="1:12" x14ac:dyDescent="0.2">
      <c r="A35">
        <v>4195764911</v>
      </c>
      <c r="B35" t="s">
        <v>3127</v>
      </c>
      <c r="C35" t="s">
        <v>3128</v>
      </c>
      <c r="D35" t="s">
        <v>47</v>
      </c>
      <c r="E35" s="1">
        <v>45763</v>
      </c>
      <c r="F35" t="s">
        <v>3129</v>
      </c>
      <c r="G35">
        <v>72</v>
      </c>
      <c r="H35">
        <v>80</v>
      </c>
      <c r="I35" t="s">
        <v>3130</v>
      </c>
      <c r="J35" t="s">
        <v>3131</v>
      </c>
      <c r="K35" t="s">
        <v>3132</v>
      </c>
      <c r="L35">
        <v>6</v>
      </c>
    </row>
    <row r="36" spans="1:12" x14ac:dyDescent="0.2">
      <c r="A36">
        <v>4211720276</v>
      </c>
      <c r="B36" t="s">
        <v>3133</v>
      </c>
      <c r="C36" t="s">
        <v>3134</v>
      </c>
      <c r="D36" t="s">
        <v>10</v>
      </c>
      <c r="E36" s="1">
        <v>45763</v>
      </c>
      <c r="F36" t="s">
        <v>3135</v>
      </c>
      <c r="G36">
        <v>67</v>
      </c>
      <c r="H36">
        <v>77</v>
      </c>
      <c r="I36" t="s">
        <v>3136</v>
      </c>
      <c r="J36" t="s">
        <v>3137</v>
      </c>
      <c r="K36" t="s">
        <v>3138</v>
      </c>
      <c r="L36">
        <v>8</v>
      </c>
    </row>
    <row r="37" spans="1:12" x14ac:dyDescent="0.2">
      <c r="A37">
        <v>4208307428</v>
      </c>
      <c r="B37" t="s">
        <v>3139</v>
      </c>
      <c r="C37" t="s">
        <v>3140</v>
      </c>
      <c r="D37" t="s">
        <v>10</v>
      </c>
      <c r="E37" s="1">
        <v>45763</v>
      </c>
      <c r="F37" t="s">
        <v>3141</v>
      </c>
      <c r="G37">
        <v>52.13</v>
      </c>
      <c r="H37">
        <v>60.71</v>
      </c>
      <c r="I37" t="s">
        <v>3142</v>
      </c>
      <c r="J37" t="s">
        <v>3143</v>
      </c>
      <c r="K37" t="s">
        <v>3144</v>
      </c>
      <c r="L37">
        <v>8</v>
      </c>
    </row>
    <row r="38" spans="1:12" x14ac:dyDescent="0.2">
      <c r="A38">
        <v>4208310528</v>
      </c>
      <c r="B38" t="s">
        <v>3145</v>
      </c>
      <c r="C38" t="s">
        <v>3146</v>
      </c>
      <c r="D38" t="s">
        <v>2351</v>
      </c>
      <c r="E38" s="1">
        <v>45763</v>
      </c>
      <c r="F38" t="s">
        <v>3147</v>
      </c>
      <c r="G38">
        <v>57.95</v>
      </c>
      <c r="H38">
        <v>57.95</v>
      </c>
      <c r="I38" t="s">
        <v>3148</v>
      </c>
      <c r="J38" t="s">
        <v>3149</v>
      </c>
      <c r="K38" t="s">
        <v>3150</v>
      </c>
      <c r="L38">
        <v>5</v>
      </c>
    </row>
    <row r="39" spans="1:12" x14ac:dyDescent="0.2">
      <c r="A39">
        <v>4208869432</v>
      </c>
      <c r="B39" t="s">
        <v>3151</v>
      </c>
      <c r="C39" t="s">
        <v>2978</v>
      </c>
      <c r="D39" t="s">
        <v>10</v>
      </c>
      <c r="E39" s="1">
        <v>45763</v>
      </c>
      <c r="F39" t="s">
        <v>3152</v>
      </c>
      <c r="G39">
        <v>38.46</v>
      </c>
      <c r="H39">
        <v>57.69</v>
      </c>
      <c r="I39" t="s">
        <v>3153</v>
      </c>
      <c r="J39" t="s">
        <v>3154</v>
      </c>
      <c r="K39" t="s">
        <v>3155</v>
      </c>
      <c r="L39">
        <v>7</v>
      </c>
    </row>
    <row r="40" spans="1:12" x14ac:dyDescent="0.2">
      <c r="A40">
        <v>4210996293</v>
      </c>
      <c r="B40" t="s">
        <v>3156</v>
      </c>
      <c r="C40" t="s">
        <v>3157</v>
      </c>
      <c r="D40" t="s">
        <v>842</v>
      </c>
      <c r="E40" s="1">
        <v>45763</v>
      </c>
      <c r="F40" t="s">
        <v>3158</v>
      </c>
      <c r="G40">
        <v>55</v>
      </c>
      <c r="H40">
        <v>57</v>
      </c>
      <c r="I40" t="s">
        <v>3159</v>
      </c>
      <c r="J40" t="s">
        <v>3160</v>
      </c>
      <c r="K40" t="s">
        <v>3161</v>
      </c>
      <c r="L40">
        <v>7</v>
      </c>
    </row>
    <row r="41" spans="1:12" x14ac:dyDescent="0.2">
      <c r="A41">
        <v>4209782840</v>
      </c>
      <c r="B41" t="s">
        <v>3162</v>
      </c>
      <c r="C41" t="s">
        <v>3163</v>
      </c>
      <c r="D41" t="s">
        <v>842</v>
      </c>
      <c r="E41" s="1">
        <v>45763</v>
      </c>
      <c r="F41" t="s">
        <v>3164</v>
      </c>
      <c r="G41">
        <v>48</v>
      </c>
      <c r="H41">
        <v>55</v>
      </c>
      <c r="I41" t="s">
        <v>3165</v>
      </c>
      <c r="J41" t="s">
        <v>3166</v>
      </c>
      <c r="K41" t="s">
        <v>3167</v>
      </c>
      <c r="L41">
        <v>5</v>
      </c>
    </row>
    <row r="42" spans="1:12" x14ac:dyDescent="0.2">
      <c r="A42">
        <v>3973989343</v>
      </c>
      <c r="B42" t="s">
        <v>3168</v>
      </c>
      <c r="C42" t="s">
        <v>3073</v>
      </c>
      <c r="D42" t="s">
        <v>1540</v>
      </c>
      <c r="E42" s="1">
        <v>45763</v>
      </c>
      <c r="F42" t="s">
        <v>3169</v>
      </c>
      <c r="G42">
        <v>37.619999999999997</v>
      </c>
      <c r="H42">
        <v>53.13</v>
      </c>
      <c r="I42" t="s">
        <v>3170</v>
      </c>
      <c r="J42" t="s">
        <v>3171</v>
      </c>
      <c r="K42" t="s">
        <v>3172</v>
      </c>
      <c r="L42">
        <v>5</v>
      </c>
    </row>
    <row r="43" spans="1:12" x14ac:dyDescent="0.2">
      <c r="A43">
        <v>4209787707</v>
      </c>
      <c r="B43" t="s">
        <v>3173</v>
      </c>
      <c r="C43" t="s">
        <v>3174</v>
      </c>
      <c r="D43" t="s">
        <v>47</v>
      </c>
      <c r="E43" s="1">
        <v>45763</v>
      </c>
      <c r="F43" t="s">
        <v>3175</v>
      </c>
      <c r="G43">
        <v>45</v>
      </c>
      <c r="H43">
        <v>50</v>
      </c>
      <c r="I43" t="s">
        <v>3176</v>
      </c>
      <c r="J43" t="s">
        <v>3177</v>
      </c>
      <c r="K43" t="s">
        <v>3178</v>
      </c>
      <c r="L43">
        <v>5</v>
      </c>
    </row>
    <row r="44" spans="1:12" x14ac:dyDescent="0.2">
      <c r="A44">
        <v>4209776973</v>
      </c>
      <c r="B44" t="s">
        <v>3179</v>
      </c>
      <c r="C44" t="s">
        <v>3180</v>
      </c>
      <c r="D44" t="s">
        <v>842</v>
      </c>
      <c r="E44" s="1">
        <v>45763</v>
      </c>
      <c r="F44" t="s">
        <v>3181</v>
      </c>
      <c r="G44">
        <v>45</v>
      </c>
      <c r="H44">
        <v>48</v>
      </c>
      <c r="I44" t="s">
        <v>3182</v>
      </c>
      <c r="J44" t="s">
        <v>3183</v>
      </c>
      <c r="K44" t="s">
        <v>3184</v>
      </c>
      <c r="L44">
        <v>5</v>
      </c>
    </row>
    <row r="45" spans="1:12" x14ac:dyDescent="0.2">
      <c r="A45">
        <v>4209778968</v>
      </c>
      <c r="B45" t="s">
        <v>3185</v>
      </c>
      <c r="C45" t="s">
        <v>3180</v>
      </c>
      <c r="D45" t="s">
        <v>842</v>
      </c>
      <c r="E45" s="1">
        <v>45763</v>
      </c>
      <c r="F45" t="s">
        <v>3186</v>
      </c>
      <c r="G45">
        <v>38</v>
      </c>
      <c r="H45">
        <v>42</v>
      </c>
      <c r="I45" t="s">
        <v>3187</v>
      </c>
      <c r="J45" t="s">
        <v>3188</v>
      </c>
      <c r="K45" t="s">
        <v>3189</v>
      </c>
      <c r="L45">
        <v>5</v>
      </c>
    </row>
    <row r="46" spans="1:12" x14ac:dyDescent="0.2">
      <c r="A46">
        <v>4209861853</v>
      </c>
      <c r="B46" t="s">
        <v>3190</v>
      </c>
      <c r="C46" t="s">
        <v>3157</v>
      </c>
      <c r="D46" t="s">
        <v>842</v>
      </c>
      <c r="E46" s="1">
        <v>45763</v>
      </c>
      <c r="F46" t="s">
        <v>3191</v>
      </c>
      <c r="G46">
        <v>35</v>
      </c>
      <c r="H46">
        <v>40</v>
      </c>
      <c r="I46" t="s">
        <v>3192</v>
      </c>
      <c r="J46" t="s">
        <v>3193</v>
      </c>
      <c r="K46" t="s">
        <v>3194</v>
      </c>
      <c r="L46">
        <v>6</v>
      </c>
    </row>
    <row r="47" spans="1:12" x14ac:dyDescent="0.2">
      <c r="A47">
        <v>4211720973</v>
      </c>
      <c r="B47" t="s">
        <v>3195</v>
      </c>
      <c r="C47" t="s">
        <v>3196</v>
      </c>
      <c r="D47" t="s">
        <v>10</v>
      </c>
      <c r="E47" s="1">
        <v>45763</v>
      </c>
      <c r="F47" t="s">
        <v>3197</v>
      </c>
      <c r="G47">
        <v>24</v>
      </c>
      <c r="H47">
        <v>30</v>
      </c>
      <c r="I47" t="s">
        <v>3198</v>
      </c>
      <c r="J47" t="s">
        <v>3199</v>
      </c>
      <c r="K47" t="s">
        <v>3200</v>
      </c>
      <c r="L47">
        <v>5</v>
      </c>
    </row>
    <row r="48" spans="1:12" x14ac:dyDescent="0.2">
      <c r="A48">
        <v>4209780470</v>
      </c>
      <c r="B48" t="s">
        <v>3201</v>
      </c>
      <c r="C48" t="s">
        <v>3180</v>
      </c>
      <c r="D48" t="s">
        <v>842</v>
      </c>
      <c r="E48" s="1">
        <v>45763</v>
      </c>
      <c r="F48" t="s">
        <v>3202</v>
      </c>
      <c r="G48">
        <v>25</v>
      </c>
      <c r="H48">
        <v>28</v>
      </c>
      <c r="I48" t="s">
        <v>3203</v>
      </c>
      <c r="J48" t="s">
        <v>3204</v>
      </c>
      <c r="K48" t="s">
        <v>3205</v>
      </c>
      <c r="L48">
        <v>5</v>
      </c>
    </row>
    <row r="49" spans="1:12" x14ac:dyDescent="0.2">
      <c r="A49">
        <v>4211719739</v>
      </c>
      <c r="B49" t="s">
        <v>3206</v>
      </c>
      <c r="C49" t="s">
        <v>3207</v>
      </c>
      <c r="D49" t="s">
        <v>10</v>
      </c>
      <c r="E49" s="1">
        <v>45763</v>
      </c>
      <c r="F49" t="s">
        <v>3208</v>
      </c>
      <c r="G49">
        <v>20.76</v>
      </c>
      <c r="H49">
        <v>26.21</v>
      </c>
      <c r="I49" t="s">
        <v>3209</v>
      </c>
      <c r="J49" t="s">
        <v>3210</v>
      </c>
      <c r="K49" t="s">
        <v>3211</v>
      </c>
      <c r="L49">
        <v>5</v>
      </c>
    </row>
    <row r="50" spans="1:12" x14ac:dyDescent="0.2">
      <c r="A50">
        <v>4211723642</v>
      </c>
      <c r="B50" t="s">
        <v>3212</v>
      </c>
      <c r="C50" t="s">
        <v>2917</v>
      </c>
      <c r="D50" t="s">
        <v>10</v>
      </c>
      <c r="E50" s="1">
        <v>45763</v>
      </c>
      <c r="F50" t="s">
        <v>3213</v>
      </c>
      <c r="G50">
        <v>24</v>
      </c>
      <c r="H50">
        <v>24</v>
      </c>
      <c r="I50" t="s">
        <v>3214</v>
      </c>
      <c r="J50" t="s">
        <v>3215</v>
      </c>
      <c r="K50" t="s">
        <v>3216</v>
      </c>
      <c r="L50">
        <v>7</v>
      </c>
    </row>
    <row r="51" spans="1:12" x14ac:dyDescent="0.2">
      <c r="A51">
        <v>4209784060</v>
      </c>
      <c r="B51" t="s">
        <v>3217</v>
      </c>
      <c r="C51" t="s">
        <v>3100</v>
      </c>
      <c r="D51" t="s">
        <v>3218</v>
      </c>
      <c r="E51" s="1">
        <v>45763</v>
      </c>
      <c r="F51" t="s">
        <v>3219</v>
      </c>
      <c r="G51">
        <v>19</v>
      </c>
      <c r="H51">
        <v>21</v>
      </c>
      <c r="I51" t="s">
        <v>3220</v>
      </c>
      <c r="J51" t="s">
        <v>3221</v>
      </c>
      <c r="K51" t="s">
        <v>3222</v>
      </c>
      <c r="L51">
        <v>5</v>
      </c>
    </row>
    <row r="52" spans="1:12" x14ac:dyDescent="0.2">
      <c r="A52">
        <v>4208307109</v>
      </c>
      <c r="B52" t="s">
        <v>3223</v>
      </c>
      <c r="C52" t="s">
        <v>3224</v>
      </c>
      <c r="D52" t="s">
        <v>47</v>
      </c>
      <c r="E52" s="1">
        <v>45763</v>
      </c>
      <c r="F52" t="s">
        <v>391</v>
      </c>
      <c r="G52">
        <v>0</v>
      </c>
      <c r="H52">
        <v>0</v>
      </c>
      <c r="I52" t="s">
        <v>3225</v>
      </c>
      <c r="J52" t="s">
        <v>3226</v>
      </c>
      <c r="K52" t="s">
        <v>3227</v>
      </c>
      <c r="L52">
        <v>8</v>
      </c>
    </row>
    <row r="53" spans="1:12" x14ac:dyDescent="0.2">
      <c r="A53">
        <v>4209780247</v>
      </c>
      <c r="B53" t="s">
        <v>3228</v>
      </c>
      <c r="C53" t="s">
        <v>3229</v>
      </c>
      <c r="D53" t="s">
        <v>10</v>
      </c>
      <c r="E53" s="1">
        <v>45763</v>
      </c>
      <c r="F53" t="s">
        <v>391</v>
      </c>
      <c r="G53">
        <v>0</v>
      </c>
      <c r="H53">
        <v>0</v>
      </c>
      <c r="I53" t="s">
        <v>3230</v>
      </c>
      <c r="J53" t="s">
        <v>3231</v>
      </c>
      <c r="K53" t="s">
        <v>3232</v>
      </c>
      <c r="L53">
        <v>5</v>
      </c>
    </row>
    <row r="54" spans="1:12" x14ac:dyDescent="0.2">
      <c r="A54">
        <v>4211721383</v>
      </c>
      <c r="B54" t="s">
        <v>3233</v>
      </c>
      <c r="C54" t="s">
        <v>3234</v>
      </c>
      <c r="D54" t="s">
        <v>47</v>
      </c>
      <c r="E54" s="1">
        <v>45763</v>
      </c>
      <c r="F54" t="s">
        <v>652</v>
      </c>
      <c r="G54">
        <v>0</v>
      </c>
      <c r="H54">
        <v>0</v>
      </c>
      <c r="I54" t="s">
        <v>3235</v>
      </c>
      <c r="J54" t="s">
        <v>3236</v>
      </c>
      <c r="K54" t="s">
        <v>3237</v>
      </c>
      <c r="L54">
        <v>5</v>
      </c>
    </row>
    <row r="55" spans="1:12" x14ac:dyDescent="0.2">
      <c r="A55">
        <v>4209777703</v>
      </c>
      <c r="B55" t="s">
        <v>3238</v>
      </c>
      <c r="C55" t="s">
        <v>3239</v>
      </c>
      <c r="D55" t="s">
        <v>16</v>
      </c>
      <c r="E55" s="1">
        <v>45763</v>
      </c>
      <c r="F55" t="s">
        <v>391</v>
      </c>
      <c r="G55">
        <v>0</v>
      </c>
      <c r="H55">
        <v>0</v>
      </c>
      <c r="I55" t="s">
        <v>3240</v>
      </c>
      <c r="J55" t="s">
        <v>3241</v>
      </c>
      <c r="K55" t="s">
        <v>3242</v>
      </c>
      <c r="L55">
        <v>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28648-29F3-D144-A513-D8FAFEE81EBA}">
  <dimension ref="A1:M61"/>
  <sheetViews>
    <sheetView topLeftCell="F1" workbookViewId="0">
      <selection activeCell="M4" sqref="M4"/>
    </sheetView>
  </sheetViews>
  <sheetFormatPr baseColWidth="10" defaultRowHeight="16" x14ac:dyDescent="0.2"/>
  <cols>
    <col min="1" max="1" width="11.1640625" bestFit="1" customWidth="1"/>
    <col min="2" max="2" width="78.6640625" bestFit="1" customWidth="1"/>
    <col min="3" max="3" width="30.83203125" bestFit="1" customWidth="1"/>
    <col min="4" max="4" width="12.33203125" bestFit="1" customWidth="1"/>
    <col min="5" max="5" width="7.6640625" bestFit="1" customWidth="1"/>
    <col min="6" max="6" width="43.6640625" bestFit="1" customWidth="1"/>
    <col min="7" max="7" width="14.5" bestFit="1" customWidth="1"/>
    <col min="8" max="8" width="14.33203125" bestFit="1" customWidth="1"/>
    <col min="9" max="9" width="80.6640625" bestFit="1" customWidth="1"/>
    <col min="10" max="10" width="80.6640625" style="2" bestFit="1" customWidth="1"/>
    <col min="11" max="11" width="80.6640625" bestFit="1" customWidth="1"/>
    <col min="12" max="12" width="5.83203125" bestFit="1" customWidth="1"/>
  </cols>
  <sheetData>
    <row r="1" spans="1:13" ht="17" x14ac:dyDescent="0.2">
      <c r="A1" t="s">
        <v>388</v>
      </c>
      <c r="B1" t="s">
        <v>0</v>
      </c>
      <c r="C1" t="s">
        <v>1</v>
      </c>
      <c r="D1" t="s">
        <v>2</v>
      </c>
      <c r="E1" t="s">
        <v>3</v>
      </c>
      <c r="F1" t="s">
        <v>4</v>
      </c>
      <c r="G1" t="s">
        <v>344</v>
      </c>
      <c r="H1" t="s">
        <v>345</v>
      </c>
      <c r="I1" t="s">
        <v>6</v>
      </c>
      <c r="J1" s="2" t="s">
        <v>7</v>
      </c>
      <c r="K1" t="s">
        <v>5</v>
      </c>
      <c r="L1" t="s">
        <v>1131</v>
      </c>
      <c r="M1" t="s">
        <v>18</v>
      </c>
    </row>
    <row r="2" spans="1:13" ht="34" x14ac:dyDescent="0.2">
      <c r="A2">
        <v>4148687890</v>
      </c>
      <c r="B2" t="s">
        <v>2678</v>
      </c>
      <c r="C2" t="s">
        <v>2679</v>
      </c>
      <c r="D2" t="s">
        <v>10</v>
      </c>
      <c r="E2" s="1">
        <v>45763</v>
      </c>
      <c r="F2" t="s">
        <v>2680</v>
      </c>
      <c r="G2">
        <v>273000</v>
      </c>
      <c r="H2">
        <v>456000</v>
      </c>
      <c r="I2" t="s">
        <v>2681</v>
      </c>
      <c r="J2" s="2" t="s">
        <v>2682</v>
      </c>
      <c r="K2" t="s">
        <v>2683</v>
      </c>
      <c r="L2">
        <v>8</v>
      </c>
      <c r="M2" s="7" t="str">
        <f>HYPERLINK(jobs__38[[#This Row],[URL]],"link")</f>
        <v>link</v>
      </c>
    </row>
    <row r="3" spans="1:13" ht="34" x14ac:dyDescent="0.2">
      <c r="A3">
        <v>4190355304</v>
      </c>
      <c r="B3" t="s">
        <v>2126</v>
      </c>
      <c r="C3" t="s">
        <v>1469</v>
      </c>
      <c r="D3" t="s">
        <v>10</v>
      </c>
      <c r="E3" s="1">
        <v>45763</v>
      </c>
      <c r="F3" t="s">
        <v>2127</v>
      </c>
      <c r="G3">
        <v>254700</v>
      </c>
      <c r="H3">
        <v>394700</v>
      </c>
      <c r="I3" t="s">
        <v>2684</v>
      </c>
      <c r="J3" s="2" t="s">
        <v>2685</v>
      </c>
      <c r="K3" t="s">
        <v>2130</v>
      </c>
      <c r="L3">
        <v>8</v>
      </c>
      <c r="M3" t="str">
        <f>HYPERLINK(jobs__38[[#This Row],[URL]],"link")</f>
        <v>link</v>
      </c>
    </row>
    <row r="4" spans="1:13" s="11" customFormat="1" ht="51" x14ac:dyDescent="0.2">
      <c r="A4" s="11">
        <v>4193830361</v>
      </c>
      <c r="B4" s="11" t="s">
        <v>2686</v>
      </c>
      <c r="C4" s="11" t="s">
        <v>1425</v>
      </c>
      <c r="D4" s="11" t="s">
        <v>10</v>
      </c>
      <c r="E4" s="12">
        <v>45763</v>
      </c>
      <c r="F4" s="11" t="s">
        <v>2687</v>
      </c>
      <c r="G4" s="11">
        <v>163064</v>
      </c>
      <c r="H4" s="11">
        <v>335720</v>
      </c>
      <c r="I4" s="11" t="s">
        <v>2688</v>
      </c>
      <c r="J4" s="13" t="s">
        <v>2689</v>
      </c>
      <c r="K4" s="11" t="s">
        <v>2690</v>
      </c>
      <c r="L4" s="11">
        <v>8</v>
      </c>
      <c r="M4" s="14" t="str">
        <f>HYPERLINK(jobs__38[[#This Row],[URL]],"link")</f>
        <v>link</v>
      </c>
    </row>
    <row r="5" spans="1:13" ht="51" x14ac:dyDescent="0.2">
      <c r="A5">
        <v>4172874160</v>
      </c>
      <c r="B5" t="s">
        <v>2691</v>
      </c>
      <c r="C5" t="s">
        <v>2143</v>
      </c>
      <c r="D5" t="s">
        <v>10</v>
      </c>
      <c r="E5" s="1">
        <v>45763</v>
      </c>
      <c r="F5" t="s">
        <v>2692</v>
      </c>
      <c r="G5">
        <v>146400</v>
      </c>
      <c r="H5">
        <v>299000</v>
      </c>
      <c r="I5" t="s">
        <v>2693</v>
      </c>
      <c r="J5" s="2" t="s">
        <v>2694</v>
      </c>
      <c r="K5" t="s">
        <v>2695</v>
      </c>
      <c r="L5">
        <v>8</v>
      </c>
      <c r="M5" t="str">
        <f>HYPERLINK(jobs__38[[#This Row],[URL]],"link")</f>
        <v>link</v>
      </c>
    </row>
    <row r="6" spans="1:13" s="11" customFormat="1" ht="51" x14ac:dyDescent="0.2">
      <c r="A6" s="11">
        <v>4209737184</v>
      </c>
      <c r="B6" s="11" t="s">
        <v>2696</v>
      </c>
      <c r="C6" s="11" t="s">
        <v>2697</v>
      </c>
      <c r="D6" s="11" t="s">
        <v>10</v>
      </c>
      <c r="E6" s="12">
        <v>45763</v>
      </c>
      <c r="F6" s="11" t="s">
        <v>2698</v>
      </c>
      <c r="G6" s="11">
        <v>221280</v>
      </c>
      <c r="H6" s="11">
        <v>270454</v>
      </c>
      <c r="I6" s="11" t="s">
        <v>2699</v>
      </c>
      <c r="J6" s="13" t="s">
        <v>2700</v>
      </c>
      <c r="K6" s="11" t="s">
        <v>2701</v>
      </c>
      <c r="L6" s="11">
        <v>8</v>
      </c>
      <c r="M6" s="11" t="str">
        <f>HYPERLINK(jobs__38[[#This Row],[URL]],"link")</f>
        <v>link</v>
      </c>
    </row>
    <row r="7" spans="1:13" ht="34" x14ac:dyDescent="0.2">
      <c r="A7">
        <v>4174318372</v>
      </c>
      <c r="B7" t="s">
        <v>2702</v>
      </c>
      <c r="C7" t="s">
        <v>1288</v>
      </c>
      <c r="D7" t="s">
        <v>10</v>
      </c>
      <c r="E7" s="1">
        <v>45763</v>
      </c>
      <c r="F7" t="s">
        <v>2703</v>
      </c>
      <c r="G7">
        <v>170800</v>
      </c>
      <c r="H7">
        <v>270000</v>
      </c>
      <c r="I7" t="s">
        <v>2704</v>
      </c>
      <c r="J7" s="2" t="s">
        <v>2705</v>
      </c>
      <c r="K7" t="s">
        <v>2706</v>
      </c>
      <c r="L7">
        <v>8</v>
      </c>
      <c r="M7" t="str">
        <f>HYPERLINK(jobs__38[[#This Row],[URL]],"link")</f>
        <v>link</v>
      </c>
    </row>
    <row r="8" spans="1:13" ht="51" x14ac:dyDescent="0.2">
      <c r="A8">
        <v>4175207138</v>
      </c>
      <c r="B8" t="s">
        <v>2707</v>
      </c>
      <c r="C8" t="s">
        <v>2708</v>
      </c>
      <c r="D8" t="s">
        <v>47</v>
      </c>
      <c r="E8" s="1">
        <v>45763</v>
      </c>
      <c r="F8" t="s">
        <v>2709</v>
      </c>
      <c r="G8">
        <v>204000</v>
      </c>
      <c r="H8">
        <v>259000</v>
      </c>
      <c r="I8" t="s">
        <v>2710</v>
      </c>
      <c r="J8" s="2" t="s">
        <v>2711</v>
      </c>
      <c r="K8" t="s">
        <v>2712</v>
      </c>
      <c r="L8">
        <v>8</v>
      </c>
      <c r="M8" t="str">
        <f>HYPERLINK(jobs__38[[#This Row],[URL]],"link")</f>
        <v>link</v>
      </c>
    </row>
    <row r="9" spans="1:13" ht="51" x14ac:dyDescent="0.2">
      <c r="A9">
        <v>4173897647</v>
      </c>
      <c r="B9" t="s">
        <v>2713</v>
      </c>
      <c r="C9" t="s">
        <v>2714</v>
      </c>
      <c r="D9" t="s">
        <v>10</v>
      </c>
      <c r="E9" s="1">
        <v>45763</v>
      </c>
      <c r="F9" t="s">
        <v>2715</v>
      </c>
      <c r="G9">
        <v>147000</v>
      </c>
      <c r="H9">
        <v>259000</v>
      </c>
      <c r="I9" t="s">
        <v>2716</v>
      </c>
      <c r="J9" s="2" t="s">
        <v>2717</v>
      </c>
      <c r="K9" t="s">
        <v>2718</v>
      </c>
      <c r="L9">
        <v>8</v>
      </c>
      <c r="M9" t="str">
        <f>HYPERLINK(jobs__38[[#This Row],[URL]],"link")</f>
        <v>link</v>
      </c>
    </row>
    <row r="10" spans="1:13" ht="51" x14ac:dyDescent="0.2">
      <c r="A10">
        <v>4190885311</v>
      </c>
      <c r="B10" t="s">
        <v>2719</v>
      </c>
      <c r="C10" t="s">
        <v>40</v>
      </c>
      <c r="D10" t="s">
        <v>47</v>
      </c>
      <c r="E10" s="1">
        <v>45763</v>
      </c>
      <c r="F10" t="s">
        <v>976</v>
      </c>
      <c r="G10">
        <v>143300</v>
      </c>
      <c r="H10">
        <v>247600</v>
      </c>
      <c r="I10" t="s">
        <v>2720</v>
      </c>
      <c r="J10" s="2" t="s">
        <v>2721</v>
      </c>
      <c r="K10" t="s">
        <v>2722</v>
      </c>
      <c r="L10">
        <v>5</v>
      </c>
      <c r="M10" t="str">
        <f>HYPERLINK(jobs__38[[#This Row],[URL]],"link")</f>
        <v>link</v>
      </c>
    </row>
    <row r="11" spans="1:13" ht="51" x14ac:dyDescent="0.2">
      <c r="A11">
        <v>4193351869</v>
      </c>
      <c r="B11" t="s">
        <v>2253</v>
      </c>
      <c r="C11" t="s">
        <v>2143</v>
      </c>
      <c r="D11" t="s">
        <v>10</v>
      </c>
      <c r="E11" s="1">
        <v>45763</v>
      </c>
      <c r="F11" t="s">
        <v>2723</v>
      </c>
      <c r="G11">
        <v>163600</v>
      </c>
      <c r="H11">
        <v>245400</v>
      </c>
      <c r="I11" t="s">
        <v>2724</v>
      </c>
      <c r="J11" s="2" t="s">
        <v>2725</v>
      </c>
      <c r="K11" t="s">
        <v>2726</v>
      </c>
      <c r="L11">
        <v>8</v>
      </c>
      <c r="M11" t="str">
        <f>HYPERLINK(jobs__38[[#This Row],[URL]],"link")</f>
        <v>link</v>
      </c>
    </row>
    <row r="12" spans="1:13" ht="34" x14ac:dyDescent="0.2">
      <c r="A12">
        <v>4115782949</v>
      </c>
      <c r="B12" t="s">
        <v>2727</v>
      </c>
      <c r="C12" t="s">
        <v>1126</v>
      </c>
      <c r="D12" t="s">
        <v>10</v>
      </c>
      <c r="E12" s="1">
        <v>45763</v>
      </c>
      <c r="F12" t="s">
        <v>2728</v>
      </c>
      <c r="G12">
        <v>190000</v>
      </c>
      <c r="H12">
        <v>245000</v>
      </c>
      <c r="I12" t="s">
        <v>2729</v>
      </c>
      <c r="J12" s="2" t="s">
        <v>2730</v>
      </c>
      <c r="K12" t="s">
        <v>2731</v>
      </c>
      <c r="L12">
        <v>8</v>
      </c>
      <c r="M12" t="str">
        <f>HYPERLINK(jobs__38[[#This Row],[URL]],"link")</f>
        <v>link</v>
      </c>
    </row>
    <row r="13" spans="1:13" ht="51" x14ac:dyDescent="0.2">
      <c r="A13">
        <v>4149353672</v>
      </c>
      <c r="B13" t="s">
        <v>2732</v>
      </c>
      <c r="C13" t="s">
        <v>1425</v>
      </c>
      <c r="D13" t="s">
        <v>10</v>
      </c>
      <c r="E13" s="1">
        <v>45763</v>
      </c>
      <c r="F13" t="s">
        <v>2733</v>
      </c>
      <c r="G13">
        <v>118543</v>
      </c>
      <c r="H13">
        <v>244059</v>
      </c>
      <c r="I13" t="s">
        <v>2734</v>
      </c>
      <c r="J13" s="2" t="s">
        <v>2735</v>
      </c>
      <c r="K13" t="s">
        <v>2736</v>
      </c>
      <c r="L13">
        <v>8</v>
      </c>
      <c r="M13" t="str">
        <f>HYPERLINK(jobs__38[[#This Row],[URL]],"link")</f>
        <v>link</v>
      </c>
    </row>
    <row r="14" spans="1:13" ht="51" x14ac:dyDescent="0.2">
      <c r="A14">
        <v>4189725747</v>
      </c>
      <c r="B14" t="s">
        <v>2737</v>
      </c>
      <c r="C14" t="s">
        <v>1796</v>
      </c>
      <c r="D14" t="s">
        <v>10</v>
      </c>
      <c r="E14" s="1">
        <v>45763</v>
      </c>
      <c r="F14" t="s">
        <v>2738</v>
      </c>
      <c r="G14">
        <v>180048</v>
      </c>
      <c r="H14">
        <v>243573</v>
      </c>
      <c r="I14" t="s">
        <v>2739</v>
      </c>
      <c r="J14" s="2" t="s">
        <v>2740</v>
      </c>
      <c r="K14" t="s">
        <v>2741</v>
      </c>
      <c r="L14">
        <v>8</v>
      </c>
      <c r="M14" t="str">
        <f>HYPERLINK(jobs__38[[#This Row],[URL]],"link")</f>
        <v>link</v>
      </c>
    </row>
    <row r="15" spans="1:13" ht="51" x14ac:dyDescent="0.2">
      <c r="A15">
        <v>4173365889</v>
      </c>
      <c r="B15" t="s">
        <v>2742</v>
      </c>
      <c r="C15" t="s">
        <v>1681</v>
      </c>
      <c r="D15" t="s">
        <v>10</v>
      </c>
      <c r="E15" s="1">
        <v>45763</v>
      </c>
      <c r="F15" t="s">
        <v>2743</v>
      </c>
      <c r="G15">
        <v>164800</v>
      </c>
      <c r="H15">
        <v>242225</v>
      </c>
      <c r="I15" t="s">
        <v>2744</v>
      </c>
      <c r="J15" s="2" t="s">
        <v>2745</v>
      </c>
      <c r="K15" t="s">
        <v>2746</v>
      </c>
      <c r="L15">
        <v>8</v>
      </c>
      <c r="M15" t="str">
        <f>HYPERLINK(jobs__38[[#This Row],[URL]],"link")</f>
        <v>link</v>
      </c>
    </row>
    <row r="16" spans="1:13" ht="68" x14ac:dyDescent="0.2">
      <c r="A16">
        <v>4193199763</v>
      </c>
      <c r="B16" t="s">
        <v>2747</v>
      </c>
      <c r="C16" t="s">
        <v>40</v>
      </c>
      <c r="D16" t="s">
        <v>10</v>
      </c>
      <c r="E16" s="1">
        <v>45763</v>
      </c>
      <c r="F16" t="s">
        <v>2748</v>
      </c>
      <c r="G16">
        <v>109300</v>
      </c>
      <c r="H16">
        <v>233800</v>
      </c>
      <c r="I16" t="s">
        <v>2749</v>
      </c>
      <c r="J16" s="2" t="s">
        <v>2750</v>
      </c>
      <c r="K16" t="s">
        <v>2751</v>
      </c>
      <c r="L16">
        <v>8</v>
      </c>
      <c r="M16" t="str">
        <f>HYPERLINK(jobs__38[[#This Row],[URL]],"link")</f>
        <v>link</v>
      </c>
    </row>
    <row r="17" spans="1:13" ht="68" x14ac:dyDescent="0.2">
      <c r="A17">
        <v>4190887100</v>
      </c>
      <c r="B17" t="s">
        <v>2752</v>
      </c>
      <c r="C17" t="s">
        <v>40</v>
      </c>
      <c r="D17" t="s">
        <v>10</v>
      </c>
      <c r="E17" s="1">
        <v>45763</v>
      </c>
      <c r="F17" t="s">
        <v>997</v>
      </c>
      <c r="G17">
        <v>129300</v>
      </c>
      <c r="H17">
        <v>223600</v>
      </c>
      <c r="I17" t="s">
        <v>2753</v>
      </c>
      <c r="J17" s="2" t="s">
        <v>2754</v>
      </c>
      <c r="K17" t="s">
        <v>2755</v>
      </c>
      <c r="L17">
        <v>7</v>
      </c>
      <c r="M17" t="str">
        <f>HYPERLINK(jobs__38[[#This Row],[URL]],"link")</f>
        <v>link</v>
      </c>
    </row>
    <row r="18" spans="1:13" ht="51" x14ac:dyDescent="0.2">
      <c r="A18">
        <v>4173765413</v>
      </c>
      <c r="B18" t="s">
        <v>2756</v>
      </c>
      <c r="C18" t="s">
        <v>266</v>
      </c>
      <c r="D18" t="s">
        <v>10</v>
      </c>
      <c r="E18" s="1">
        <v>45763</v>
      </c>
      <c r="F18" t="s">
        <v>997</v>
      </c>
      <c r="G18">
        <v>129300</v>
      </c>
      <c r="H18">
        <v>223600</v>
      </c>
      <c r="I18" t="s">
        <v>2757</v>
      </c>
      <c r="J18" s="2" t="s">
        <v>2758</v>
      </c>
      <c r="K18" t="s">
        <v>2759</v>
      </c>
      <c r="L18">
        <v>8</v>
      </c>
      <c r="M18" t="str">
        <f>HYPERLINK(jobs__38[[#This Row],[URL]],"link")</f>
        <v>link</v>
      </c>
    </row>
    <row r="19" spans="1:13" ht="51" x14ac:dyDescent="0.2">
      <c r="A19">
        <v>4172824805</v>
      </c>
      <c r="B19" t="s">
        <v>2760</v>
      </c>
      <c r="C19" t="s">
        <v>266</v>
      </c>
      <c r="D19" t="s">
        <v>10</v>
      </c>
      <c r="E19" s="1">
        <v>45763</v>
      </c>
      <c r="F19" t="s">
        <v>997</v>
      </c>
      <c r="G19">
        <v>129300</v>
      </c>
      <c r="H19">
        <v>223600</v>
      </c>
      <c r="I19" t="s">
        <v>2761</v>
      </c>
      <c r="J19" s="2" t="s">
        <v>2762</v>
      </c>
      <c r="K19" t="s">
        <v>2763</v>
      </c>
      <c r="L19">
        <v>8</v>
      </c>
      <c r="M19" t="str">
        <f>HYPERLINK(jobs__38[[#This Row],[URL]],"link")</f>
        <v>link</v>
      </c>
    </row>
    <row r="20" spans="1:13" ht="51" x14ac:dyDescent="0.2">
      <c r="A20">
        <v>4190880811</v>
      </c>
      <c r="B20" t="s">
        <v>2764</v>
      </c>
      <c r="C20" t="s">
        <v>266</v>
      </c>
      <c r="D20" t="s">
        <v>10</v>
      </c>
      <c r="E20" s="1">
        <v>45763</v>
      </c>
      <c r="F20" t="s">
        <v>997</v>
      </c>
      <c r="G20">
        <v>129300</v>
      </c>
      <c r="H20">
        <v>223600</v>
      </c>
      <c r="I20" t="s">
        <v>2765</v>
      </c>
      <c r="J20" s="2" t="s">
        <v>2766</v>
      </c>
      <c r="K20" t="s">
        <v>2767</v>
      </c>
      <c r="L20">
        <v>7</v>
      </c>
      <c r="M20" t="str">
        <f>HYPERLINK(jobs__38[[#This Row],[URL]],"link")</f>
        <v>link</v>
      </c>
    </row>
    <row r="21" spans="1:13" ht="51" x14ac:dyDescent="0.2">
      <c r="A21">
        <v>4190883428</v>
      </c>
      <c r="B21" t="s">
        <v>2768</v>
      </c>
      <c r="C21" t="s">
        <v>40</v>
      </c>
      <c r="D21" t="s">
        <v>10</v>
      </c>
      <c r="E21" s="1">
        <v>45763</v>
      </c>
      <c r="F21" t="s">
        <v>2478</v>
      </c>
      <c r="G21">
        <v>136000</v>
      </c>
      <c r="H21">
        <v>223400</v>
      </c>
      <c r="I21" t="s">
        <v>2769</v>
      </c>
      <c r="J21" s="2" t="s">
        <v>2770</v>
      </c>
      <c r="K21" t="s">
        <v>2771</v>
      </c>
      <c r="L21">
        <v>8</v>
      </c>
      <c r="M21" t="str">
        <f>HYPERLINK(jobs__38[[#This Row],[URL]],"link")</f>
        <v>link</v>
      </c>
    </row>
    <row r="22" spans="1:13" ht="51" x14ac:dyDescent="0.2">
      <c r="A22">
        <v>4173767019</v>
      </c>
      <c r="B22" t="s">
        <v>2772</v>
      </c>
      <c r="C22" t="s">
        <v>266</v>
      </c>
      <c r="D22" t="s">
        <v>10</v>
      </c>
      <c r="E22" s="1">
        <v>45763</v>
      </c>
      <c r="F22" t="s">
        <v>255</v>
      </c>
      <c r="G22">
        <v>133200</v>
      </c>
      <c r="H22">
        <v>220200</v>
      </c>
      <c r="I22" t="s">
        <v>2773</v>
      </c>
      <c r="J22" s="2" t="s">
        <v>2774</v>
      </c>
      <c r="K22" t="s">
        <v>2775</v>
      </c>
      <c r="L22">
        <v>8</v>
      </c>
      <c r="M22" t="str">
        <f>HYPERLINK(jobs__38[[#This Row],[URL]],"link")</f>
        <v>link</v>
      </c>
    </row>
    <row r="23" spans="1:13" ht="51" x14ac:dyDescent="0.2">
      <c r="A23">
        <v>4210055492</v>
      </c>
      <c r="B23" t="s">
        <v>2214</v>
      </c>
      <c r="C23" t="s">
        <v>2215</v>
      </c>
      <c r="D23" t="s">
        <v>583</v>
      </c>
      <c r="E23" s="1">
        <v>45763</v>
      </c>
      <c r="F23" t="s">
        <v>2216</v>
      </c>
      <c r="G23">
        <v>131040</v>
      </c>
      <c r="H23">
        <v>209664</v>
      </c>
      <c r="I23" t="s">
        <v>2776</v>
      </c>
      <c r="J23" s="2" t="s">
        <v>2777</v>
      </c>
      <c r="K23" t="s">
        <v>2219</v>
      </c>
      <c r="L23">
        <v>8</v>
      </c>
      <c r="M23" t="str">
        <f>HYPERLINK(jobs__38[[#This Row],[URL]],"link")</f>
        <v>link</v>
      </c>
    </row>
    <row r="24" spans="1:13" ht="34" x14ac:dyDescent="0.2">
      <c r="A24">
        <v>4190865866</v>
      </c>
      <c r="B24" t="s">
        <v>2778</v>
      </c>
      <c r="C24" t="s">
        <v>2779</v>
      </c>
      <c r="D24" t="s">
        <v>10</v>
      </c>
      <c r="E24" s="1">
        <v>45763</v>
      </c>
      <c r="F24" t="s">
        <v>2780</v>
      </c>
      <c r="G24">
        <v>184000</v>
      </c>
      <c r="H24">
        <v>207000</v>
      </c>
      <c r="I24" t="s">
        <v>2781</v>
      </c>
      <c r="J24" s="2" t="s">
        <v>2782</v>
      </c>
      <c r="K24" t="s">
        <v>2783</v>
      </c>
      <c r="L24">
        <v>8</v>
      </c>
      <c r="M24" t="str">
        <f>HYPERLINK(jobs__38[[#This Row],[URL]],"link")</f>
        <v>link</v>
      </c>
    </row>
    <row r="25" spans="1:13" ht="51" x14ac:dyDescent="0.2">
      <c r="A25">
        <v>4208155808</v>
      </c>
      <c r="B25" t="s">
        <v>2784</v>
      </c>
      <c r="C25" t="s">
        <v>1838</v>
      </c>
      <c r="D25" t="s">
        <v>10</v>
      </c>
      <c r="E25" s="1">
        <v>45763</v>
      </c>
      <c r="F25" t="s">
        <v>2785</v>
      </c>
      <c r="G25">
        <v>142000</v>
      </c>
      <c r="H25">
        <v>202000</v>
      </c>
      <c r="I25" t="s">
        <v>2786</v>
      </c>
      <c r="J25" s="2" t="s">
        <v>2787</v>
      </c>
      <c r="K25" t="s">
        <v>2788</v>
      </c>
      <c r="L25">
        <v>8</v>
      </c>
      <c r="M25" t="str">
        <f>HYPERLINK(jobs__38[[#This Row],[URL]],"link")</f>
        <v>link</v>
      </c>
    </row>
    <row r="26" spans="1:13" ht="51" x14ac:dyDescent="0.2">
      <c r="A26">
        <v>4095625760</v>
      </c>
      <c r="B26" t="s">
        <v>2231</v>
      </c>
      <c r="C26" t="s">
        <v>2789</v>
      </c>
      <c r="D26" t="s">
        <v>10</v>
      </c>
      <c r="E26" s="1">
        <v>45763</v>
      </c>
      <c r="F26" t="s">
        <v>2790</v>
      </c>
      <c r="G26">
        <v>99500</v>
      </c>
      <c r="H26">
        <v>200000</v>
      </c>
      <c r="I26" t="s">
        <v>2791</v>
      </c>
      <c r="J26" s="2" t="s">
        <v>2792</v>
      </c>
      <c r="K26" t="s">
        <v>2793</v>
      </c>
      <c r="L26">
        <v>8</v>
      </c>
      <c r="M26" t="str">
        <f>HYPERLINK(jobs__38[[#This Row],[URL]],"link")</f>
        <v>link</v>
      </c>
    </row>
    <row r="27" spans="1:13" ht="51" x14ac:dyDescent="0.2">
      <c r="A27">
        <v>4208171734</v>
      </c>
      <c r="B27" t="s">
        <v>2794</v>
      </c>
      <c r="C27" t="s">
        <v>46</v>
      </c>
      <c r="D27" t="s">
        <v>10</v>
      </c>
      <c r="E27" s="1">
        <v>45763</v>
      </c>
      <c r="F27" t="s">
        <v>2795</v>
      </c>
      <c r="G27">
        <v>160000</v>
      </c>
      <c r="H27">
        <v>200000</v>
      </c>
      <c r="I27" t="s">
        <v>2796</v>
      </c>
      <c r="J27" s="2" t="s">
        <v>2797</v>
      </c>
      <c r="K27" t="s">
        <v>2798</v>
      </c>
      <c r="L27">
        <v>8</v>
      </c>
      <c r="M27" t="str">
        <f>HYPERLINK(jobs__38[[#This Row],[URL]],"link")</f>
        <v>link</v>
      </c>
    </row>
    <row r="28" spans="1:13" ht="68" x14ac:dyDescent="0.2">
      <c r="A28">
        <v>4173896821</v>
      </c>
      <c r="B28" t="s">
        <v>2799</v>
      </c>
      <c r="C28" t="s">
        <v>2714</v>
      </c>
      <c r="D28" t="s">
        <v>10</v>
      </c>
      <c r="E28" s="1">
        <v>45763</v>
      </c>
      <c r="F28" t="s">
        <v>2800</v>
      </c>
      <c r="G28">
        <v>111000</v>
      </c>
      <c r="H28">
        <v>196000</v>
      </c>
      <c r="I28" t="s">
        <v>2801</v>
      </c>
      <c r="J28" s="2" t="s">
        <v>2802</v>
      </c>
      <c r="K28" t="s">
        <v>2803</v>
      </c>
      <c r="L28">
        <v>8</v>
      </c>
      <c r="M28" t="str">
        <f>HYPERLINK(jobs__38[[#This Row],[URL]],"link")</f>
        <v>link</v>
      </c>
    </row>
    <row r="29" spans="1:13" ht="51" x14ac:dyDescent="0.2">
      <c r="A29">
        <v>4208158455</v>
      </c>
      <c r="B29" t="s">
        <v>2804</v>
      </c>
      <c r="C29" t="s">
        <v>1838</v>
      </c>
      <c r="D29" t="s">
        <v>10</v>
      </c>
      <c r="E29" s="1">
        <v>45763</v>
      </c>
      <c r="F29" t="s">
        <v>2017</v>
      </c>
      <c r="G29">
        <v>129000</v>
      </c>
      <c r="H29">
        <v>187000</v>
      </c>
      <c r="I29" t="s">
        <v>2805</v>
      </c>
      <c r="J29" s="2" t="s">
        <v>2806</v>
      </c>
      <c r="K29" t="s">
        <v>2807</v>
      </c>
      <c r="L29">
        <v>8</v>
      </c>
      <c r="M29" t="str">
        <f>HYPERLINK(jobs__38[[#This Row],[URL]],"link")</f>
        <v>link</v>
      </c>
    </row>
    <row r="30" spans="1:13" ht="51" x14ac:dyDescent="0.2">
      <c r="A30">
        <v>4173128386</v>
      </c>
      <c r="B30" t="s">
        <v>2808</v>
      </c>
      <c r="C30" t="s">
        <v>40</v>
      </c>
      <c r="D30" t="s">
        <v>10</v>
      </c>
      <c r="E30" s="1">
        <v>45763</v>
      </c>
      <c r="F30" t="s">
        <v>2531</v>
      </c>
      <c r="G30">
        <v>89600</v>
      </c>
      <c r="H30">
        <v>185000</v>
      </c>
      <c r="I30" t="s">
        <v>2809</v>
      </c>
      <c r="J30" s="2" t="s">
        <v>2810</v>
      </c>
      <c r="K30" t="s">
        <v>2811</v>
      </c>
      <c r="L30">
        <v>8</v>
      </c>
      <c r="M30" t="str">
        <f>HYPERLINK(jobs__38[[#This Row],[URL]],"link")</f>
        <v>link</v>
      </c>
    </row>
    <row r="31" spans="1:13" ht="51" x14ac:dyDescent="0.2">
      <c r="A31">
        <v>4175179718</v>
      </c>
      <c r="B31" t="s">
        <v>2812</v>
      </c>
      <c r="C31" t="s">
        <v>1706</v>
      </c>
      <c r="D31" t="s">
        <v>47</v>
      </c>
      <c r="E31" s="1">
        <v>45763</v>
      </c>
      <c r="F31" t="s">
        <v>2813</v>
      </c>
      <c r="G31">
        <v>135000</v>
      </c>
      <c r="H31">
        <v>180000</v>
      </c>
      <c r="I31" t="s">
        <v>2814</v>
      </c>
      <c r="J31" s="2" t="s">
        <v>2815</v>
      </c>
      <c r="K31" t="s">
        <v>2816</v>
      </c>
      <c r="L31">
        <v>8</v>
      </c>
      <c r="M31" t="str">
        <f>HYPERLINK(jobs__38[[#This Row],[URL]],"link")</f>
        <v>link</v>
      </c>
    </row>
    <row r="32" spans="1:13" ht="68" x14ac:dyDescent="0.2">
      <c r="A32">
        <v>4175179719</v>
      </c>
      <c r="B32" t="s">
        <v>2817</v>
      </c>
      <c r="C32" t="s">
        <v>1706</v>
      </c>
      <c r="D32" t="s">
        <v>47</v>
      </c>
      <c r="E32" s="1">
        <v>45763</v>
      </c>
      <c r="F32" t="s">
        <v>2813</v>
      </c>
      <c r="G32">
        <v>135000</v>
      </c>
      <c r="H32">
        <v>180000</v>
      </c>
      <c r="I32" t="s">
        <v>2818</v>
      </c>
      <c r="J32" s="2" t="s">
        <v>2819</v>
      </c>
      <c r="K32" t="s">
        <v>2820</v>
      </c>
      <c r="L32">
        <v>8</v>
      </c>
      <c r="M32" t="str">
        <f>HYPERLINK(jobs__38[[#This Row],[URL]],"link")</f>
        <v>link</v>
      </c>
    </row>
    <row r="33" spans="1:13" ht="51" x14ac:dyDescent="0.2">
      <c r="A33">
        <v>4190885334</v>
      </c>
      <c r="B33" t="s">
        <v>2821</v>
      </c>
      <c r="C33" t="s">
        <v>40</v>
      </c>
      <c r="D33" t="s">
        <v>10</v>
      </c>
      <c r="E33" s="1">
        <v>45763</v>
      </c>
      <c r="F33" t="s">
        <v>2822</v>
      </c>
      <c r="G33">
        <v>83100</v>
      </c>
      <c r="H33">
        <v>177800</v>
      </c>
      <c r="I33" t="s">
        <v>2823</v>
      </c>
      <c r="J33" s="2" t="s">
        <v>2824</v>
      </c>
      <c r="K33" t="s">
        <v>2825</v>
      </c>
      <c r="L33">
        <v>7</v>
      </c>
      <c r="M33" t="str">
        <f>HYPERLINK(jobs__38[[#This Row],[URL]],"link")</f>
        <v>link</v>
      </c>
    </row>
    <row r="34" spans="1:13" ht="34" x14ac:dyDescent="0.2">
      <c r="A34">
        <v>4209399183</v>
      </c>
      <c r="B34" t="s">
        <v>2826</v>
      </c>
      <c r="C34" t="s">
        <v>136</v>
      </c>
      <c r="D34" t="s">
        <v>47</v>
      </c>
      <c r="E34" s="1">
        <v>45763</v>
      </c>
      <c r="F34" t="s">
        <v>2827</v>
      </c>
      <c r="G34">
        <v>89800</v>
      </c>
      <c r="H34">
        <v>176700</v>
      </c>
      <c r="I34" t="s">
        <v>2828</v>
      </c>
      <c r="J34" s="2" t="s">
        <v>2829</v>
      </c>
      <c r="K34" t="s">
        <v>2830</v>
      </c>
      <c r="L34">
        <v>8</v>
      </c>
      <c r="M34" t="str">
        <f>HYPERLINK(jobs__38[[#This Row],[URL]],"link")</f>
        <v>link</v>
      </c>
    </row>
    <row r="35" spans="1:13" ht="51" x14ac:dyDescent="0.2">
      <c r="A35">
        <v>4193664108</v>
      </c>
      <c r="B35" t="s">
        <v>2831</v>
      </c>
      <c r="C35" t="s">
        <v>1463</v>
      </c>
      <c r="D35" t="s">
        <v>47</v>
      </c>
      <c r="E35" s="1">
        <v>45763</v>
      </c>
      <c r="F35" t="s">
        <v>2832</v>
      </c>
      <c r="G35">
        <v>112100</v>
      </c>
      <c r="H35">
        <v>161115</v>
      </c>
      <c r="I35" t="s">
        <v>2833</v>
      </c>
      <c r="J35" s="2" t="s">
        <v>2834</v>
      </c>
      <c r="K35" t="s">
        <v>2835</v>
      </c>
      <c r="L35">
        <v>8</v>
      </c>
      <c r="M35" t="str">
        <f>HYPERLINK(jobs__38[[#This Row],[URL]],"link")</f>
        <v>link</v>
      </c>
    </row>
    <row r="36" spans="1:13" ht="51" x14ac:dyDescent="0.2">
      <c r="A36">
        <v>4209397643</v>
      </c>
      <c r="B36" t="s">
        <v>2241</v>
      </c>
      <c r="C36" t="s">
        <v>136</v>
      </c>
      <c r="D36" t="s">
        <v>47</v>
      </c>
      <c r="E36" s="1">
        <v>45763</v>
      </c>
      <c r="F36" t="s">
        <v>2242</v>
      </c>
      <c r="G36">
        <v>77969</v>
      </c>
      <c r="H36">
        <v>155508</v>
      </c>
      <c r="I36" t="s">
        <v>2836</v>
      </c>
      <c r="J36" s="2" t="s">
        <v>2247</v>
      </c>
      <c r="K36" t="s">
        <v>2837</v>
      </c>
      <c r="L36">
        <v>5</v>
      </c>
      <c r="M36" t="str">
        <f>HYPERLINK(jobs__38[[#This Row],[URL]],"link")</f>
        <v>link</v>
      </c>
    </row>
    <row r="37" spans="1:13" ht="51" x14ac:dyDescent="0.2">
      <c r="A37">
        <v>4205857612</v>
      </c>
      <c r="B37" t="s">
        <v>2184</v>
      </c>
      <c r="C37" t="s">
        <v>2838</v>
      </c>
      <c r="D37" t="s">
        <v>10</v>
      </c>
      <c r="E37" s="1">
        <v>45763</v>
      </c>
      <c r="F37" t="s">
        <v>1400</v>
      </c>
      <c r="G37">
        <v>120000</v>
      </c>
      <c r="H37">
        <v>150000</v>
      </c>
      <c r="I37" t="s">
        <v>2839</v>
      </c>
      <c r="J37" s="2" t="s">
        <v>2840</v>
      </c>
      <c r="K37" t="s">
        <v>2841</v>
      </c>
      <c r="L37">
        <v>8</v>
      </c>
      <c r="M37" t="str">
        <f>HYPERLINK(jobs__38[[#This Row],[URL]],"link")</f>
        <v>link</v>
      </c>
    </row>
    <row r="38" spans="1:13" ht="51" x14ac:dyDescent="0.2">
      <c r="A38">
        <v>4173172279</v>
      </c>
      <c r="B38" t="s">
        <v>2842</v>
      </c>
      <c r="C38" t="s">
        <v>1324</v>
      </c>
      <c r="D38" t="s">
        <v>10</v>
      </c>
      <c r="E38" s="1">
        <v>45763</v>
      </c>
      <c r="F38" t="s">
        <v>2843</v>
      </c>
      <c r="G38">
        <v>80000</v>
      </c>
      <c r="H38">
        <v>150000</v>
      </c>
      <c r="I38" t="s">
        <v>2844</v>
      </c>
      <c r="J38" s="2" t="s">
        <v>2845</v>
      </c>
      <c r="K38" t="s">
        <v>2846</v>
      </c>
      <c r="L38">
        <v>8</v>
      </c>
      <c r="M38" t="str">
        <f>HYPERLINK(jobs__38[[#This Row],[URL]],"link")</f>
        <v>link</v>
      </c>
    </row>
    <row r="39" spans="1:13" ht="34" x14ac:dyDescent="0.2">
      <c r="A39">
        <v>4193863539</v>
      </c>
      <c r="B39" t="s">
        <v>2847</v>
      </c>
      <c r="C39" t="s">
        <v>142</v>
      </c>
      <c r="D39" t="s">
        <v>842</v>
      </c>
      <c r="E39" s="1">
        <v>45763</v>
      </c>
      <c r="F39" t="s">
        <v>2848</v>
      </c>
      <c r="G39">
        <v>110000</v>
      </c>
      <c r="H39">
        <v>150000</v>
      </c>
      <c r="I39" t="s">
        <v>2849</v>
      </c>
      <c r="J39" s="2" t="s">
        <v>2850</v>
      </c>
      <c r="K39" t="s">
        <v>2851</v>
      </c>
      <c r="L39">
        <v>8</v>
      </c>
      <c r="M39" t="str">
        <f>HYPERLINK(jobs__38[[#This Row],[URL]],"link")</f>
        <v>link</v>
      </c>
    </row>
    <row r="40" spans="1:13" ht="51" x14ac:dyDescent="0.2">
      <c r="A40">
        <v>4173760868</v>
      </c>
      <c r="B40" t="s">
        <v>2852</v>
      </c>
      <c r="C40" t="s">
        <v>40</v>
      </c>
      <c r="D40" t="s">
        <v>10</v>
      </c>
      <c r="E40" s="1">
        <v>45763</v>
      </c>
      <c r="F40" t="s">
        <v>137</v>
      </c>
      <c r="G40">
        <v>66900</v>
      </c>
      <c r="H40">
        <v>143100</v>
      </c>
      <c r="I40" t="s">
        <v>2853</v>
      </c>
      <c r="J40" s="2" t="s">
        <v>2854</v>
      </c>
      <c r="K40" t="s">
        <v>2855</v>
      </c>
      <c r="L40">
        <v>8</v>
      </c>
      <c r="M40" t="str">
        <f>HYPERLINK(jobs__38[[#This Row],[URL]],"link")</f>
        <v>link</v>
      </c>
    </row>
    <row r="41" spans="1:13" ht="51" x14ac:dyDescent="0.2">
      <c r="A41">
        <v>4190885457</v>
      </c>
      <c r="B41" t="s">
        <v>2856</v>
      </c>
      <c r="C41" t="s">
        <v>40</v>
      </c>
      <c r="D41" t="s">
        <v>47</v>
      </c>
      <c r="E41" s="1">
        <v>45763</v>
      </c>
      <c r="F41" t="s">
        <v>2857</v>
      </c>
      <c r="G41">
        <v>66800</v>
      </c>
      <c r="H41">
        <v>142800</v>
      </c>
      <c r="I41" t="s">
        <v>2858</v>
      </c>
      <c r="J41" s="2" t="s">
        <v>2859</v>
      </c>
      <c r="K41" t="s">
        <v>2860</v>
      </c>
      <c r="L41">
        <v>6</v>
      </c>
      <c r="M41" t="str">
        <f>HYPERLINK(jobs__38[[#This Row],[URL]],"link")</f>
        <v>link</v>
      </c>
    </row>
    <row r="42" spans="1:13" ht="51" x14ac:dyDescent="0.2">
      <c r="A42">
        <v>4173759908</v>
      </c>
      <c r="B42" t="s">
        <v>2861</v>
      </c>
      <c r="C42" t="s">
        <v>40</v>
      </c>
      <c r="D42" t="s">
        <v>10</v>
      </c>
      <c r="E42" s="1">
        <v>45763</v>
      </c>
      <c r="F42" t="s">
        <v>2857</v>
      </c>
      <c r="G42">
        <v>66800</v>
      </c>
      <c r="H42">
        <v>142800</v>
      </c>
      <c r="I42" t="s">
        <v>2862</v>
      </c>
      <c r="J42" s="2" t="s">
        <v>2863</v>
      </c>
      <c r="K42" t="s">
        <v>2864</v>
      </c>
      <c r="L42">
        <v>7</v>
      </c>
      <c r="M42" t="str">
        <f>HYPERLINK(jobs__38[[#This Row],[URL]],"link")</f>
        <v>link</v>
      </c>
    </row>
    <row r="43" spans="1:13" ht="51" x14ac:dyDescent="0.2">
      <c r="A43">
        <v>4175132738</v>
      </c>
      <c r="B43" t="s">
        <v>2865</v>
      </c>
      <c r="C43" t="s">
        <v>2866</v>
      </c>
      <c r="D43" t="s">
        <v>10</v>
      </c>
      <c r="E43" s="1">
        <v>45763</v>
      </c>
      <c r="F43" t="s">
        <v>2867</v>
      </c>
      <c r="G43">
        <v>99461</v>
      </c>
      <c r="H43">
        <v>128329</v>
      </c>
      <c r="I43" t="s">
        <v>2868</v>
      </c>
      <c r="J43" s="2" t="s">
        <v>2869</v>
      </c>
      <c r="K43" t="s">
        <v>2870</v>
      </c>
      <c r="L43">
        <v>8</v>
      </c>
      <c r="M43" t="str">
        <f>HYPERLINK(jobs__38[[#This Row],[URL]],"link")</f>
        <v>link</v>
      </c>
    </row>
    <row r="44" spans="1:13" ht="51" x14ac:dyDescent="0.2">
      <c r="A44">
        <v>4175136287</v>
      </c>
      <c r="B44" t="s">
        <v>2865</v>
      </c>
      <c r="C44" t="s">
        <v>2866</v>
      </c>
      <c r="D44" t="s">
        <v>15</v>
      </c>
      <c r="E44" s="1">
        <v>45763</v>
      </c>
      <c r="F44" t="s">
        <v>2871</v>
      </c>
      <c r="G44">
        <v>99461</v>
      </c>
      <c r="H44">
        <v>128329</v>
      </c>
      <c r="I44" t="s">
        <v>2872</v>
      </c>
      <c r="J44" s="2" t="s">
        <v>2873</v>
      </c>
      <c r="K44" t="s">
        <v>2874</v>
      </c>
      <c r="L44">
        <v>5</v>
      </c>
      <c r="M44" t="str">
        <f>HYPERLINK(jobs__38[[#This Row],[URL]],"link")</f>
        <v>link</v>
      </c>
    </row>
    <row r="45" spans="1:13" ht="51" x14ac:dyDescent="0.2">
      <c r="A45">
        <v>4208177332</v>
      </c>
      <c r="B45" t="s">
        <v>2567</v>
      </c>
      <c r="C45" t="s">
        <v>46</v>
      </c>
      <c r="D45" t="s">
        <v>47</v>
      </c>
      <c r="E45" s="1">
        <v>45763</v>
      </c>
      <c r="F45" t="s">
        <v>2569</v>
      </c>
      <c r="G45">
        <v>90000</v>
      </c>
      <c r="H45">
        <v>120000</v>
      </c>
      <c r="I45" t="s">
        <v>2875</v>
      </c>
      <c r="J45" s="2" t="s">
        <v>2876</v>
      </c>
      <c r="K45" t="s">
        <v>2877</v>
      </c>
      <c r="L45">
        <v>7</v>
      </c>
      <c r="M45" t="str">
        <f>HYPERLINK(jobs__38[[#This Row],[URL]],"link")</f>
        <v>link</v>
      </c>
    </row>
    <row r="46" spans="1:13" ht="51" x14ac:dyDescent="0.2">
      <c r="A46">
        <v>4208171853</v>
      </c>
      <c r="B46" t="s">
        <v>2567</v>
      </c>
      <c r="C46" t="s">
        <v>46</v>
      </c>
      <c r="D46" t="s">
        <v>10</v>
      </c>
      <c r="E46" s="1">
        <v>45763</v>
      </c>
      <c r="F46" t="s">
        <v>2569</v>
      </c>
      <c r="G46">
        <v>90000</v>
      </c>
      <c r="H46">
        <v>120000</v>
      </c>
      <c r="I46" t="s">
        <v>2878</v>
      </c>
      <c r="J46" s="2" t="s">
        <v>2879</v>
      </c>
      <c r="K46" t="s">
        <v>2880</v>
      </c>
      <c r="L46">
        <v>6</v>
      </c>
      <c r="M46" t="str">
        <f>HYPERLINK(jobs__38[[#This Row],[URL]],"link")</f>
        <v>link</v>
      </c>
    </row>
    <row r="47" spans="1:13" ht="51" x14ac:dyDescent="0.2">
      <c r="A47">
        <v>4209396685</v>
      </c>
      <c r="B47" t="s">
        <v>2881</v>
      </c>
      <c r="C47" t="s">
        <v>136</v>
      </c>
      <c r="D47" t="s">
        <v>47</v>
      </c>
      <c r="E47" s="1">
        <v>45763</v>
      </c>
      <c r="F47" t="s">
        <v>2882</v>
      </c>
      <c r="G47">
        <v>77969</v>
      </c>
      <c r="H47">
        <v>116835</v>
      </c>
      <c r="I47" t="s">
        <v>2883</v>
      </c>
      <c r="J47" s="2" t="s">
        <v>2884</v>
      </c>
      <c r="K47" t="s">
        <v>2885</v>
      </c>
      <c r="L47">
        <v>8</v>
      </c>
      <c r="M47" t="str">
        <f>HYPERLINK(jobs__38[[#This Row],[URL]],"link")</f>
        <v>link</v>
      </c>
    </row>
    <row r="48" spans="1:13" ht="51" x14ac:dyDescent="0.2">
      <c r="A48">
        <v>4209398336</v>
      </c>
      <c r="B48" t="s">
        <v>2881</v>
      </c>
      <c r="C48" t="s">
        <v>136</v>
      </c>
      <c r="D48" t="s">
        <v>10</v>
      </c>
      <c r="E48" s="1">
        <v>45763</v>
      </c>
      <c r="F48" t="s">
        <v>2882</v>
      </c>
      <c r="G48">
        <v>77969</v>
      </c>
      <c r="H48">
        <v>116835</v>
      </c>
      <c r="I48" t="s">
        <v>2886</v>
      </c>
      <c r="J48" s="2" t="s">
        <v>2887</v>
      </c>
      <c r="K48" t="s">
        <v>2888</v>
      </c>
      <c r="L48">
        <v>7</v>
      </c>
      <c r="M48" t="str">
        <f>HYPERLINK(jobs__38[[#This Row],[URL]],"link")</f>
        <v>link</v>
      </c>
    </row>
    <row r="49" spans="1:13" ht="51" x14ac:dyDescent="0.2">
      <c r="A49">
        <v>4209729570</v>
      </c>
      <c r="B49" t="s">
        <v>2889</v>
      </c>
      <c r="C49" t="s">
        <v>1431</v>
      </c>
      <c r="D49" t="s">
        <v>10</v>
      </c>
      <c r="E49" s="1">
        <v>45763</v>
      </c>
      <c r="F49" t="s">
        <v>2890</v>
      </c>
      <c r="G49">
        <v>74400</v>
      </c>
      <c r="H49">
        <v>111700</v>
      </c>
      <c r="I49" t="s">
        <v>2891</v>
      </c>
      <c r="J49" s="2" t="s">
        <v>2892</v>
      </c>
      <c r="K49" t="s">
        <v>2893</v>
      </c>
      <c r="L49">
        <v>7</v>
      </c>
      <c r="M49" t="str">
        <f>HYPERLINK(jobs__38[[#This Row],[URL]],"link")</f>
        <v>link</v>
      </c>
    </row>
    <row r="50" spans="1:13" ht="51" x14ac:dyDescent="0.2">
      <c r="A50">
        <v>4193637400</v>
      </c>
      <c r="B50" t="s">
        <v>2894</v>
      </c>
      <c r="C50" t="s">
        <v>2895</v>
      </c>
      <c r="D50" t="s">
        <v>842</v>
      </c>
      <c r="E50" s="1">
        <v>45763</v>
      </c>
      <c r="F50" t="s">
        <v>2896</v>
      </c>
      <c r="G50">
        <v>100000</v>
      </c>
      <c r="H50">
        <v>110000</v>
      </c>
      <c r="I50" t="s">
        <v>2897</v>
      </c>
      <c r="J50" s="2" t="s">
        <v>2898</v>
      </c>
      <c r="K50" t="s">
        <v>2899</v>
      </c>
      <c r="L50">
        <v>8</v>
      </c>
      <c r="M50" t="str">
        <f>HYPERLINK(jobs__38[[#This Row],[URL]],"link")</f>
        <v>link</v>
      </c>
    </row>
    <row r="51" spans="1:13" ht="34" x14ac:dyDescent="0.2">
      <c r="A51">
        <v>4209399204</v>
      </c>
      <c r="B51" t="s">
        <v>2900</v>
      </c>
      <c r="C51" t="s">
        <v>136</v>
      </c>
      <c r="D51" t="s">
        <v>10</v>
      </c>
      <c r="E51" s="1">
        <v>45763</v>
      </c>
      <c r="F51" t="s">
        <v>2901</v>
      </c>
      <c r="G51">
        <v>67725</v>
      </c>
      <c r="H51">
        <v>107099</v>
      </c>
      <c r="I51" t="s">
        <v>2902</v>
      </c>
      <c r="J51" s="2" t="s">
        <v>2903</v>
      </c>
      <c r="K51" t="s">
        <v>2904</v>
      </c>
      <c r="L51">
        <v>6</v>
      </c>
      <c r="M51" t="str">
        <f>HYPERLINK(jobs__38[[#This Row],[URL]],"link")</f>
        <v>link</v>
      </c>
    </row>
    <row r="52" spans="1:13" ht="34" x14ac:dyDescent="0.2">
      <c r="A52">
        <v>4209737767</v>
      </c>
      <c r="B52" t="s">
        <v>2905</v>
      </c>
      <c r="C52" t="s">
        <v>2906</v>
      </c>
      <c r="D52" t="s">
        <v>10</v>
      </c>
      <c r="E52" s="1">
        <v>45763</v>
      </c>
      <c r="F52" t="s">
        <v>2907</v>
      </c>
      <c r="G52">
        <v>3664</v>
      </c>
      <c r="H52">
        <v>4024</v>
      </c>
      <c r="I52" t="s">
        <v>2908</v>
      </c>
      <c r="J52" s="2" t="s">
        <v>2909</v>
      </c>
      <c r="K52" t="s">
        <v>2910</v>
      </c>
      <c r="L52">
        <v>5</v>
      </c>
      <c r="M52" t="str">
        <f>HYPERLINK(jobs__38[[#This Row],[URL]],"link")</f>
        <v>link</v>
      </c>
    </row>
    <row r="53" spans="1:13" ht="51" x14ac:dyDescent="0.2">
      <c r="A53">
        <v>4193648090</v>
      </c>
      <c r="B53" t="s">
        <v>2911</v>
      </c>
      <c r="C53" t="s">
        <v>142</v>
      </c>
      <c r="D53" t="s">
        <v>842</v>
      </c>
      <c r="E53" s="1">
        <v>45763</v>
      </c>
      <c r="F53" t="s">
        <v>2912</v>
      </c>
      <c r="G53">
        <v>29</v>
      </c>
      <c r="H53">
        <v>34.5</v>
      </c>
      <c r="I53" t="s">
        <v>2913</v>
      </c>
      <c r="J53" s="2" t="s">
        <v>2914</v>
      </c>
      <c r="K53" t="s">
        <v>2915</v>
      </c>
      <c r="L53">
        <v>5</v>
      </c>
      <c r="M53" t="str">
        <f>HYPERLINK(jobs__38[[#This Row],[URL]],"link")</f>
        <v>link</v>
      </c>
    </row>
    <row r="54" spans="1:13" ht="51" x14ac:dyDescent="0.2">
      <c r="A54">
        <v>4188238146</v>
      </c>
      <c r="B54" t="s">
        <v>2916</v>
      </c>
      <c r="C54" t="s">
        <v>2917</v>
      </c>
      <c r="D54" t="s">
        <v>10</v>
      </c>
      <c r="E54" s="1">
        <v>45763</v>
      </c>
      <c r="F54" t="s">
        <v>2918</v>
      </c>
      <c r="G54">
        <v>26.58</v>
      </c>
      <c r="H54">
        <v>33.75</v>
      </c>
      <c r="I54" t="s">
        <v>2919</v>
      </c>
      <c r="J54" s="2" t="s">
        <v>2920</v>
      </c>
      <c r="K54" t="s">
        <v>2921</v>
      </c>
      <c r="L54">
        <v>7</v>
      </c>
      <c r="M54" t="str">
        <f>HYPERLINK(jobs__38[[#This Row],[URL]],"link")</f>
        <v>link</v>
      </c>
    </row>
    <row r="55" spans="1:13" ht="34" x14ac:dyDescent="0.2">
      <c r="A55">
        <v>4209739463</v>
      </c>
      <c r="B55" t="s">
        <v>2922</v>
      </c>
      <c r="C55" t="s">
        <v>2906</v>
      </c>
      <c r="D55" t="s">
        <v>10</v>
      </c>
      <c r="E55" s="1">
        <v>45763</v>
      </c>
      <c r="F55" t="s">
        <v>2923</v>
      </c>
      <c r="G55">
        <v>27.53</v>
      </c>
      <c r="H55">
        <v>31.93</v>
      </c>
      <c r="I55" t="s">
        <v>2924</v>
      </c>
      <c r="J55" s="2" t="s">
        <v>2925</v>
      </c>
      <c r="K55" t="s">
        <v>2926</v>
      </c>
      <c r="L55">
        <v>5</v>
      </c>
      <c r="M55" t="str">
        <f>HYPERLINK(jobs__38[[#This Row],[URL]],"link")</f>
        <v>link</v>
      </c>
    </row>
    <row r="56" spans="1:13" ht="51" x14ac:dyDescent="0.2">
      <c r="A56">
        <v>4193347150</v>
      </c>
      <c r="B56" t="s">
        <v>2927</v>
      </c>
      <c r="C56" t="s">
        <v>2928</v>
      </c>
      <c r="D56" t="s">
        <v>10</v>
      </c>
      <c r="E56" s="1">
        <v>45763</v>
      </c>
      <c r="F56" t="s">
        <v>2929</v>
      </c>
      <c r="G56">
        <v>16.53</v>
      </c>
      <c r="H56">
        <v>21.15</v>
      </c>
      <c r="I56" t="s">
        <v>2930</v>
      </c>
      <c r="J56" s="2" t="s">
        <v>2931</v>
      </c>
      <c r="K56" t="s">
        <v>2932</v>
      </c>
      <c r="L56">
        <v>5</v>
      </c>
      <c r="M56" t="str">
        <f>HYPERLINK(jobs__38[[#This Row],[URL]],"link")</f>
        <v>link</v>
      </c>
    </row>
    <row r="57" spans="1:13" ht="51" x14ac:dyDescent="0.2">
      <c r="A57">
        <v>4193341819</v>
      </c>
      <c r="B57" t="s">
        <v>2927</v>
      </c>
      <c r="C57" t="s">
        <v>2928</v>
      </c>
      <c r="D57" t="s">
        <v>10</v>
      </c>
      <c r="E57" s="1">
        <v>45763</v>
      </c>
      <c r="F57" t="s">
        <v>2929</v>
      </c>
      <c r="G57">
        <v>16.53</v>
      </c>
      <c r="H57">
        <v>21.15</v>
      </c>
      <c r="I57" t="s">
        <v>2933</v>
      </c>
      <c r="J57" s="2" t="s">
        <v>2934</v>
      </c>
      <c r="K57" t="s">
        <v>2935</v>
      </c>
      <c r="L57">
        <v>7</v>
      </c>
      <c r="M57" t="str">
        <f>HYPERLINK(jobs__38[[#This Row],[URL]],"link")</f>
        <v>link</v>
      </c>
    </row>
    <row r="58" spans="1:13" ht="51" x14ac:dyDescent="0.2">
      <c r="A58">
        <v>4209740514</v>
      </c>
      <c r="B58" t="s">
        <v>2936</v>
      </c>
      <c r="C58" t="s">
        <v>187</v>
      </c>
      <c r="D58" t="s">
        <v>47</v>
      </c>
      <c r="E58" s="1">
        <v>45763</v>
      </c>
      <c r="F58" t="s">
        <v>2937</v>
      </c>
      <c r="G58">
        <v>0</v>
      </c>
      <c r="H58">
        <v>0</v>
      </c>
      <c r="I58" t="s">
        <v>2938</v>
      </c>
      <c r="J58" s="2" t="s">
        <v>2939</v>
      </c>
      <c r="K58" t="s">
        <v>2940</v>
      </c>
      <c r="L58">
        <v>8</v>
      </c>
      <c r="M58" t="str">
        <f>HYPERLINK(jobs__38[[#This Row],[URL]],"link")</f>
        <v>link</v>
      </c>
    </row>
    <row r="59" spans="1:13" ht="68" x14ac:dyDescent="0.2">
      <c r="A59">
        <v>4190870340</v>
      </c>
      <c r="B59" t="s">
        <v>2941</v>
      </c>
      <c r="C59" t="s">
        <v>2942</v>
      </c>
      <c r="D59" t="s">
        <v>10</v>
      </c>
      <c r="E59" s="1">
        <v>45763</v>
      </c>
      <c r="F59" t="s">
        <v>94</v>
      </c>
      <c r="G59">
        <v>0</v>
      </c>
      <c r="H59">
        <v>0</v>
      </c>
      <c r="I59" t="s">
        <v>2943</v>
      </c>
      <c r="J59" s="2" t="s">
        <v>2944</v>
      </c>
      <c r="K59" t="s">
        <v>2945</v>
      </c>
      <c r="L59">
        <v>5</v>
      </c>
      <c r="M59" t="str">
        <f>HYPERLINK(jobs__38[[#This Row],[URL]],"link")</f>
        <v>link</v>
      </c>
    </row>
    <row r="60" spans="1:13" ht="34" x14ac:dyDescent="0.2">
      <c r="A60">
        <v>4209806916</v>
      </c>
      <c r="B60" t="s">
        <v>2946</v>
      </c>
      <c r="C60" t="s">
        <v>2947</v>
      </c>
      <c r="D60" t="s">
        <v>10</v>
      </c>
      <c r="E60" s="1">
        <v>45763</v>
      </c>
      <c r="F60" t="s">
        <v>391</v>
      </c>
      <c r="G60">
        <v>0</v>
      </c>
      <c r="H60">
        <v>0</v>
      </c>
      <c r="I60" t="s">
        <v>2948</v>
      </c>
      <c r="J60" s="2" t="s">
        <v>2949</v>
      </c>
      <c r="K60" t="s">
        <v>2950</v>
      </c>
      <c r="L60">
        <v>8</v>
      </c>
      <c r="M60" t="str">
        <f>HYPERLINK(jobs__38[[#This Row],[URL]],"link")</f>
        <v>link</v>
      </c>
    </row>
    <row r="61" spans="1:13" ht="51" x14ac:dyDescent="0.2">
      <c r="A61">
        <v>4208191132</v>
      </c>
      <c r="B61" t="s">
        <v>2951</v>
      </c>
      <c r="C61" t="s">
        <v>2952</v>
      </c>
      <c r="D61" t="s">
        <v>10</v>
      </c>
      <c r="E61" s="1">
        <v>45763</v>
      </c>
      <c r="F61" t="s">
        <v>652</v>
      </c>
      <c r="G61">
        <v>0</v>
      </c>
      <c r="H61">
        <v>0</v>
      </c>
      <c r="I61" t="s">
        <v>2953</v>
      </c>
      <c r="J61" s="2" t="s">
        <v>2954</v>
      </c>
      <c r="K61" t="s">
        <v>2955</v>
      </c>
      <c r="L61">
        <v>5</v>
      </c>
      <c r="M61" t="str">
        <f>HYPERLINK(jobs__38[[#This Row],[URL]],"link")</f>
        <v>link</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E3730-2890-1641-AEA4-A305933CAEC2}">
  <dimension ref="A1:M58"/>
  <sheetViews>
    <sheetView topLeftCell="A5" workbookViewId="0">
      <selection activeCell="M9" sqref="M9"/>
    </sheetView>
  </sheetViews>
  <sheetFormatPr baseColWidth="10" defaultRowHeight="16" x14ac:dyDescent="0.2"/>
  <cols>
    <col min="1" max="1" width="11.1640625" bestFit="1" customWidth="1"/>
    <col min="2" max="2" width="55.83203125" bestFit="1" customWidth="1"/>
    <col min="3" max="3" width="23" bestFit="1" customWidth="1"/>
    <col min="4" max="4" width="19.83203125" bestFit="1" customWidth="1"/>
    <col min="5" max="5" width="7.6640625" bestFit="1" customWidth="1"/>
    <col min="6" max="6" width="19.5" bestFit="1" customWidth="1"/>
    <col min="7" max="7" width="14.5" bestFit="1" customWidth="1"/>
    <col min="8" max="8" width="14.33203125" bestFit="1" customWidth="1"/>
    <col min="9" max="9" width="80.6640625" bestFit="1" customWidth="1"/>
    <col min="10" max="10" width="80.6640625" style="2" bestFit="1" customWidth="1"/>
    <col min="11" max="11" width="80.6640625" bestFit="1" customWidth="1"/>
    <col min="12" max="12" width="5.83203125" bestFit="1" customWidth="1"/>
  </cols>
  <sheetData>
    <row r="1" spans="1:13" ht="17" x14ac:dyDescent="0.2">
      <c r="A1" t="s">
        <v>388</v>
      </c>
      <c r="B1" t="s">
        <v>0</v>
      </c>
      <c r="C1" t="s">
        <v>1</v>
      </c>
      <c r="D1" t="s">
        <v>2</v>
      </c>
      <c r="E1" t="s">
        <v>3</v>
      </c>
      <c r="F1" t="s">
        <v>4</v>
      </c>
      <c r="G1" t="s">
        <v>344</v>
      </c>
      <c r="H1" t="s">
        <v>345</v>
      </c>
      <c r="I1" t="s">
        <v>6</v>
      </c>
      <c r="J1" s="2" t="s">
        <v>7</v>
      </c>
      <c r="K1" t="s">
        <v>5</v>
      </c>
      <c r="L1" t="s">
        <v>1131</v>
      </c>
      <c r="M1" t="s">
        <v>18</v>
      </c>
    </row>
    <row r="2" spans="1:13" ht="51" x14ac:dyDescent="0.2">
      <c r="A2">
        <v>4208738056</v>
      </c>
      <c r="B2" t="s">
        <v>186</v>
      </c>
      <c r="C2" t="s">
        <v>187</v>
      </c>
      <c r="D2" t="s">
        <v>47</v>
      </c>
      <c r="E2" s="1">
        <v>45762</v>
      </c>
      <c r="F2" t="s">
        <v>188</v>
      </c>
      <c r="G2">
        <v>241400</v>
      </c>
      <c r="H2">
        <v>326600</v>
      </c>
      <c r="I2" t="s">
        <v>2397</v>
      </c>
      <c r="J2" s="2" t="s">
        <v>2398</v>
      </c>
      <c r="K2" t="s">
        <v>2399</v>
      </c>
      <c r="L2">
        <v>8</v>
      </c>
      <c r="M2" s="7" t="str">
        <f>HYPERLINK(jobs__37[[#This Row],[URL]],"link")</f>
        <v>link</v>
      </c>
    </row>
    <row r="3" spans="1:13" ht="51" x14ac:dyDescent="0.2">
      <c r="A3">
        <v>4207369634</v>
      </c>
      <c r="B3" t="s">
        <v>2400</v>
      </c>
      <c r="C3" t="s">
        <v>46</v>
      </c>
      <c r="D3" t="s">
        <v>10</v>
      </c>
      <c r="E3" s="1">
        <v>45762</v>
      </c>
      <c r="F3" t="s">
        <v>2401</v>
      </c>
      <c r="G3">
        <v>275000</v>
      </c>
      <c r="H3">
        <v>325000</v>
      </c>
      <c r="I3" t="s">
        <v>2402</v>
      </c>
      <c r="J3" s="2" t="s">
        <v>2403</v>
      </c>
      <c r="K3" t="s">
        <v>2404</v>
      </c>
      <c r="L3">
        <v>8</v>
      </c>
      <c r="M3" t="str">
        <f>HYPERLINK(jobs__37[[#This Row],[URL]],"link")</f>
        <v>link</v>
      </c>
    </row>
    <row r="4" spans="1:13" ht="51" x14ac:dyDescent="0.2">
      <c r="A4">
        <v>4210982754</v>
      </c>
      <c r="B4" t="s">
        <v>2405</v>
      </c>
      <c r="C4" t="s">
        <v>2406</v>
      </c>
      <c r="D4" t="s">
        <v>10</v>
      </c>
      <c r="E4" s="1">
        <v>45762</v>
      </c>
      <c r="F4" t="s">
        <v>2407</v>
      </c>
      <c r="G4">
        <v>176000</v>
      </c>
      <c r="H4">
        <v>300000</v>
      </c>
      <c r="I4" t="s">
        <v>2408</v>
      </c>
      <c r="J4" s="2" t="s">
        <v>2409</v>
      </c>
      <c r="K4" t="s">
        <v>2410</v>
      </c>
      <c r="L4">
        <v>8</v>
      </c>
      <c r="M4" t="str">
        <f>HYPERLINK(jobs__37[[#This Row],[URL]],"link")</f>
        <v>link</v>
      </c>
    </row>
    <row r="5" spans="1:13" ht="51" x14ac:dyDescent="0.2">
      <c r="A5">
        <v>4210987096</v>
      </c>
      <c r="B5" t="s">
        <v>2411</v>
      </c>
      <c r="C5" t="s">
        <v>2406</v>
      </c>
      <c r="D5" t="s">
        <v>10</v>
      </c>
      <c r="E5" s="1">
        <v>45762</v>
      </c>
      <c r="F5" t="s">
        <v>2412</v>
      </c>
      <c r="G5">
        <v>172000</v>
      </c>
      <c r="H5">
        <v>300000</v>
      </c>
      <c r="I5" t="s">
        <v>2413</v>
      </c>
      <c r="J5" s="2" t="s">
        <v>2414</v>
      </c>
      <c r="K5" t="s">
        <v>2415</v>
      </c>
      <c r="L5">
        <v>8</v>
      </c>
      <c r="M5" t="str">
        <f>HYPERLINK(jobs__37[[#This Row],[URL]],"link")</f>
        <v>link</v>
      </c>
    </row>
    <row r="6" spans="1:13" ht="34" x14ac:dyDescent="0.2">
      <c r="A6">
        <v>4208971619</v>
      </c>
      <c r="B6" t="s">
        <v>2416</v>
      </c>
      <c r="C6" t="s">
        <v>2417</v>
      </c>
      <c r="D6" t="s">
        <v>47</v>
      </c>
      <c r="E6" s="1">
        <v>45762</v>
      </c>
      <c r="F6" t="s">
        <v>2418</v>
      </c>
      <c r="G6">
        <v>100000</v>
      </c>
      <c r="H6">
        <v>300000</v>
      </c>
      <c r="I6" t="s">
        <v>2419</v>
      </c>
      <c r="J6" s="2" t="s">
        <v>2420</v>
      </c>
      <c r="K6" t="s">
        <v>2421</v>
      </c>
      <c r="L6">
        <v>8</v>
      </c>
      <c r="M6" t="str">
        <f>HYPERLINK(jobs__37[[#This Row],[URL]],"link")</f>
        <v>link</v>
      </c>
    </row>
    <row r="7" spans="1:13" ht="51" x14ac:dyDescent="0.2">
      <c r="A7">
        <v>4208583604</v>
      </c>
      <c r="B7" t="s">
        <v>2422</v>
      </c>
      <c r="C7" t="s">
        <v>187</v>
      </c>
      <c r="D7" t="s">
        <v>47</v>
      </c>
      <c r="E7" s="1">
        <v>45762</v>
      </c>
      <c r="F7" t="s">
        <v>2423</v>
      </c>
      <c r="G7">
        <v>212800</v>
      </c>
      <c r="H7">
        <v>287800</v>
      </c>
      <c r="I7" t="s">
        <v>2424</v>
      </c>
      <c r="J7" s="2" t="s">
        <v>2425</v>
      </c>
      <c r="K7" t="s">
        <v>2426</v>
      </c>
      <c r="L7">
        <v>8</v>
      </c>
      <c r="M7" s="7" t="str">
        <f>HYPERLINK(jobs__37[[#This Row],[URL]],"link")</f>
        <v>link</v>
      </c>
    </row>
    <row r="8" spans="1:13" ht="34" x14ac:dyDescent="0.2">
      <c r="A8">
        <v>4208578797</v>
      </c>
      <c r="B8" t="s">
        <v>2427</v>
      </c>
      <c r="C8" t="s">
        <v>187</v>
      </c>
      <c r="D8" t="s">
        <v>47</v>
      </c>
      <c r="E8" s="1">
        <v>45762</v>
      </c>
      <c r="F8" t="s">
        <v>2428</v>
      </c>
      <c r="G8">
        <v>207100</v>
      </c>
      <c r="H8">
        <v>280100</v>
      </c>
      <c r="I8" t="s">
        <v>2429</v>
      </c>
      <c r="J8" s="2" t="s">
        <v>2430</v>
      </c>
      <c r="K8" t="s">
        <v>2431</v>
      </c>
      <c r="L8">
        <v>8</v>
      </c>
      <c r="M8" t="str">
        <f>HYPERLINK(jobs__37[[#This Row],[URL]],"link")</f>
        <v>link</v>
      </c>
    </row>
    <row r="9" spans="1:13" ht="51" x14ac:dyDescent="0.2">
      <c r="A9">
        <v>4208582573</v>
      </c>
      <c r="B9" t="s">
        <v>2432</v>
      </c>
      <c r="C9" t="s">
        <v>187</v>
      </c>
      <c r="D9" t="s">
        <v>47</v>
      </c>
      <c r="E9" s="1">
        <v>45762</v>
      </c>
      <c r="F9" t="s">
        <v>2428</v>
      </c>
      <c r="G9">
        <v>207100</v>
      </c>
      <c r="H9">
        <v>280100</v>
      </c>
      <c r="I9" t="s">
        <v>2433</v>
      </c>
      <c r="J9" s="2" t="s">
        <v>2434</v>
      </c>
      <c r="K9" t="s">
        <v>2435</v>
      </c>
      <c r="L9">
        <v>8</v>
      </c>
      <c r="M9" s="7" t="str">
        <f>HYPERLINK(jobs__37[[#This Row],[URL]],"link")</f>
        <v>link</v>
      </c>
    </row>
    <row r="10" spans="1:13" ht="51" x14ac:dyDescent="0.2">
      <c r="A10">
        <v>4164790849</v>
      </c>
      <c r="B10" t="s">
        <v>2436</v>
      </c>
      <c r="C10" t="s">
        <v>1706</v>
      </c>
      <c r="D10" t="s">
        <v>47</v>
      </c>
      <c r="E10" s="1">
        <v>45762</v>
      </c>
      <c r="F10" t="s">
        <v>2437</v>
      </c>
      <c r="G10">
        <v>210000</v>
      </c>
      <c r="H10">
        <v>270000</v>
      </c>
      <c r="I10" t="s">
        <v>2438</v>
      </c>
      <c r="J10" s="2" t="s">
        <v>2439</v>
      </c>
      <c r="K10" t="s">
        <v>2440</v>
      </c>
      <c r="L10">
        <v>8</v>
      </c>
      <c r="M10" t="str">
        <f>HYPERLINK(jobs__37[[#This Row],[URL]],"link")</f>
        <v>link</v>
      </c>
    </row>
    <row r="11" spans="1:13" ht="51" x14ac:dyDescent="0.2">
      <c r="A11">
        <v>4192624812</v>
      </c>
      <c r="B11" t="s">
        <v>2441</v>
      </c>
      <c r="C11" t="s">
        <v>2143</v>
      </c>
      <c r="D11" t="s">
        <v>10</v>
      </c>
      <c r="E11" s="1">
        <v>45762</v>
      </c>
      <c r="F11" t="s">
        <v>2442</v>
      </c>
      <c r="G11">
        <v>175200</v>
      </c>
      <c r="H11">
        <v>262800</v>
      </c>
      <c r="I11" t="s">
        <v>2443</v>
      </c>
      <c r="J11" s="2" t="s">
        <v>2444</v>
      </c>
      <c r="K11" t="s">
        <v>2445</v>
      </c>
      <c r="L11">
        <v>8</v>
      </c>
      <c r="M11" t="str">
        <f>HYPERLINK(jobs__37[[#This Row],[URL]],"link")</f>
        <v>link</v>
      </c>
    </row>
    <row r="12" spans="1:13" ht="51" x14ac:dyDescent="0.2">
      <c r="A12">
        <v>4207358674</v>
      </c>
      <c r="B12" t="s">
        <v>1282</v>
      </c>
      <c r="C12" t="s">
        <v>1283</v>
      </c>
      <c r="D12" t="s">
        <v>10</v>
      </c>
      <c r="E12" s="1">
        <v>45762</v>
      </c>
      <c r="F12" t="s">
        <v>1229</v>
      </c>
      <c r="G12">
        <v>200000</v>
      </c>
      <c r="H12">
        <v>250000</v>
      </c>
      <c r="I12" t="s">
        <v>2446</v>
      </c>
      <c r="J12" s="2" t="s">
        <v>2447</v>
      </c>
      <c r="K12" t="s">
        <v>2448</v>
      </c>
      <c r="L12">
        <v>8</v>
      </c>
      <c r="M12" t="str">
        <f>HYPERLINK(jobs__37[[#This Row],[URL]],"link")</f>
        <v>link</v>
      </c>
    </row>
    <row r="13" spans="1:13" ht="51" x14ac:dyDescent="0.2">
      <c r="A13">
        <v>4210986314</v>
      </c>
      <c r="B13" t="s">
        <v>2449</v>
      </c>
      <c r="C13" t="s">
        <v>2450</v>
      </c>
      <c r="D13" t="s">
        <v>27</v>
      </c>
      <c r="E13" s="1">
        <v>45762</v>
      </c>
      <c r="F13" t="s">
        <v>1229</v>
      </c>
      <c r="G13">
        <v>200000</v>
      </c>
      <c r="H13">
        <v>250000</v>
      </c>
      <c r="I13" t="s">
        <v>2451</v>
      </c>
      <c r="J13" s="2" t="s">
        <v>2452</v>
      </c>
      <c r="K13" t="s">
        <v>2453</v>
      </c>
      <c r="L13">
        <v>8</v>
      </c>
      <c r="M13" t="str">
        <f>HYPERLINK(jobs__37[[#This Row],[URL]],"link")</f>
        <v>link</v>
      </c>
    </row>
    <row r="14" spans="1:13" ht="51" x14ac:dyDescent="0.2">
      <c r="A14">
        <v>4172361303</v>
      </c>
      <c r="B14" t="s">
        <v>2454</v>
      </c>
      <c r="C14" t="s">
        <v>40</v>
      </c>
      <c r="D14" t="s">
        <v>10</v>
      </c>
      <c r="E14" s="1">
        <v>45762</v>
      </c>
      <c r="F14" t="s">
        <v>976</v>
      </c>
      <c r="G14">
        <v>143300</v>
      </c>
      <c r="H14">
        <v>247600</v>
      </c>
      <c r="I14" t="s">
        <v>2455</v>
      </c>
      <c r="J14" s="2" t="s">
        <v>2456</v>
      </c>
      <c r="K14" t="s">
        <v>2457</v>
      </c>
      <c r="L14">
        <v>8</v>
      </c>
      <c r="M14" t="str">
        <f>HYPERLINK(jobs__37[[#This Row],[URL]],"link")</f>
        <v>link</v>
      </c>
    </row>
    <row r="15" spans="1:13" ht="51" x14ac:dyDescent="0.2">
      <c r="A15">
        <v>4207360709</v>
      </c>
      <c r="B15" t="s">
        <v>2458</v>
      </c>
      <c r="C15" t="s">
        <v>2459</v>
      </c>
      <c r="D15" t="s">
        <v>10</v>
      </c>
      <c r="E15" s="1">
        <v>45762</v>
      </c>
      <c r="F15" t="s">
        <v>2460</v>
      </c>
      <c r="G15">
        <v>152150</v>
      </c>
      <c r="H15">
        <v>235750</v>
      </c>
      <c r="I15" t="s">
        <v>2461</v>
      </c>
      <c r="J15" s="2" t="s">
        <v>2462</v>
      </c>
      <c r="K15" t="s">
        <v>2463</v>
      </c>
      <c r="L15">
        <v>8</v>
      </c>
      <c r="M15" t="str">
        <f>HYPERLINK(jobs__37[[#This Row],[URL]],"link")</f>
        <v>link</v>
      </c>
    </row>
    <row r="16" spans="1:13" ht="51" x14ac:dyDescent="0.2">
      <c r="A16">
        <v>4172321337</v>
      </c>
      <c r="B16" t="s">
        <v>2184</v>
      </c>
      <c r="C16" t="s">
        <v>2464</v>
      </c>
      <c r="D16" t="s">
        <v>47</v>
      </c>
      <c r="E16" s="1">
        <v>45762</v>
      </c>
      <c r="F16" t="s">
        <v>2465</v>
      </c>
      <c r="G16">
        <v>135600</v>
      </c>
      <c r="H16">
        <v>235300</v>
      </c>
      <c r="I16" t="s">
        <v>2466</v>
      </c>
      <c r="J16" s="2" t="s">
        <v>2467</v>
      </c>
      <c r="K16" t="s">
        <v>2468</v>
      </c>
      <c r="L16">
        <v>7</v>
      </c>
      <c r="M16" t="str">
        <f>HYPERLINK(jobs__37[[#This Row],[URL]],"link")</f>
        <v>link</v>
      </c>
    </row>
    <row r="17" spans="1:13" ht="68" x14ac:dyDescent="0.2">
      <c r="A17">
        <v>4190143698</v>
      </c>
      <c r="B17" t="s">
        <v>2469</v>
      </c>
      <c r="C17" t="s">
        <v>40</v>
      </c>
      <c r="D17" t="s">
        <v>47</v>
      </c>
      <c r="E17" s="1">
        <v>45762</v>
      </c>
      <c r="F17" t="s">
        <v>997</v>
      </c>
      <c r="G17">
        <v>129300</v>
      </c>
      <c r="H17">
        <v>223600</v>
      </c>
      <c r="I17" t="s">
        <v>2470</v>
      </c>
      <c r="J17" s="2" t="s">
        <v>2471</v>
      </c>
      <c r="K17" t="s">
        <v>2472</v>
      </c>
      <c r="L17">
        <v>7</v>
      </c>
      <c r="M17" t="str">
        <f>HYPERLINK(jobs__37[[#This Row],[URL]],"link")</f>
        <v>link</v>
      </c>
    </row>
    <row r="18" spans="1:13" ht="51" x14ac:dyDescent="0.2">
      <c r="A18">
        <v>4192667315</v>
      </c>
      <c r="B18" t="s">
        <v>2473</v>
      </c>
      <c r="C18" t="s">
        <v>40</v>
      </c>
      <c r="D18" t="s">
        <v>10</v>
      </c>
      <c r="E18" s="1">
        <v>45762</v>
      </c>
      <c r="F18" t="s">
        <v>997</v>
      </c>
      <c r="G18">
        <v>129300</v>
      </c>
      <c r="H18">
        <v>223600</v>
      </c>
      <c r="I18" t="s">
        <v>2474</v>
      </c>
      <c r="J18" s="2" t="s">
        <v>2475</v>
      </c>
      <c r="K18" t="s">
        <v>2476</v>
      </c>
      <c r="L18">
        <v>8</v>
      </c>
      <c r="M18" t="str">
        <f>HYPERLINK(jobs__37[[#This Row],[URL]],"link")</f>
        <v>link</v>
      </c>
    </row>
    <row r="19" spans="1:13" ht="51" x14ac:dyDescent="0.2">
      <c r="A19">
        <v>4172628092</v>
      </c>
      <c r="B19" t="s">
        <v>2477</v>
      </c>
      <c r="C19" t="s">
        <v>40</v>
      </c>
      <c r="D19" t="s">
        <v>10</v>
      </c>
      <c r="E19" s="1">
        <v>45762</v>
      </c>
      <c r="F19" t="s">
        <v>2478</v>
      </c>
      <c r="G19">
        <v>136000</v>
      </c>
      <c r="H19">
        <v>223400</v>
      </c>
      <c r="I19" t="s">
        <v>2479</v>
      </c>
      <c r="J19" s="2" t="s">
        <v>2480</v>
      </c>
      <c r="K19" t="s">
        <v>2481</v>
      </c>
      <c r="L19">
        <v>8</v>
      </c>
      <c r="M19" t="str">
        <f>HYPERLINK(jobs__37[[#This Row],[URL]],"link")</f>
        <v>link</v>
      </c>
    </row>
    <row r="20" spans="1:13" ht="51" x14ac:dyDescent="0.2">
      <c r="A20">
        <v>4207360699</v>
      </c>
      <c r="B20" t="s">
        <v>2482</v>
      </c>
      <c r="C20" t="s">
        <v>2459</v>
      </c>
      <c r="D20" t="s">
        <v>10</v>
      </c>
      <c r="E20" s="1">
        <v>45762</v>
      </c>
      <c r="F20" t="s">
        <v>2483</v>
      </c>
      <c r="G20">
        <v>151300</v>
      </c>
      <c r="H20">
        <v>218500</v>
      </c>
      <c r="I20" t="s">
        <v>2484</v>
      </c>
      <c r="J20" s="2" t="s">
        <v>2485</v>
      </c>
      <c r="K20" t="s">
        <v>2486</v>
      </c>
      <c r="L20">
        <v>8</v>
      </c>
      <c r="M20" t="str">
        <f>HYPERLINK(jobs__37[[#This Row],[URL]],"link")</f>
        <v>link</v>
      </c>
    </row>
    <row r="21" spans="1:13" ht="68" x14ac:dyDescent="0.2">
      <c r="A21">
        <v>4126504270</v>
      </c>
      <c r="B21" t="s">
        <v>2487</v>
      </c>
      <c r="C21" t="s">
        <v>40</v>
      </c>
      <c r="D21" t="s">
        <v>10</v>
      </c>
      <c r="E21" s="1">
        <v>45762</v>
      </c>
      <c r="F21" t="s">
        <v>2488</v>
      </c>
      <c r="G21">
        <v>118200</v>
      </c>
      <c r="H21">
        <v>204300</v>
      </c>
      <c r="I21" t="s">
        <v>2489</v>
      </c>
      <c r="J21" s="2" t="s">
        <v>2490</v>
      </c>
      <c r="K21" t="s">
        <v>2491</v>
      </c>
      <c r="L21">
        <v>8</v>
      </c>
      <c r="M21" t="str">
        <f>HYPERLINK(jobs__37[[#This Row],[URL]],"link")</f>
        <v>link</v>
      </c>
    </row>
    <row r="22" spans="1:13" ht="51" x14ac:dyDescent="0.2">
      <c r="A22">
        <v>4190107783</v>
      </c>
      <c r="B22" t="s">
        <v>2492</v>
      </c>
      <c r="C22" t="s">
        <v>2493</v>
      </c>
      <c r="D22" t="s">
        <v>27</v>
      </c>
      <c r="E22" s="1">
        <v>45762</v>
      </c>
      <c r="F22" t="s">
        <v>2494</v>
      </c>
      <c r="G22">
        <v>133378</v>
      </c>
      <c r="H22">
        <v>200066</v>
      </c>
      <c r="I22" t="s">
        <v>2495</v>
      </c>
      <c r="J22" s="2" t="s">
        <v>2496</v>
      </c>
      <c r="K22" t="s">
        <v>2497</v>
      </c>
      <c r="L22">
        <v>8</v>
      </c>
      <c r="M22" t="str">
        <f>HYPERLINK(jobs__37[[#This Row],[URL]],"link")</f>
        <v>link</v>
      </c>
    </row>
    <row r="23" spans="1:13" ht="34" x14ac:dyDescent="0.2">
      <c r="A23">
        <v>4190125775</v>
      </c>
      <c r="B23" t="s">
        <v>2498</v>
      </c>
      <c r="C23" t="s">
        <v>2499</v>
      </c>
      <c r="D23" t="s">
        <v>10</v>
      </c>
      <c r="E23" s="1">
        <v>45762</v>
      </c>
      <c r="F23" t="s">
        <v>2221</v>
      </c>
      <c r="G23">
        <v>150000</v>
      </c>
      <c r="H23">
        <v>200000</v>
      </c>
      <c r="I23" t="s">
        <v>2500</v>
      </c>
      <c r="J23" s="2" t="s">
        <v>2501</v>
      </c>
      <c r="K23" t="s">
        <v>2502</v>
      </c>
      <c r="L23">
        <v>5</v>
      </c>
      <c r="M23" t="str">
        <f>HYPERLINK(jobs__37[[#This Row],[URL]],"link")</f>
        <v>link</v>
      </c>
    </row>
    <row r="24" spans="1:13" ht="34" x14ac:dyDescent="0.2">
      <c r="A24">
        <v>4207639355</v>
      </c>
      <c r="B24" t="s">
        <v>2503</v>
      </c>
      <c r="C24" t="s">
        <v>2504</v>
      </c>
      <c r="D24" t="s">
        <v>10</v>
      </c>
      <c r="E24" s="1">
        <v>45762</v>
      </c>
      <c r="F24" t="s">
        <v>2221</v>
      </c>
      <c r="G24">
        <v>150000</v>
      </c>
      <c r="H24">
        <v>200000</v>
      </c>
      <c r="I24" t="s">
        <v>2505</v>
      </c>
      <c r="J24" s="2" t="s">
        <v>2506</v>
      </c>
      <c r="K24" t="s">
        <v>2507</v>
      </c>
      <c r="L24">
        <v>8</v>
      </c>
      <c r="M24" t="str">
        <f>HYPERLINK(jobs__37[[#This Row],[URL]],"link")</f>
        <v>link</v>
      </c>
    </row>
    <row r="25" spans="1:13" ht="51" x14ac:dyDescent="0.2">
      <c r="A25">
        <v>4192451670</v>
      </c>
      <c r="B25" t="s">
        <v>2508</v>
      </c>
      <c r="C25" t="s">
        <v>1039</v>
      </c>
      <c r="D25" t="s">
        <v>10</v>
      </c>
      <c r="E25" s="1">
        <v>45762</v>
      </c>
      <c r="F25" t="s">
        <v>2509</v>
      </c>
      <c r="G25">
        <v>123930</v>
      </c>
      <c r="H25">
        <v>198288</v>
      </c>
      <c r="I25" t="s">
        <v>2510</v>
      </c>
      <c r="J25" s="2" t="s">
        <v>2511</v>
      </c>
      <c r="K25" t="s">
        <v>2512</v>
      </c>
      <c r="L25">
        <v>8</v>
      </c>
      <c r="M25" t="str">
        <f>HYPERLINK(jobs__37[[#This Row],[URL]],"link")</f>
        <v>link</v>
      </c>
    </row>
    <row r="26" spans="1:13" ht="68" x14ac:dyDescent="0.2">
      <c r="A26">
        <v>4209000560</v>
      </c>
      <c r="B26" t="s">
        <v>2513</v>
      </c>
      <c r="C26" t="s">
        <v>187</v>
      </c>
      <c r="D26" t="s">
        <v>47</v>
      </c>
      <c r="E26" s="1">
        <v>45762</v>
      </c>
      <c r="F26" t="s">
        <v>2514</v>
      </c>
      <c r="G26">
        <v>106000</v>
      </c>
      <c r="H26">
        <v>191100</v>
      </c>
      <c r="I26" t="s">
        <v>2515</v>
      </c>
      <c r="J26" s="2" t="s">
        <v>2516</v>
      </c>
      <c r="K26" t="s">
        <v>2517</v>
      </c>
      <c r="L26">
        <v>8</v>
      </c>
      <c r="M26" t="str">
        <f>HYPERLINK(jobs__37[[#This Row],[URL]],"link")</f>
        <v>link</v>
      </c>
    </row>
    <row r="27" spans="1:13" ht="34" x14ac:dyDescent="0.2">
      <c r="A27">
        <v>4190106023</v>
      </c>
      <c r="B27" t="s">
        <v>2518</v>
      </c>
      <c r="C27" t="s">
        <v>2519</v>
      </c>
      <c r="D27" t="s">
        <v>10</v>
      </c>
      <c r="E27" s="1">
        <v>45762</v>
      </c>
      <c r="F27" t="s">
        <v>2520</v>
      </c>
      <c r="G27">
        <v>160000</v>
      </c>
      <c r="H27">
        <v>190000</v>
      </c>
      <c r="I27" t="s">
        <v>2521</v>
      </c>
      <c r="J27" s="2" t="s">
        <v>2522</v>
      </c>
      <c r="K27" t="s">
        <v>2523</v>
      </c>
      <c r="L27">
        <v>8</v>
      </c>
      <c r="M27" t="str">
        <f>HYPERLINK(jobs__37[[#This Row],[URL]],"link")</f>
        <v>link</v>
      </c>
    </row>
    <row r="28" spans="1:13" ht="51" x14ac:dyDescent="0.2">
      <c r="A28">
        <v>4210973014</v>
      </c>
      <c r="B28" t="s">
        <v>2524</v>
      </c>
      <c r="C28" t="s">
        <v>2525</v>
      </c>
      <c r="D28" t="s">
        <v>10</v>
      </c>
      <c r="E28" s="1">
        <v>45762</v>
      </c>
      <c r="F28" t="s">
        <v>2526</v>
      </c>
      <c r="G28">
        <v>167000</v>
      </c>
      <c r="H28">
        <v>190000</v>
      </c>
      <c r="I28" t="s">
        <v>2527</v>
      </c>
      <c r="J28" s="2" t="s">
        <v>2528</v>
      </c>
      <c r="K28" t="s">
        <v>2529</v>
      </c>
      <c r="L28">
        <v>8</v>
      </c>
      <c r="M28" t="str">
        <f>HYPERLINK(jobs__37[[#This Row],[URL]],"link")</f>
        <v>link</v>
      </c>
    </row>
    <row r="29" spans="1:13" ht="51" x14ac:dyDescent="0.2">
      <c r="A29">
        <v>4190148092</v>
      </c>
      <c r="B29" t="s">
        <v>2530</v>
      </c>
      <c r="C29" t="s">
        <v>40</v>
      </c>
      <c r="D29" t="s">
        <v>10</v>
      </c>
      <c r="E29" s="1">
        <v>45762</v>
      </c>
      <c r="F29" t="s">
        <v>2531</v>
      </c>
      <c r="G29">
        <v>89600</v>
      </c>
      <c r="H29">
        <v>185000</v>
      </c>
      <c r="I29" t="s">
        <v>2532</v>
      </c>
      <c r="J29" s="2" t="s">
        <v>2533</v>
      </c>
      <c r="K29" t="s">
        <v>2534</v>
      </c>
      <c r="L29">
        <v>8</v>
      </c>
      <c r="M29" t="str">
        <f>HYPERLINK(jobs__37[[#This Row],[URL]],"link")</f>
        <v>link</v>
      </c>
    </row>
    <row r="30" spans="1:13" ht="68" x14ac:dyDescent="0.2">
      <c r="A30">
        <v>4210696881</v>
      </c>
      <c r="B30" t="s">
        <v>402</v>
      </c>
      <c r="C30" t="s">
        <v>2535</v>
      </c>
      <c r="D30" t="s">
        <v>47</v>
      </c>
      <c r="E30" s="1">
        <v>45762</v>
      </c>
      <c r="F30" t="s">
        <v>2536</v>
      </c>
      <c r="G30">
        <v>165000</v>
      </c>
      <c r="H30">
        <v>180000</v>
      </c>
      <c r="I30" t="s">
        <v>2537</v>
      </c>
      <c r="J30" s="2" t="s">
        <v>2538</v>
      </c>
      <c r="K30" t="s">
        <v>2539</v>
      </c>
      <c r="L30">
        <v>8</v>
      </c>
      <c r="M30" t="str">
        <f>HYPERLINK(jobs__37[[#This Row],[URL]],"link")</f>
        <v>link</v>
      </c>
    </row>
    <row r="31" spans="1:13" ht="34" x14ac:dyDescent="0.2">
      <c r="A31">
        <v>4208997830</v>
      </c>
      <c r="B31" t="s">
        <v>2540</v>
      </c>
      <c r="C31" t="s">
        <v>461</v>
      </c>
      <c r="D31" t="s">
        <v>10</v>
      </c>
      <c r="E31" s="1">
        <v>45762</v>
      </c>
      <c r="F31" t="s">
        <v>1559</v>
      </c>
      <c r="G31">
        <v>150000</v>
      </c>
      <c r="H31">
        <v>150000</v>
      </c>
      <c r="I31" t="s">
        <v>2541</v>
      </c>
      <c r="J31" s="2" t="s">
        <v>2542</v>
      </c>
      <c r="K31" t="s">
        <v>2543</v>
      </c>
      <c r="L31">
        <v>8</v>
      </c>
      <c r="M31" t="str">
        <f>HYPERLINK(jobs__37[[#This Row],[URL]],"link")</f>
        <v>link</v>
      </c>
    </row>
    <row r="32" spans="1:13" ht="51" x14ac:dyDescent="0.2">
      <c r="A32">
        <v>4207399667</v>
      </c>
      <c r="B32" t="s">
        <v>2544</v>
      </c>
      <c r="C32" t="s">
        <v>2545</v>
      </c>
      <c r="D32" t="s">
        <v>842</v>
      </c>
      <c r="E32" s="1">
        <v>45762</v>
      </c>
      <c r="F32" t="s">
        <v>1400</v>
      </c>
      <c r="G32">
        <v>120000</v>
      </c>
      <c r="H32">
        <v>150000</v>
      </c>
      <c r="I32" t="s">
        <v>2546</v>
      </c>
      <c r="J32" s="2" t="s">
        <v>2547</v>
      </c>
      <c r="K32" t="s">
        <v>2548</v>
      </c>
      <c r="L32">
        <v>8</v>
      </c>
      <c r="M32" t="str">
        <f>HYPERLINK(jobs__37[[#This Row],[URL]],"link")</f>
        <v>link</v>
      </c>
    </row>
    <row r="33" spans="1:13" ht="68" x14ac:dyDescent="0.2">
      <c r="A33">
        <v>4210948662</v>
      </c>
      <c r="B33" t="s">
        <v>2549</v>
      </c>
      <c r="C33" t="s">
        <v>2550</v>
      </c>
      <c r="D33" t="s">
        <v>2551</v>
      </c>
      <c r="E33" s="1">
        <v>45762</v>
      </c>
      <c r="F33" t="s">
        <v>1400</v>
      </c>
      <c r="G33">
        <v>120000</v>
      </c>
      <c r="H33">
        <v>150000</v>
      </c>
      <c r="I33" t="s">
        <v>2552</v>
      </c>
      <c r="J33" s="2" t="s">
        <v>2553</v>
      </c>
      <c r="K33" t="s">
        <v>2554</v>
      </c>
      <c r="L33">
        <v>8</v>
      </c>
      <c r="M33" t="str">
        <f>HYPERLINK(jobs__37[[#This Row],[URL]],"link")</f>
        <v>link</v>
      </c>
    </row>
    <row r="34" spans="1:13" ht="51" x14ac:dyDescent="0.2">
      <c r="A34">
        <v>4209893331</v>
      </c>
      <c r="B34" t="s">
        <v>2092</v>
      </c>
      <c r="C34" t="s">
        <v>2093</v>
      </c>
      <c r="D34" t="s">
        <v>10</v>
      </c>
      <c r="E34" s="1">
        <v>45762</v>
      </c>
      <c r="F34" t="s">
        <v>11</v>
      </c>
      <c r="G34">
        <v>115000</v>
      </c>
      <c r="H34">
        <v>145000</v>
      </c>
      <c r="I34" t="s">
        <v>2555</v>
      </c>
      <c r="J34" s="2" t="s">
        <v>2556</v>
      </c>
      <c r="K34" t="s">
        <v>2098</v>
      </c>
      <c r="L34">
        <v>8</v>
      </c>
      <c r="M34" t="str">
        <f>HYPERLINK(jobs__37[[#This Row],[URL]],"link")</f>
        <v>link</v>
      </c>
    </row>
    <row r="35" spans="1:13" ht="51" x14ac:dyDescent="0.2">
      <c r="A35">
        <v>4210900444</v>
      </c>
      <c r="B35" t="s">
        <v>45</v>
      </c>
      <c r="C35" t="s">
        <v>2535</v>
      </c>
      <c r="D35" t="s">
        <v>47</v>
      </c>
      <c r="E35" s="1">
        <v>45762</v>
      </c>
      <c r="F35" t="s">
        <v>2557</v>
      </c>
      <c r="G35">
        <v>120000</v>
      </c>
      <c r="H35">
        <v>135000</v>
      </c>
      <c r="I35" t="s">
        <v>2558</v>
      </c>
      <c r="J35" s="2" t="s">
        <v>2559</v>
      </c>
      <c r="K35" t="s">
        <v>2560</v>
      </c>
      <c r="L35">
        <v>8</v>
      </c>
      <c r="M35" t="str">
        <f>HYPERLINK(jobs__37[[#This Row],[URL]],"link")</f>
        <v>link</v>
      </c>
    </row>
    <row r="36" spans="1:13" ht="68" x14ac:dyDescent="0.2">
      <c r="A36">
        <v>4210681017</v>
      </c>
      <c r="B36" t="s">
        <v>2561</v>
      </c>
      <c r="C36" t="s">
        <v>2562</v>
      </c>
      <c r="D36" t="s">
        <v>10</v>
      </c>
      <c r="E36" s="1">
        <v>45762</v>
      </c>
      <c r="F36" t="s">
        <v>2563</v>
      </c>
      <c r="G36">
        <v>99900</v>
      </c>
      <c r="H36">
        <v>133900</v>
      </c>
      <c r="I36" t="s">
        <v>2564</v>
      </c>
      <c r="J36" s="2" t="s">
        <v>2565</v>
      </c>
      <c r="K36" t="s">
        <v>2566</v>
      </c>
      <c r="L36">
        <v>7</v>
      </c>
      <c r="M36" t="str">
        <f>HYPERLINK(jobs__37[[#This Row],[URL]],"link")</f>
        <v>link</v>
      </c>
    </row>
    <row r="37" spans="1:13" ht="51" x14ac:dyDescent="0.2">
      <c r="A37">
        <v>4207367369</v>
      </c>
      <c r="B37" t="s">
        <v>2567</v>
      </c>
      <c r="C37" t="s">
        <v>46</v>
      </c>
      <c r="D37" t="s">
        <v>2568</v>
      </c>
      <c r="E37" s="1">
        <v>45762</v>
      </c>
      <c r="F37" t="s">
        <v>2569</v>
      </c>
      <c r="G37">
        <v>90000</v>
      </c>
      <c r="H37">
        <v>120000</v>
      </c>
      <c r="I37" t="s">
        <v>2570</v>
      </c>
      <c r="J37" s="2" t="s">
        <v>2571</v>
      </c>
      <c r="K37" t="s">
        <v>2572</v>
      </c>
      <c r="L37">
        <v>7</v>
      </c>
      <c r="M37" t="str">
        <f>HYPERLINK(jobs__37[[#This Row],[URL]],"link")</f>
        <v>link</v>
      </c>
    </row>
    <row r="38" spans="1:13" ht="51" x14ac:dyDescent="0.2">
      <c r="A38">
        <v>4210091077</v>
      </c>
      <c r="B38" t="s">
        <v>2285</v>
      </c>
      <c r="C38" t="s">
        <v>2286</v>
      </c>
      <c r="D38" t="s">
        <v>10</v>
      </c>
      <c r="E38" s="1">
        <v>45762</v>
      </c>
      <c r="F38" t="s">
        <v>2287</v>
      </c>
      <c r="G38">
        <v>75000</v>
      </c>
      <c r="H38">
        <v>92000</v>
      </c>
      <c r="I38" t="s">
        <v>2573</v>
      </c>
      <c r="J38" s="2" t="s">
        <v>2574</v>
      </c>
      <c r="K38" t="s">
        <v>2290</v>
      </c>
      <c r="L38">
        <v>6</v>
      </c>
      <c r="M38" t="str">
        <f>HYPERLINK(jobs__37[[#This Row],[URL]],"link")</f>
        <v>link</v>
      </c>
    </row>
    <row r="39" spans="1:13" ht="51" x14ac:dyDescent="0.2">
      <c r="A39">
        <v>4107121829</v>
      </c>
      <c r="B39" t="s">
        <v>2575</v>
      </c>
      <c r="C39" t="s">
        <v>1126</v>
      </c>
      <c r="D39" t="s">
        <v>10</v>
      </c>
      <c r="E39" s="1">
        <v>45762</v>
      </c>
      <c r="F39" t="s">
        <v>2576</v>
      </c>
      <c r="G39">
        <v>65000</v>
      </c>
      <c r="H39">
        <v>90000</v>
      </c>
      <c r="I39" t="s">
        <v>2577</v>
      </c>
      <c r="J39" s="2" t="s">
        <v>2578</v>
      </c>
      <c r="K39" t="s">
        <v>2579</v>
      </c>
      <c r="L39">
        <v>5</v>
      </c>
      <c r="M39" t="str">
        <f>HYPERLINK(jobs__37[[#This Row],[URL]],"link")</f>
        <v>link</v>
      </c>
    </row>
    <row r="40" spans="1:13" ht="51" x14ac:dyDescent="0.2">
      <c r="A40">
        <v>4207368461</v>
      </c>
      <c r="B40" t="s">
        <v>2580</v>
      </c>
      <c r="C40" t="s">
        <v>46</v>
      </c>
      <c r="D40" t="s">
        <v>2568</v>
      </c>
      <c r="E40" s="1">
        <v>45762</v>
      </c>
      <c r="F40" t="s">
        <v>2581</v>
      </c>
      <c r="G40">
        <v>70000</v>
      </c>
      <c r="H40">
        <v>90000</v>
      </c>
      <c r="I40" t="s">
        <v>2582</v>
      </c>
      <c r="J40" s="2" t="s">
        <v>2583</v>
      </c>
      <c r="K40" t="s">
        <v>2584</v>
      </c>
      <c r="L40">
        <v>6</v>
      </c>
      <c r="M40" t="str">
        <f>HYPERLINK(jobs__37[[#This Row],[URL]],"link")</f>
        <v>link</v>
      </c>
    </row>
    <row r="41" spans="1:13" ht="51" x14ac:dyDescent="0.2">
      <c r="A41">
        <v>4143878757</v>
      </c>
      <c r="B41" t="s">
        <v>2585</v>
      </c>
      <c r="C41" t="s">
        <v>2586</v>
      </c>
      <c r="D41" t="s">
        <v>10</v>
      </c>
      <c r="E41" s="1">
        <v>45762</v>
      </c>
      <c r="F41" t="s">
        <v>2587</v>
      </c>
      <c r="G41">
        <v>63000</v>
      </c>
      <c r="H41">
        <v>78000</v>
      </c>
      <c r="I41" t="s">
        <v>2588</v>
      </c>
      <c r="J41" s="2" t="s">
        <v>2589</v>
      </c>
      <c r="K41" t="s">
        <v>2590</v>
      </c>
      <c r="L41">
        <v>4</v>
      </c>
      <c r="M41" t="str">
        <f>HYPERLINK(jobs__37[[#This Row],[URL]],"link")</f>
        <v>link</v>
      </c>
    </row>
    <row r="42" spans="1:13" ht="51" x14ac:dyDescent="0.2">
      <c r="A42">
        <v>4143876996</v>
      </c>
      <c r="B42" t="s">
        <v>2585</v>
      </c>
      <c r="C42" t="s">
        <v>2586</v>
      </c>
      <c r="D42" t="s">
        <v>47</v>
      </c>
      <c r="E42" s="1">
        <v>45762</v>
      </c>
      <c r="F42" t="s">
        <v>2587</v>
      </c>
      <c r="G42">
        <v>63000</v>
      </c>
      <c r="H42">
        <v>78000</v>
      </c>
      <c r="I42" t="s">
        <v>2591</v>
      </c>
      <c r="J42" s="2" t="s">
        <v>2592</v>
      </c>
      <c r="K42" t="s">
        <v>2593</v>
      </c>
      <c r="L42">
        <v>5</v>
      </c>
      <c r="M42" t="str">
        <f>HYPERLINK(jobs__37[[#This Row],[URL]],"link")</f>
        <v>link</v>
      </c>
    </row>
    <row r="43" spans="1:13" ht="51" x14ac:dyDescent="0.2">
      <c r="A43">
        <v>3984906503</v>
      </c>
      <c r="B43" t="s">
        <v>2594</v>
      </c>
      <c r="C43" t="s">
        <v>40</v>
      </c>
      <c r="D43" t="s">
        <v>10</v>
      </c>
      <c r="E43" s="1">
        <v>45762</v>
      </c>
      <c r="F43" t="s">
        <v>2595</v>
      </c>
      <c r="G43">
        <v>16.829999999999998</v>
      </c>
      <c r="H43">
        <v>75.63</v>
      </c>
      <c r="I43" t="s">
        <v>2596</v>
      </c>
      <c r="J43" s="2" t="s">
        <v>2597</v>
      </c>
      <c r="K43" t="s">
        <v>2598</v>
      </c>
      <c r="L43">
        <v>5</v>
      </c>
      <c r="M43" t="str">
        <f>HYPERLINK(jobs__37[[#This Row],[URL]],"link")</f>
        <v>link</v>
      </c>
    </row>
    <row r="44" spans="1:13" ht="51" x14ac:dyDescent="0.2">
      <c r="A44">
        <v>4210689379</v>
      </c>
      <c r="B44" t="s">
        <v>2599</v>
      </c>
      <c r="C44" t="s">
        <v>99</v>
      </c>
      <c r="D44" t="s">
        <v>47</v>
      </c>
      <c r="E44" s="1">
        <v>45762</v>
      </c>
      <c r="F44" t="s">
        <v>2600</v>
      </c>
      <c r="G44">
        <v>70</v>
      </c>
      <c r="H44">
        <v>70</v>
      </c>
      <c r="I44" t="s">
        <v>2601</v>
      </c>
      <c r="J44" s="2" t="s">
        <v>2602</v>
      </c>
      <c r="K44" t="s">
        <v>2603</v>
      </c>
      <c r="L44">
        <v>5</v>
      </c>
      <c r="M44" t="str">
        <f>HYPERLINK(jobs__37[[#This Row],[URL]],"link")</f>
        <v>link</v>
      </c>
    </row>
    <row r="45" spans="1:13" ht="51" x14ac:dyDescent="0.2">
      <c r="A45">
        <v>4208994061</v>
      </c>
      <c r="B45" t="s">
        <v>2604</v>
      </c>
      <c r="C45" t="s">
        <v>2605</v>
      </c>
      <c r="D45" t="s">
        <v>10</v>
      </c>
      <c r="E45" s="1">
        <v>45762</v>
      </c>
      <c r="F45" t="s">
        <v>2606</v>
      </c>
      <c r="G45">
        <v>55</v>
      </c>
      <c r="H45">
        <v>62</v>
      </c>
      <c r="I45" t="s">
        <v>2607</v>
      </c>
      <c r="J45" s="2" t="s">
        <v>2608</v>
      </c>
      <c r="K45" t="s">
        <v>2609</v>
      </c>
      <c r="L45">
        <v>7</v>
      </c>
      <c r="M45" t="str">
        <f>HYPERLINK(jobs__37[[#This Row],[URL]],"link")</f>
        <v>link</v>
      </c>
    </row>
    <row r="46" spans="1:13" ht="34" x14ac:dyDescent="0.2">
      <c r="A46">
        <v>4210970043</v>
      </c>
      <c r="B46" t="s">
        <v>2610</v>
      </c>
      <c r="C46" t="s">
        <v>2611</v>
      </c>
      <c r="D46" t="s">
        <v>842</v>
      </c>
      <c r="E46" s="1">
        <v>45762</v>
      </c>
      <c r="F46" t="s">
        <v>2612</v>
      </c>
      <c r="G46">
        <v>41</v>
      </c>
      <c r="H46">
        <v>46.5</v>
      </c>
      <c r="I46" t="s">
        <v>2613</v>
      </c>
      <c r="J46" s="2" t="s">
        <v>2614</v>
      </c>
      <c r="K46" t="s">
        <v>2615</v>
      </c>
      <c r="L46">
        <v>5</v>
      </c>
      <c r="M46" t="str">
        <f>HYPERLINK(jobs__37[[#This Row],[URL]],"link")</f>
        <v>link</v>
      </c>
    </row>
    <row r="47" spans="1:13" ht="51" x14ac:dyDescent="0.2">
      <c r="A47">
        <v>4201878381</v>
      </c>
      <c r="B47" t="s">
        <v>2616</v>
      </c>
      <c r="C47" t="s">
        <v>2617</v>
      </c>
      <c r="D47" t="s">
        <v>10</v>
      </c>
      <c r="E47" s="1">
        <v>45762</v>
      </c>
      <c r="F47" t="s">
        <v>2618</v>
      </c>
      <c r="G47">
        <v>32</v>
      </c>
      <c r="H47">
        <v>41</v>
      </c>
      <c r="I47" t="s">
        <v>2619</v>
      </c>
      <c r="J47" s="2" t="s">
        <v>2620</v>
      </c>
      <c r="K47" t="s">
        <v>2621</v>
      </c>
      <c r="L47">
        <v>5</v>
      </c>
      <c r="M47" t="str">
        <f>HYPERLINK(jobs__37[[#This Row],[URL]],"link")</f>
        <v>link</v>
      </c>
    </row>
    <row r="48" spans="1:13" ht="51" x14ac:dyDescent="0.2">
      <c r="A48">
        <v>4210969474</v>
      </c>
      <c r="B48" t="s">
        <v>2622</v>
      </c>
      <c r="C48" t="s">
        <v>1853</v>
      </c>
      <c r="D48" t="s">
        <v>10</v>
      </c>
      <c r="E48" s="1">
        <v>45762</v>
      </c>
      <c r="F48" t="s">
        <v>2623</v>
      </c>
      <c r="G48">
        <v>17</v>
      </c>
      <c r="H48">
        <v>33</v>
      </c>
      <c r="I48" t="s">
        <v>1913</v>
      </c>
      <c r="J48" s="2" t="s">
        <v>2624</v>
      </c>
      <c r="K48" t="s">
        <v>2625</v>
      </c>
      <c r="L48">
        <v>4</v>
      </c>
      <c r="M48" t="str">
        <f>HYPERLINK(jobs__37[[#This Row],[URL]],"link")</f>
        <v>link</v>
      </c>
    </row>
    <row r="49" spans="1:13" ht="34" x14ac:dyDescent="0.2">
      <c r="A49">
        <v>4210971314</v>
      </c>
      <c r="B49" t="s">
        <v>2626</v>
      </c>
      <c r="C49" t="s">
        <v>1853</v>
      </c>
      <c r="D49" t="s">
        <v>10</v>
      </c>
      <c r="E49" s="1">
        <v>45762</v>
      </c>
      <c r="F49" t="s">
        <v>2627</v>
      </c>
      <c r="G49">
        <v>18</v>
      </c>
      <c r="H49">
        <v>31</v>
      </c>
      <c r="I49" t="s">
        <v>2628</v>
      </c>
      <c r="J49" s="2" t="s">
        <v>2629</v>
      </c>
      <c r="K49" t="s">
        <v>2630</v>
      </c>
      <c r="L49">
        <v>5</v>
      </c>
      <c r="M49" t="str">
        <f>HYPERLINK(jobs__37[[#This Row],[URL]],"link")</f>
        <v>link</v>
      </c>
    </row>
    <row r="50" spans="1:13" ht="51" x14ac:dyDescent="0.2">
      <c r="A50">
        <v>4209306906</v>
      </c>
      <c r="B50" t="s">
        <v>2631</v>
      </c>
      <c r="C50" t="s">
        <v>2632</v>
      </c>
      <c r="D50" t="s">
        <v>10</v>
      </c>
      <c r="E50" s="1">
        <v>45762</v>
      </c>
      <c r="F50" t="s">
        <v>2633</v>
      </c>
      <c r="G50">
        <v>25.3</v>
      </c>
      <c r="H50">
        <v>29.93</v>
      </c>
      <c r="I50" t="s">
        <v>2634</v>
      </c>
      <c r="J50" s="2" t="s">
        <v>2635</v>
      </c>
      <c r="K50" t="s">
        <v>2636</v>
      </c>
      <c r="L50">
        <v>5</v>
      </c>
      <c r="M50" t="str">
        <f>HYPERLINK(jobs__37[[#This Row],[URL]],"link")</f>
        <v>link</v>
      </c>
    </row>
    <row r="51" spans="1:13" ht="51" x14ac:dyDescent="0.2">
      <c r="A51">
        <v>4208976228</v>
      </c>
      <c r="B51" t="s">
        <v>2637</v>
      </c>
      <c r="C51" t="s">
        <v>2638</v>
      </c>
      <c r="D51" t="s">
        <v>10</v>
      </c>
      <c r="E51" s="1">
        <v>45762</v>
      </c>
      <c r="F51" t="s">
        <v>2639</v>
      </c>
      <c r="G51">
        <v>20.76</v>
      </c>
      <c r="H51">
        <v>20.76</v>
      </c>
      <c r="I51" t="s">
        <v>2640</v>
      </c>
      <c r="J51" s="2" t="s">
        <v>2641</v>
      </c>
      <c r="K51" t="s">
        <v>2642</v>
      </c>
      <c r="L51">
        <v>3</v>
      </c>
      <c r="M51" t="str">
        <f>HYPERLINK(jobs__37[[#This Row],[URL]],"link")</f>
        <v>link</v>
      </c>
    </row>
    <row r="52" spans="1:13" ht="51" x14ac:dyDescent="0.2">
      <c r="A52">
        <v>4208971646</v>
      </c>
      <c r="B52" t="s">
        <v>2643</v>
      </c>
      <c r="C52" t="s">
        <v>2644</v>
      </c>
      <c r="D52" t="s">
        <v>842</v>
      </c>
      <c r="E52" s="1">
        <v>45762</v>
      </c>
      <c r="F52" t="s">
        <v>2645</v>
      </c>
      <c r="G52">
        <v>0</v>
      </c>
      <c r="H52">
        <v>0</v>
      </c>
      <c r="I52" t="s">
        <v>2646</v>
      </c>
      <c r="J52" s="2" t="s">
        <v>2647</v>
      </c>
      <c r="K52" t="s">
        <v>2648</v>
      </c>
      <c r="L52">
        <v>5</v>
      </c>
      <c r="M52" t="str">
        <f>HYPERLINK(jobs__37[[#This Row],[URL]],"link")</f>
        <v>link</v>
      </c>
    </row>
    <row r="53" spans="1:13" ht="68" x14ac:dyDescent="0.2">
      <c r="A53">
        <v>4207603742</v>
      </c>
      <c r="B53" t="s">
        <v>2649</v>
      </c>
      <c r="C53" t="s">
        <v>2545</v>
      </c>
      <c r="D53" t="s">
        <v>842</v>
      </c>
      <c r="E53" s="1">
        <v>45762</v>
      </c>
      <c r="F53" t="s">
        <v>391</v>
      </c>
      <c r="G53">
        <v>0</v>
      </c>
      <c r="H53">
        <v>0</v>
      </c>
      <c r="I53" t="s">
        <v>2650</v>
      </c>
      <c r="J53" s="2" t="s">
        <v>2651</v>
      </c>
      <c r="K53" t="s">
        <v>2652</v>
      </c>
      <c r="L53">
        <v>5</v>
      </c>
      <c r="M53" t="str">
        <f>HYPERLINK(jobs__37[[#This Row],[URL]],"link")</f>
        <v>link</v>
      </c>
    </row>
    <row r="54" spans="1:13" ht="51" x14ac:dyDescent="0.2">
      <c r="A54">
        <v>4208966870</v>
      </c>
      <c r="B54" t="s">
        <v>2653</v>
      </c>
      <c r="C54" t="s">
        <v>2654</v>
      </c>
      <c r="D54" t="s">
        <v>2551</v>
      </c>
      <c r="E54" s="1">
        <v>45762</v>
      </c>
      <c r="F54" t="s">
        <v>391</v>
      </c>
      <c r="G54">
        <v>0</v>
      </c>
      <c r="H54">
        <v>0</v>
      </c>
      <c r="I54" t="s">
        <v>2655</v>
      </c>
      <c r="J54" s="2" t="s">
        <v>2656</v>
      </c>
      <c r="K54" t="s">
        <v>2657</v>
      </c>
      <c r="L54">
        <v>7</v>
      </c>
      <c r="M54" t="str">
        <f>HYPERLINK(jobs__37[[#This Row],[URL]],"link")</f>
        <v>link</v>
      </c>
    </row>
    <row r="55" spans="1:13" ht="51" x14ac:dyDescent="0.2">
      <c r="A55">
        <v>4207632450</v>
      </c>
      <c r="B55" t="s">
        <v>2658</v>
      </c>
      <c r="C55" t="s">
        <v>2659</v>
      </c>
      <c r="D55" t="s">
        <v>10</v>
      </c>
      <c r="E55" s="1">
        <v>45762</v>
      </c>
      <c r="F55" t="s">
        <v>391</v>
      </c>
      <c r="G55">
        <v>0</v>
      </c>
      <c r="H55">
        <v>0</v>
      </c>
      <c r="I55" t="s">
        <v>2660</v>
      </c>
      <c r="J55" s="2" t="s">
        <v>2661</v>
      </c>
      <c r="K55" t="s">
        <v>2662</v>
      </c>
      <c r="L55">
        <v>7</v>
      </c>
      <c r="M55" t="str">
        <f>HYPERLINK(jobs__37[[#This Row],[URL]],"link")</f>
        <v>link</v>
      </c>
    </row>
    <row r="56" spans="1:13" ht="34" x14ac:dyDescent="0.2">
      <c r="A56">
        <v>4210951958</v>
      </c>
      <c r="B56" t="s">
        <v>2663</v>
      </c>
      <c r="C56" t="s">
        <v>2664</v>
      </c>
      <c r="D56" t="s">
        <v>47</v>
      </c>
      <c r="E56" s="1">
        <v>45762</v>
      </c>
      <c r="F56" t="s">
        <v>391</v>
      </c>
      <c r="G56">
        <v>0</v>
      </c>
      <c r="H56">
        <v>0</v>
      </c>
      <c r="I56" t="s">
        <v>2665</v>
      </c>
      <c r="J56" s="2" t="s">
        <v>2666</v>
      </c>
      <c r="K56" t="s">
        <v>2667</v>
      </c>
      <c r="L56">
        <v>5</v>
      </c>
      <c r="M56" t="str">
        <f>HYPERLINK(jobs__37[[#This Row],[URL]],"link")</f>
        <v>link</v>
      </c>
    </row>
    <row r="57" spans="1:13" ht="68" x14ac:dyDescent="0.2">
      <c r="A57">
        <v>4207647230</v>
      </c>
      <c r="B57" t="s">
        <v>2668</v>
      </c>
      <c r="C57" t="s">
        <v>2669</v>
      </c>
      <c r="D57" t="s">
        <v>10</v>
      </c>
      <c r="E57" s="1">
        <v>45762</v>
      </c>
      <c r="F57" t="s">
        <v>391</v>
      </c>
      <c r="G57">
        <v>0</v>
      </c>
      <c r="H57">
        <v>0</v>
      </c>
      <c r="I57" t="s">
        <v>2670</v>
      </c>
      <c r="J57" s="2" t="s">
        <v>2671</v>
      </c>
      <c r="K57" t="s">
        <v>2672</v>
      </c>
      <c r="L57">
        <v>8</v>
      </c>
      <c r="M57" t="str">
        <f>HYPERLINK(jobs__37[[#This Row],[URL]],"link")</f>
        <v>link</v>
      </c>
    </row>
    <row r="58" spans="1:13" ht="51" x14ac:dyDescent="0.2">
      <c r="A58">
        <v>4209312793</v>
      </c>
      <c r="B58" t="s">
        <v>2673</v>
      </c>
      <c r="C58" t="s">
        <v>1983</v>
      </c>
      <c r="D58" t="s">
        <v>2674</v>
      </c>
      <c r="E58" s="1">
        <v>45762</v>
      </c>
      <c r="F58" t="s">
        <v>94</v>
      </c>
      <c r="G58">
        <v>0</v>
      </c>
      <c r="H58">
        <v>0</v>
      </c>
      <c r="I58" t="s">
        <v>2675</v>
      </c>
      <c r="J58" s="2" t="s">
        <v>2676</v>
      </c>
      <c r="K58" t="s">
        <v>2677</v>
      </c>
      <c r="L58">
        <v>5</v>
      </c>
      <c r="M58" t="str">
        <f>HYPERLINK(jobs__37[[#This Row],[URL]],"link")</f>
        <v>link</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D1CE9-AD74-714B-9F26-00D350C01116}">
  <dimension ref="A1:L58"/>
  <sheetViews>
    <sheetView topLeftCell="C1" workbookViewId="0"/>
  </sheetViews>
  <sheetFormatPr baseColWidth="10" defaultRowHeight="16" x14ac:dyDescent="0.2"/>
  <cols>
    <col min="1" max="1" width="11.1640625" bestFit="1" customWidth="1"/>
    <col min="2" max="2" width="65" bestFit="1" customWidth="1"/>
    <col min="3" max="3" width="31.5" bestFit="1" customWidth="1"/>
    <col min="4" max="4" width="17.83203125" bestFit="1" customWidth="1"/>
    <col min="5" max="5" width="7.6640625" bestFit="1" customWidth="1"/>
    <col min="6" max="6" width="20.6640625" bestFit="1" customWidth="1"/>
    <col min="7" max="7" width="14.5" bestFit="1" customWidth="1"/>
    <col min="8" max="8" width="14.33203125" bestFit="1" customWidth="1"/>
    <col min="9" max="11" width="80.6640625" bestFit="1" customWidth="1"/>
    <col min="12" max="12" width="5.83203125" bestFit="1" customWidth="1"/>
  </cols>
  <sheetData>
    <row r="1" spans="1:12" x14ac:dyDescent="0.2">
      <c r="A1" t="s">
        <v>388</v>
      </c>
      <c r="B1" t="s">
        <v>0</v>
      </c>
      <c r="C1" t="s">
        <v>1</v>
      </c>
      <c r="D1" t="s">
        <v>2</v>
      </c>
      <c r="E1" t="s">
        <v>3</v>
      </c>
      <c r="F1" t="s">
        <v>4</v>
      </c>
      <c r="G1" t="s">
        <v>344</v>
      </c>
      <c r="H1" t="s">
        <v>345</v>
      </c>
      <c r="I1" t="s">
        <v>6</v>
      </c>
      <c r="J1" t="s">
        <v>7</v>
      </c>
      <c r="K1" t="s">
        <v>5</v>
      </c>
      <c r="L1" t="s">
        <v>1131</v>
      </c>
    </row>
    <row r="2" spans="1:12" x14ac:dyDescent="0.2">
      <c r="A2">
        <v>4208831759</v>
      </c>
      <c r="B2" t="s">
        <v>2120</v>
      </c>
      <c r="C2" t="s">
        <v>2121</v>
      </c>
      <c r="D2" t="s">
        <v>47</v>
      </c>
      <c r="E2" s="1">
        <v>45762</v>
      </c>
      <c r="F2" t="s">
        <v>2122</v>
      </c>
      <c r="G2">
        <v>234500</v>
      </c>
      <c r="H2">
        <v>435500</v>
      </c>
      <c r="I2" t="s">
        <v>2123</v>
      </c>
      <c r="J2" t="s">
        <v>2124</v>
      </c>
      <c r="K2" t="s">
        <v>2125</v>
      </c>
      <c r="L2">
        <v>8</v>
      </c>
    </row>
    <row r="3" spans="1:12" x14ac:dyDescent="0.2">
      <c r="A3">
        <v>4190355304</v>
      </c>
      <c r="B3" t="s">
        <v>2126</v>
      </c>
      <c r="C3" t="s">
        <v>1469</v>
      </c>
      <c r="D3" t="s">
        <v>10</v>
      </c>
      <c r="E3" s="1">
        <v>45761</v>
      </c>
      <c r="F3" t="s">
        <v>2127</v>
      </c>
      <c r="G3">
        <v>254700</v>
      </c>
      <c r="H3">
        <v>394700</v>
      </c>
      <c r="I3" t="s">
        <v>2128</v>
      </c>
      <c r="J3" t="s">
        <v>2129</v>
      </c>
      <c r="K3" t="s">
        <v>2130</v>
      </c>
      <c r="L3">
        <v>8</v>
      </c>
    </row>
    <row r="4" spans="1:12" x14ac:dyDescent="0.2">
      <c r="A4">
        <v>4210321973</v>
      </c>
      <c r="B4" t="s">
        <v>2131</v>
      </c>
      <c r="C4" t="s">
        <v>2132</v>
      </c>
      <c r="D4" t="s">
        <v>47</v>
      </c>
      <c r="E4" s="1">
        <v>45762</v>
      </c>
      <c r="F4" t="s">
        <v>2133</v>
      </c>
      <c r="G4">
        <v>252500</v>
      </c>
      <c r="H4">
        <v>346250</v>
      </c>
      <c r="I4" t="s">
        <v>2134</v>
      </c>
      <c r="J4" t="s">
        <v>2135</v>
      </c>
      <c r="K4" t="s">
        <v>2136</v>
      </c>
      <c r="L4">
        <v>8</v>
      </c>
    </row>
    <row r="5" spans="1:12" x14ac:dyDescent="0.2">
      <c r="A5">
        <v>4206944275</v>
      </c>
      <c r="B5" t="s">
        <v>2137</v>
      </c>
      <c r="C5" t="s">
        <v>547</v>
      </c>
      <c r="D5" t="s">
        <v>10</v>
      </c>
      <c r="E5" s="1">
        <v>45762</v>
      </c>
      <c r="F5" t="s">
        <v>2138</v>
      </c>
      <c r="G5">
        <v>219600</v>
      </c>
      <c r="H5">
        <v>323000</v>
      </c>
      <c r="I5" t="s">
        <v>2139</v>
      </c>
      <c r="J5" t="s">
        <v>2140</v>
      </c>
      <c r="K5" t="s">
        <v>2141</v>
      </c>
      <c r="L5">
        <v>8</v>
      </c>
    </row>
    <row r="6" spans="1:12" x14ac:dyDescent="0.2">
      <c r="A6">
        <v>4208832450</v>
      </c>
      <c r="B6" t="s">
        <v>2142</v>
      </c>
      <c r="C6" t="s">
        <v>2143</v>
      </c>
      <c r="D6" t="s">
        <v>10</v>
      </c>
      <c r="E6" s="1">
        <v>45762</v>
      </c>
      <c r="F6" t="s">
        <v>2144</v>
      </c>
      <c r="G6">
        <v>212000</v>
      </c>
      <c r="H6">
        <v>318000</v>
      </c>
      <c r="I6" t="s">
        <v>2145</v>
      </c>
      <c r="J6" t="s">
        <v>2146</v>
      </c>
      <c r="K6" t="s">
        <v>2147</v>
      </c>
      <c r="L6">
        <v>8</v>
      </c>
    </row>
    <row r="7" spans="1:12" x14ac:dyDescent="0.2">
      <c r="A7">
        <v>4208829322</v>
      </c>
      <c r="B7" t="s">
        <v>563</v>
      </c>
      <c r="C7" t="s">
        <v>1300</v>
      </c>
      <c r="D7" t="s">
        <v>10</v>
      </c>
      <c r="E7" s="1">
        <v>45761</v>
      </c>
      <c r="F7" t="s">
        <v>1860</v>
      </c>
      <c r="G7">
        <v>211500</v>
      </c>
      <c r="H7">
        <v>306600</v>
      </c>
      <c r="I7" t="s">
        <v>2148</v>
      </c>
      <c r="J7" t="s">
        <v>2149</v>
      </c>
      <c r="K7" t="s">
        <v>2150</v>
      </c>
      <c r="L7">
        <v>8</v>
      </c>
    </row>
    <row r="8" spans="1:12" x14ac:dyDescent="0.2">
      <c r="A8">
        <v>4208832145</v>
      </c>
      <c r="B8" t="s">
        <v>2151</v>
      </c>
      <c r="C8" t="s">
        <v>2152</v>
      </c>
      <c r="D8" t="s">
        <v>842</v>
      </c>
      <c r="E8" s="1">
        <v>45761</v>
      </c>
      <c r="F8" t="s">
        <v>2153</v>
      </c>
      <c r="G8">
        <v>161600</v>
      </c>
      <c r="H8">
        <v>286200</v>
      </c>
      <c r="I8" t="s">
        <v>2154</v>
      </c>
      <c r="J8" t="s">
        <v>2155</v>
      </c>
      <c r="K8" t="s">
        <v>2156</v>
      </c>
      <c r="L8">
        <v>8</v>
      </c>
    </row>
    <row r="9" spans="1:12" x14ac:dyDescent="0.2">
      <c r="A9">
        <v>4208825848</v>
      </c>
      <c r="B9" t="s">
        <v>2157</v>
      </c>
      <c r="C9" t="s">
        <v>1300</v>
      </c>
      <c r="D9" t="s">
        <v>10</v>
      </c>
      <c r="E9" s="1">
        <v>45761</v>
      </c>
      <c r="F9" t="s">
        <v>2158</v>
      </c>
      <c r="G9">
        <v>200800</v>
      </c>
      <c r="H9">
        <v>276100</v>
      </c>
      <c r="I9" t="s">
        <v>2159</v>
      </c>
      <c r="J9" t="s">
        <v>2160</v>
      </c>
      <c r="K9" t="s">
        <v>2161</v>
      </c>
      <c r="L9">
        <v>8</v>
      </c>
    </row>
    <row r="10" spans="1:12" x14ac:dyDescent="0.2">
      <c r="A10">
        <v>4208809532</v>
      </c>
      <c r="B10" t="s">
        <v>2162</v>
      </c>
      <c r="C10" t="s">
        <v>136</v>
      </c>
      <c r="D10" t="s">
        <v>10</v>
      </c>
      <c r="E10" s="1">
        <v>45762</v>
      </c>
      <c r="F10" t="s">
        <v>2163</v>
      </c>
      <c r="G10">
        <v>117731</v>
      </c>
      <c r="H10">
        <v>275491</v>
      </c>
      <c r="I10" t="s">
        <v>2164</v>
      </c>
      <c r="J10" t="s">
        <v>2165</v>
      </c>
      <c r="K10" t="s">
        <v>2166</v>
      </c>
      <c r="L10">
        <v>8</v>
      </c>
    </row>
    <row r="11" spans="1:12" x14ac:dyDescent="0.2">
      <c r="A11">
        <v>4208819134</v>
      </c>
      <c r="B11" t="s">
        <v>2167</v>
      </c>
      <c r="C11" t="s">
        <v>1469</v>
      </c>
      <c r="D11" t="s">
        <v>10</v>
      </c>
      <c r="E11" s="1">
        <v>45761</v>
      </c>
      <c r="F11" t="s">
        <v>2168</v>
      </c>
      <c r="G11">
        <v>169700</v>
      </c>
      <c r="H11">
        <v>254500</v>
      </c>
      <c r="I11" t="s">
        <v>2169</v>
      </c>
      <c r="J11" t="s">
        <v>2170</v>
      </c>
      <c r="K11" t="s">
        <v>2171</v>
      </c>
      <c r="L11">
        <v>8</v>
      </c>
    </row>
    <row r="12" spans="1:12" x14ac:dyDescent="0.2">
      <c r="A12">
        <v>4210301444</v>
      </c>
      <c r="B12" t="s">
        <v>2172</v>
      </c>
      <c r="C12" t="s">
        <v>2173</v>
      </c>
      <c r="D12" t="s">
        <v>842</v>
      </c>
      <c r="E12" s="1">
        <v>45762</v>
      </c>
      <c r="F12" t="s">
        <v>2174</v>
      </c>
      <c r="G12">
        <v>137000</v>
      </c>
      <c r="H12">
        <v>246500</v>
      </c>
      <c r="I12" t="s">
        <v>2175</v>
      </c>
      <c r="J12" t="s">
        <v>2176</v>
      </c>
      <c r="K12" t="s">
        <v>2177</v>
      </c>
      <c r="L12">
        <v>8</v>
      </c>
    </row>
    <row r="13" spans="1:12" x14ac:dyDescent="0.2">
      <c r="A13">
        <v>4210079413</v>
      </c>
      <c r="B13" t="s">
        <v>2178</v>
      </c>
      <c r="C13" t="s">
        <v>2179</v>
      </c>
      <c r="D13" t="s">
        <v>10</v>
      </c>
      <c r="E13" s="1">
        <v>45762</v>
      </c>
      <c r="F13" t="s">
        <v>2180</v>
      </c>
      <c r="G13">
        <v>136700</v>
      </c>
      <c r="H13">
        <v>246000</v>
      </c>
      <c r="I13" t="s">
        <v>2181</v>
      </c>
      <c r="J13" t="s">
        <v>2182</v>
      </c>
      <c r="K13" t="s">
        <v>2183</v>
      </c>
      <c r="L13">
        <v>8</v>
      </c>
    </row>
    <row r="14" spans="1:12" x14ac:dyDescent="0.2">
      <c r="A14">
        <v>4210050065</v>
      </c>
      <c r="B14" t="s">
        <v>2184</v>
      </c>
      <c r="C14" t="s">
        <v>1288</v>
      </c>
      <c r="D14" t="s">
        <v>10</v>
      </c>
      <c r="E14" s="1">
        <v>45761</v>
      </c>
      <c r="F14" t="s">
        <v>2185</v>
      </c>
      <c r="G14">
        <v>160500</v>
      </c>
      <c r="H14">
        <v>240700</v>
      </c>
      <c r="I14" t="s">
        <v>2186</v>
      </c>
      <c r="J14" t="s">
        <v>2187</v>
      </c>
      <c r="K14" t="s">
        <v>2188</v>
      </c>
      <c r="L14">
        <v>8</v>
      </c>
    </row>
    <row r="15" spans="1:12" x14ac:dyDescent="0.2">
      <c r="A15">
        <v>4208852092</v>
      </c>
      <c r="B15" t="s">
        <v>2189</v>
      </c>
      <c r="C15" t="s">
        <v>2190</v>
      </c>
      <c r="D15" t="s">
        <v>842</v>
      </c>
      <c r="E15" s="1">
        <v>45762</v>
      </c>
      <c r="F15" t="s">
        <v>2191</v>
      </c>
      <c r="G15">
        <v>117200</v>
      </c>
      <c r="H15">
        <v>229200</v>
      </c>
      <c r="I15" t="s">
        <v>2192</v>
      </c>
      <c r="J15" t="s">
        <v>2193</v>
      </c>
      <c r="K15" t="s">
        <v>2194</v>
      </c>
      <c r="L15">
        <v>8</v>
      </c>
    </row>
    <row r="16" spans="1:12" x14ac:dyDescent="0.2">
      <c r="A16">
        <v>4208827928</v>
      </c>
      <c r="B16" t="s">
        <v>2189</v>
      </c>
      <c r="C16" t="s">
        <v>2152</v>
      </c>
      <c r="D16" t="s">
        <v>842</v>
      </c>
      <c r="E16" s="1">
        <v>45761</v>
      </c>
      <c r="F16" t="s">
        <v>2191</v>
      </c>
      <c r="G16">
        <v>117200</v>
      </c>
      <c r="H16">
        <v>229200</v>
      </c>
      <c r="I16" t="s">
        <v>2195</v>
      </c>
      <c r="J16" t="s">
        <v>2196</v>
      </c>
      <c r="K16" t="s">
        <v>2197</v>
      </c>
      <c r="L16">
        <v>8</v>
      </c>
    </row>
    <row r="17" spans="1:12" x14ac:dyDescent="0.2">
      <c r="A17">
        <v>4157901175</v>
      </c>
      <c r="B17" t="s">
        <v>2198</v>
      </c>
      <c r="C17" t="s">
        <v>2199</v>
      </c>
      <c r="D17" t="s">
        <v>47</v>
      </c>
      <c r="E17" s="1">
        <v>45762</v>
      </c>
      <c r="F17" t="s">
        <v>2200</v>
      </c>
      <c r="G17">
        <v>136190</v>
      </c>
      <c r="H17">
        <v>228790</v>
      </c>
      <c r="I17" t="s">
        <v>2201</v>
      </c>
      <c r="J17" t="s">
        <v>2202</v>
      </c>
      <c r="K17" t="s">
        <v>2203</v>
      </c>
      <c r="L17">
        <v>8</v>
      </c>
    </row>
    <row r="18" spans="1:12" x14ac:dyDescent="0.2">
      <c r="A18">
        <v>4210381765</v>
      </c>
      <c r="B18" t="s">
        <v>2204</v>
      </c>
      <c r="C18" t="s">
        <v>2205</v>
      </c>
      <c r="D18" t="s">
        <v>10</v>
      </c>
      <c r="E18" s="1">
        <v>45762</v>
      </c>
      <c r="F18" t="s">
        <v>2206</v>
      </c>
      <c r="G18">
        <v>203760</v>
      </c>
      <c r="H18">
        <v>226400</v>
      </c>
      <c r="I18" t="s">
        <v>2207</v>
      </c>
      <c r="J18" t="s">
        <v>2208</v>
      </c>
      <c r="K18" t="s">
        <v>2209</v>
      </c>
      <c r="L18">
        <v>8</v>
      </c>
    </row>
    <row r="19" spans="1:12" x14ac:dyDescent="0.2">
      <c r="A19">
        <v>4182465240</v>
      </c>
      <c r="B19" t="s">
        <v>2210</v>
      </c>
      <c r="C19" t="s">
        <v>526</v>
      </c>
      <c r="D19" t="s">
        <v>10</v>
      </c>
      <c r="E19" s="1">
        <v>45762</v>
      </c>
      <c r="F19" t="s">
        <v>527</v>
      </c>
      <c r="G19">
        <v>169000</v>
      </c>
      <c r="H19">
        <v>221000</v>
      </c>
      <c r="I19" t="s">
        <v>2211</v>
      </c>
      <c r="J19" t="s">
        <v>2212</v>
      </c>
      <c r="K19" t="s">
        <v>2213</v>
      </c>
      <c r="L19">
        <v>8</v>
      </c>
    </row>
    <row r="20" spans="1:12" x14ac:dyDescent="0.2">
      <c r="A20">
        <v>4210055492</v>
      </c>
      <c r="B20" t="s">
        <v>2214</v>
      </c>
      <c r="C20" t="s">
        <v>2215</v>
      </c>
      <c r="D20" t="s">
        <v>583</v>
      </c>
      <c r="E20" s="1">
        <v>45762</v>
      </c>
      <c r="F20" t="s">
        <v>2216</v>
      </c>
      <c r="G20">
        <v>131040</v>
      </c>
      <c r="H20">
        <v>209664</v>
      </c>
      <c r="I20" t="s">
        <v>2217</v>
      </c>
      <c r="J20" t="s">
        <v>2218</v>
      </c>
      <c r="K20" t="s">
        <v>2219</v>
      </c>
      <c r="L20">
        <v>8</v>
      </c>
    </row>
    <row r="21" spans="1:12" x14ac:dyDescent="0.2">
      <c r="A21">
        <v>4208495982</v>
      </c>
      <c r="B21" t="s">
        <v>19</v>
      </c>
      <c r="C21" t="s">
        <v>2220</v>
      </c>
      <c r="D21" t="s">
        <v>27</v>
      </c>
      <c r="E21" s="1">
        <v>45761</v>
      </c>
      <c r="F21" t="s">
        <v>2221</v>
      </c>
      <c r="G21">
        <v>150000</v>
      </c>
      <c r="H21">
        <v>200000</v>
      </c>
      <c r="I21" t="s">
        <v>2222</v>
      </c>
      <c r="J21" t="s">
        <v>2223</v>
      </c>
      <c r="K21" t="s">
        <v>2224</v>
      </c>
      <c r="L21">
        <v>5</v>
      </c>
    </row>
    <row r="22" spans="1:12" x14ac:dyDescent="0.2">
      <c r="A22">
        <v>4210370474</v>
      </c>
      <c r="B22" t="s">
        <v>2225</v>
      </c>
      <c r="C22" t="s">
        <v>2226</v>
      </c>
      <c r="D22" t="s">
        <v>10</v>
      </c>
      <c r="E22" s="1">
        <v>45762</v>
      </c>
      <c r="F22" t="s">
        <v>2227</v>
      </c>
      <c r="G22">
        <v>145000</v>
      </c>
      <c r="H22">
        <v>185000</v>
      </c>
      <c r="I22" t="s">
        <v>2228</v>
      </c>
      <c r="J22" t="s">
        <v>2229</v>
      </c>
      <c r="K22" t="s">
        <v>2230</v>
      </c>
      <c r="L22">
        <v>8</v>
      </c>
    </row>
    <row r="23" spans="1:12" x14ac:dyDescent="0.2">
      <c r="A23">
        <v>4210077474</v>
      </c>
      <c r="B23" t="s">
        <v>2231</v>
      </c>
      <c r="C23" t="s">
        <v>1039</v>
      </c>
      <c r="D23" t="s">
        <v>10</v>
      </c>
      <c r="E23" s="1">
        <v>45762</v>
      </c>
      <c r="F23" t="s">
        <v>2232</v>
      </c>
      <c r="G23">
        <v>110250</v>
      </c>
      <c r="H23">
        <v>176400</v>
      </c>
      <c r="I23" t="s">
        <v>2233</v>
      </c>
      <c r="J23" t="s">
        <v>2234</v>
      </c>
      <c r="K23" t="s">
        <v>2235</v>
      </c>
      <c r="L23">
        <v>8</v>
      </c>
    </row>
    <row r="24" spans="1:12" x14ac:dyDescent="0.2">
      <c r="A24">
        <v>4208808371</v>
      </c>
      <c r="B24" t="s">
        <v>2236</v>
      </c>
      <c r="C24" t="s">
        <v>136</v>
      </c>
      <c r="D24" t="s">
        <v>15</v>
      </c>
      <c r="E24" s="1">
        <v>45762</v>
      </c>
      <c r="F24" t="s">
        <v>2237</v>
      </c>
      <c r="G24">
        <v>77969</v>
      </c>
      <c r="H24">
        <v>171058</v>
      </c>
      <c r="I24" t="s">
        <v>2238</v>
      </c>
      <c r="J24" t="s">
        <v>2239</v>
      </c>
      <c r="K24" t="s">
        <v>2240</v>
      </c>
      <c r="L24">
        <v>8</v>
      </c>
    </row>
    <row r="25" spans="1:12" x14ac:dyDescent="0.2">
      <c r="A25">
        <v>4208811401</v>
      </c>
      <c r="B25" t="s">
        <v>2241</v>
      </c>
      <c r="C25" t="s">
        <v>136</v>
      </c>
      <c r="D25" t="s">
        <v>47</v>
      </c>
      <c r="E25" s="1">
        <v>45762</v>
      </c>
      <c r="F25" t="s">
        <v>2242</v>
      </c>
      <c r="G25">
        <v>77969</v>
      </c>
      <c r="H25">
        <v>155508</v>
      </c>
      <c r="I25" t="s">
        <v>2243</v>
      </c>
      <c r="J25" t="s">
        <v>2244</v>
      </c>
      <c r="K25" t="s">
        <v>2245</v>
      </c>
      <c r="L25">
        <v>6</v>
      </c>
    </row>
    <row r="26" spans="1:12" x14ac:dyDescent="0.2">
      <c r="A26">
        <v>4208811404</v>
      </c>
      <c r="B26" t="s">
        <v>2241</v>
      </c>
      <c r="C26" t="s">
        <v>136</v>
      </c>
      <c r="D26" t="s">
        <v>10</v>
      </c>
      <c r="E26" s="1">
        <v>45762</v>
      </c>
      <c r="F26" t="s">
        <v>2242</v>
      </c>
      <c r="G26">
        <v>77969</v>
      </c>
      <c r="H26">
        <v>155508</v>
      </c>
      <c r="I26" t="s">
        <v>2246</v>
      </c>
      <c r="J26" t="s">
        <v>2247</v>
      </c>
      <c r="K26" t="s">
        <v>2248</v>
      </c>
      <c r="L26">
        <v>7</v>
      </c>
    </row>
    <row r="27" spans="1:12" x14ac:dyDescent="0.2">
      <c r="A27">
        <v>4208827233</v>
      </c>
      <c r="B27" t="s">
        <v>2249</v>
      </c>
      <c r="C27" t="s">
        <v>647</v>
      </c>
      <c r="D27" t="s">
        <v>10</v>
      </c>
      <c r="E27" s="1">
        <v>45762</v>
      </c>
      <c r="F27" t="s">
        <v>1400</v>
      </c>
      <c r="G27">
        <v>120000</v>
      </c>
      <c r="H27">
        <v>150000</v>
      </c>
      <c r="I27" t="s">
        <v>2250</v>
      </c>
      <c r="J27" t="s">
        <v>2251</v>
      </c>
      <c r="K27" t="s">
        <v>2252</v>
      </c>
      <c r="L27">
        <v>8</v>
      </c>
    </row>
    <row r="28" spans="1:12" x14ac:dyDescent="0.2">
      <c r="A28">
        <v>4208819351</v>
      </c>
      <c r="B28" t="s">
        <v>2253</v>
      </c>
      <c r="C28" t="s">
        <v>2254</v>
      </c>
      <c r="D28" t="s">
        <v>15</v>
      </c>
      <c r="E28" s="1">
        <v>45761</v>
      </c>
      <c r="F28" t="s">
        <v>1400</v>
      </c>
      <c r="G28">
        <v>120000</v>
      </c>
      <c r="H28">
        <v>150000</v>
      </c>
      <c r="I28" t="s">
        <v>2255</v>
      </c>
      <c r="J28" t="s">
        <v>2256</v>
      </c>
      <c r="K28" t="s">
        <v>2257</v>
      </c>
      <c r="L28">
        <v>8</v>
      </c>
    </row>
    <row r="29" spans="1:12" x14ac:dyDescent="0.2">
      <c r="A29">
        <v>4181224860</v>
      </c>
      <c r="B29" t="s">
        <v>1371</v>
      </c>
      <c r="C29" t="s">
        <v>2258</v>
      </c>
      <c r="D29" t="s">
        <v>842</v>
      </c>
      <c r="E29" s="1">
        <v>45761</v>
      </c>
      <c r="F29" t="s">
        <v>2259</v>
      </c>
      <c r="G29">
        <v>82000</v>
      </c>
      <c r="H29">
        <v>122000</v>
      </c>
      <c r="I29" t="s">
        <v>2260</v>
      </c>
      <c r="J29" t="s">
        <v>2261</v>
      </c>
      <c r="K29" t="s">
        <v>2262</v>
      </c>
      <c r="L29">
        <v>5</v>
      </c>
    </row>
    <row r="30" spans="1:12" x14ac:dyDescent="0.2">
      <c r="A30">
        <v>4208828315</v>
      </c>
      <c r="B30" t="s">
        <v>2263</v>
      </c>
      <c r="C30" t="s">
        <v>2264</v>
      </c>
      <c r="D30" t="s">
        <v>842</v>
      </c>
      <c r="E30" s="1">
        <v>45761</v>
      </c>
      <c r="F30" t="s">
        <v>2265</v>
      </c>
      <c r="G30">
        <v>61987</v>
      </c>
      <c r="H30">
        <v>118388</v>
      </c>
      <c r="I30" t="s">
        <v>2266</v>
      </c>
      <c r="J30" t="s">
        <v>2267</v>
      </c>
      <c r="K30" t="s">
        <v>2268</v>
      </c>
      <c r="L30">
        <v>6</v>
      </c>
    </row>
    <row r="31" spans="1:12" x14ac:dyDescent="0.2">
      <c r="A31">
        <v>4208831462</v>
      </c>
      <c r="B31" t="s">
        <v>86</v>
      </c>
      <c r="C31" t="s">
        <v>2269</v>
      </c>
      <c r="D31" t="s">
        <v>27</v>
      </c>
      <c r="E31" s="1">
        <v>45761</v>
      </c>
      <c r="F31" t="s">
        <v>2270</v>
      </c>
      <c r="G31">
        <v>80000</v>
      </c>
      <c r="H31">
        <v>100000</v>
      </c>
      <c r="I31" t="s">
        <v>2271</v>
      </c>
      <c r="J31" t="s">
        <v>2272</v>
      </c>
      <c r="K31" t="s">
        <v>2273</v>
      </c>
      <c r="L31">
        <v>6</v>
      </c>
    </row>
    <row r="32" spans="1:12" x14ac:dyDescent="0.2">
      <c r="A32">
        <v>4210373142</v>
      </c>
      <c r="B32" t="s">
        <v>2274</v>
      </c>
      <c r="C32" t="s">
        <v>2275</v>
      </c>
      <c r="D32" t="s">
        <v>10</v>
      </c>
      <c r="E32" s="1">
        <v>45762</v>
      </c>
      <c r="F32" t="s">
        <v>2276</v>
      </c>
      <c r="G32">
        <v>85000</v>
      </c>
      <c r="H32">
        <v>100000</v>
      </c>
      <c r="I32" t="s">
        <v>2277</v>
      </c>
      <c r="J32" t="s">
        <v>2278</v>
      </c>
      <c r="K32" t="s">
        <v>2279</v>
      </c>
      <c r="L32">
        <v>7</v>
      </c>
    </row>
    <row r="33" spans="1:12" x14ac:dyDescent="0.2">
      <c r="A33">
        <v>4210371117</v>
      </c>
      <c r="B33" t="s">
        <v>2280</v>
      </c>
      <c r="C33" t="s">
        <v>2281</v>
      </c>
      <c r="D33" t="s">
        <v>842</v>
      </c>
      <c r="E33" s="1">
        <v>45762</v>
      </c>
      <c r="F33" t="s">
        <v>830</v>
      </c>
      <c r="G33">
        <v>70000</v>
      </c>
      <c r="H33">
        <v>95000</v>
      </c>
      <c r="I33" t="s">
        <v>2282</v>
      </c>
      <c r="J33" t="s">
        <v>2283</v>
      </c>
      <c r="K33" t="s">
        <v>2284</v>
      </c>
      <c r="L33">
        <v>5</v>
      </c>
    </row>
    <row r="34" spans="1:12" x14ac:dyDescent="0.2">
      <c r="A34">
        <v>4210091077</v>
      </c>
      <c r="B34" t="s">
        <v>2285</v>
      </c>
      <c r="C34" t="s">
        <v>2286</v>
      </c>
      <c r="D34" t="s">
        <v>10</v>
      </c>
      <c r="E34" s="1">
        <v>45762</v>
      </c>
      <c r="F34" t="s">
        <v>2287</v>
      </c>
      <c r="G34">
        <v>75000</v>
      </c>
      <c r="H34">
        <v>92000</v>
      </c>
      <c r="I34" t="s">
        <v>2288</v>
      </c>
      <c r="J34" t="s">
        <v>2289</v>
      </c>
      <c r="K34" t="s">
        <v>2290</v>
      </c>
      <c r="L34">
        <v>7</v>
      </c>
    </row>
    <row r="35" spans="1:12" x14ac:dyDescent="0.2">
      <c r="A35">
        <v>4208813014</v>
      </c>
      <c r="B35" t="s">
        <v>2291</v>
      </c>
      <c r="C35" t="s">
        <v>136</v>
      </c>
      <c r="D35" t="s">
        <v>392</v>
      </c>
      <c r="E35" s="1">
        <v>45762</v>
      </c>
      <c r="F35" t="s">
        <v>2292</v>
      </c>
      <c r="G35">
        <v>65000</v>
      </c>
      <c r="H35">
        <v>85000</v>
      </c>
      <c r="I35" t="s">
        <v>2293</v>
      </c>
      <c r="J35" t="s">
        <v>2294</v>
      </c>
      <c r="K35" t="s">
        <v>2295</v>
      </c>
      <c r="L35">
        <v>5</v>
      </c>
    </row>
    <row r="36" spans="1:12" x14ac:dyDescent="0.2">
      <c r="A36">
        <v>4208810472</v>
      </c>
      <c r="B36" t="s">
        <v>2296</v>
      </c>
      <c r="C36" t="s">
        <v>136</v>
      </c>
      <c r="D36" t="s">
        <v>392</v>
      </c>
      <c r="E36" s="1">
        <v>45762</v>
      </c>
      <c r="F36" t="s">
        <v>2297</v>
      </c>
      <c r="G36">
        <v>75000</v>
      </c>
      <c r="H36">
        <v>85000</v>
      </c>
      <c r="I36" t="s">
        <v>2298</v>
      </c>
      <c r="J36" t="s">
        <v>2299</v>
      </c>
      <c r="K36" t="s">
        <v>2300</v>
      </c>
      <c r="L36">
        <v>7</v>
      </c>
    </row>
    <row r="37" spans="1:12" x14ac:dyDescent="0.2">
      <c r="A37">
        <v>4210399829</v>
      </c>
      <c r="B37" t="s">
        <v>19</v>
      </c>
      <c r="C37" t="s">
        <v>2301</v>
      </c>
      <c r="D37" t="s">
        <v>1593</v>
      </c>
      <c r="E37" s="1">
        <v>45762</v>
      </c>
      <c r="F37" t="s">
        <v>2302</v>
      </c>
      <c r="G37">
        <v>69325</v>
      </c>
      <c r="H37">
        <v>72000</v>
      </c>
      <c r="I37" t="s">
        <v>2303</v>
      </c>
      <c r="J37" t="s">
        <v>2304</v>
      </c>
      <c r="K37" t="s">
        <v>2305</v>
      </c>
      <c r="L37">
        <v>5</v>
      </c>
    </row>
    <row r="38" spans="1:12" x14ac:dyDescent="0.2">
      <c r="A38">
        <v>4210363480</v>
      </c>
      <c r="B38" t="s">
        <v>19</v>
      </c>
      <c r="C38" t="s">
        <v>2301</v>
      </c>
      <c r="D38" t="s">
        <v>245</v>
      </c>
      <c r="E38" s="1">
        <v>45762</v>
      </c>
      <c r="F38" t="s">
        <v>2302</v>
      </c>
      <c r="G38">
        <v>69325</v>
      </c>
      <c r="H38">
        <v>72000</v>
      </c>
      <c r="I38" t="s">
        <v>2306</v>
      </c>
      <c r="J38" t="s">
        <v>2307</v>
      </c>
      <c r="K38" t="s">
        <v>2308</v>
      </c>
      <c r="L38">
        <v>5</v>
      </c>
    </row>
    <row r="39" spans="1:12" x14ac:dyDescent="0.2">
      <c r="A39">
        <v>4210370381</v>
      </c>
      <c r="B39" t="s">
        <v>19</v>
      </c>
      <c r="C39" t="s">
        <v>2301</v>
      </c>
      <c r="D39" t="s">
        <v>392</v>
      </c>
      <c r="E39" s="1">
        <v>45762</v>
      </c>
      <c r="F39" t="s">
        <v>2302</v>
      </c>
      <c r="G39">
        <v>69325</v>
      </c>
      <c r="H39">
        <v>72000</v>
      </c>
      <c r="I39" t="s">
        <v>2309</v>
      </c>
      <c r="J39" t="s">
        <v>2304</v>
      </c>
      <c r="K39" t="s">
        <v>2310</v>
      </c>
      <c r="L39">
        <v>5</v>
      </c>
    </row>
    <row r="40" spans="1:12" x14ac:dyDescent="0.2">
      <c r="A40">
        <v>4208817655</v>
      </c>
      <c r="B40" t="s">
        <v>2280</v>
      </c>
      <c r="C40" t="s">
        <v>2311</v>
      </c>
      <c r="D40" t="s">
        <v>47</v>
      </c>
      <c r="E40" s="1">
        <v>45761</v>
      </c>
      <c r="F40" t="s">
        <v>2312</v>
      </c>
      <c r="G40">
        <v>50000</v>
      </c>
      <c r="H40">
        <v>60000</v>
      </c>
      <c r="I40" t="s">
        <v>2313</v>
      </c>
      <c r="J40" t="s">
        <v>2314</v>
      </c>
      <c r="K40" t="s">
        <v>2315</v>
      </c>
      <c r="L40">
        <v>5</v>
      </c>
    </row>
    <row r="41" spans="1:12" x14ac:dyDescent="0.2">
      <c r="A41">
        <v>4208810465</v>
      </c>
      <c r="B41" t="s">
        <v>2316</v>
      </c>
      <c r="C41" t="s">
        <v>136</v>
      </c>
      <c r="D41" t="s">
        <v>10</v>
      </c>
      <c r="E41" s="1">
        <v>45762</v>
      </c>
      <c r="F41" t="s">
        <v>2317</v>
      </c>
      <c r="G41">
        <v>52000</v>
      </c>
      <c r="H41">
        <v>60000</v>
      </c>
      <c r="I41" t="s">
        <v>2318</v>
      </c>
      <c r="J41" t="s">
        <v>2319</v>
      </c>
      <c r="K41" t="s">
        <v>2320</v>
      </c>
      <c r="L41">
        <v>7</v>
      </c>
    </row>
    <row r="42" spans="1:12" x14ac:dyDescent="0.2">
      <c r="A42">
        <v>4210300421</v>
      </c>
      <c r="B42" t="s">
        <v>2321</v>
      </c>
      <c r="C42" t="s">
        <v>2173</v>
      </c>
      <c r="D42" t="s">
        <v>842</v>
      </c>
      <c r="E42" s="1">
        <v>45762</v>
      </c>
      <c r="F42" t="s">
        <v>2322</v>
      </c>
      <c r="G42">
        <v>37.26</v>
      </c>
      <c r="H42">
        <v>59.62</v>
      </c>
      <c r="I42" t="s">
        <v>2323</v>
      </c>
      <c r="J42" t="s">
        <v>2324</v>
      </c>
      <c r="K42" t="s">
        <v>2325</v>
      </c>
      <c r="L42">
        <v>6</v>
      </c>
    </row>
    <row r="43" spans="1:12" x14ac:dyDescent="0.2">
      <c r="A43">
        <v>4210374342</v>
      </c>
      <c r="B43" t="s">
        <v>2326</v>
      </c>
      <c r="C43" t="s">
        <v>2327</v>
      </c>
      <c r="D43" t="s">
        <v>10</v>
      </c>
      <c r="E43" s="1">
        <v>45762</v>
      </c>
      <c r="F43" t="s">
        <v>2328</v>
      </c>
      <c r="G43">
        <v>16</v>
      </c>
      <c r="H43">
        <v>35</v>
      </c>
      <c r="I43" t="s">
        <v>2329</v>
      </c>
      <c r="J43" t="s">
        <v>2330</v>
      </c>
      <c r="K43" t="s">
        <v>2331</v>
      </c>
      <c r="L43">
        <v>3</v>
      </c>
    </row>
    <row r="44" spans="1:12" x14ac:dyDescent="0.2">
      <c r="A44">
        <v>4210373699</v>
      </c>
      <c r="B44" t="s">
        <v>2332</v>
      </c>
      <c r="C44" t="s">
        <v>2327</v>
      </c>
      <c r="D44" t="s">
        <v>245</v>
      </c>
      <c r="E44" s="1">
        <v>45762</v>
      </c>
      <c r="F44" t="s">
        <v>2328</v>
      </c>
      <c r="G44">
        <v>16</v>
      </c>
      <c r="H44">
        <v>35</v>
      </c>
      <c r="I44" t="s">
        <v>2333</v>
      </c>
      <c r="J44" t="s">
        <v>2334</v>
      </c>
      <c r="K44" t="s">
        <v>2335</v>
      </c>
      <c r="L44">
        <v>4</v>
      </c>
    </row>
    <row r="45" spans="1:12" x14ac:dyDescent="0.2">
      <c r="A45">
        <v>4210507194</v>
      </c>
      <c r="B45" t="s">
        <v>2336</v>
      </c>
      <c r="C45" t="s">
        <v>2337</v>
      </c>
      <c r="D45" t="s">
        <v>16</v>
      </c>
      <c r="E45" s="1">
        <v>45762</v>
      </c>
      <c r="F45" t="s">
        <v>2328</v>
      </c>
      <c r="G45">
        <v>16</v>
      </c>
      <c r="H45">
        <v>35</v>
      </c>
      <c r="I45" t="s">
        <v>2338</v>
      </c>
      <c r="J45" t="s">
        <v>2339</v>
      </c>
      <c r="K45" t="s">
        <v>2340</v>
      </c>
      <c r="L45">
        <v>3</v>
      </c>
    </row>
    <row r="46" spans="1:12" x14ac:dyDescent="0.2">
      <c r="A46">
        <v>4210323193</v>
      </c>
      <c r="B46" t="s">
        <v>2336</v>
      </c>
      <c r="C46" t="s">
        <v>2337</v>
      </c>
      <c r="D46" t="s">
        <v>2341</v>
      </c>
      <c r="E46" s="1">
        <v>45762</v>
      </c>
      <c r="F46" t="s">
        <v>2328</v>
      </c>
      <c r="G46">
        <v>16</v>
      </c>
      <c r="H46">
        <v>35</v>
      </c>
      <c r="I46" t="s">
        <v>2342</v>
      </c>
      <c r="J46" t="s">
        <v>2343</v>
      </c>
      <c r="K46" t="s">
        <v>2344</v>
      </c>
      <c r="L46">
        <v>3</v>
      </c>
    </row>
    <row r="47" spans="1:12" x14ac:dyDescent="0.2">
      <c r="A47">
        <v>4210321294</v>
      </c>
      <c r="B47" t="s">
        <v>2336</v>
      </c>
      <c r="C47" t="s">
        <v>2327</v>
      </c>
      <c r="D47" t="s">
        <v>143</v>
      </c>
      <c r="E47" s="1">
        <v>45762</v>
      </c>
      <c r="F47" t="s">
        <v>2328</v>
      </c>
      <c r="G47">
        <v>16</v>
      </c>
      <c r="H47">
        <v>35</v>
      </c>
      <c r="I47" t="s">
        <v>2345</v>
      </c>
      <c r="J47" t="s">
        <v>2346</v>
      </c>
      <c r="K47" t="s">
        <v>2347</v>
      </c>
      <c r="L47">
        <v>3</v>
      </c>
    </row>
    <row r="48" spans="1:12" x14ac:dyDescent="0.2">
      <c r="A48">
        <v>4210370798</v>
      </c>
      <c r="B48" t="s">
        <v>2336</v>
      </c>
      <c r="C48" t="s">
        <v>2337</v>
      </c>
      <c r="D48" t="s">
        <v>10</v>
      </c>
      <c r="E48" s="1">
        <v>45762</v>
      </c>
      <c r="F48" t="s">
        <v>2328</v>
      </c>
      <c r="G48">
        <v>16</v>
      </c>
      <c r="H48">
        <v>35</v>
      </c>
      <c r="I48" t="s">
        <v>2348</v>
      </c>
      <c r="J48" t="s">
        <v>2349</v>
      </c>
      <c r="K48" t="s">
        <v>2350</v>
      </c>
      <c r="L48">
        <v>4</v>
      </c>
    </row>
    <row r="49" spans="1:12" x14ac:dyDescent="0.2">
      <c r="A49">
        <v>4210338151</v>
      </c>
      <c r="B49" t="s">
        <v>2326</v>
      </c>
      <c r="C49" t="s">
        <v>2327</v>
      </c>
      <c r="D49" t="s">
        <v>2351</v>
      </c>
      <c r="E49" s="1">
        <v>45762</v>
      </c>
      <c r="F49" t="s">
        <v>2328</v>
      </c>
      <c r="G49">
        <v>16</v>
      </c>
      <c r="H49">
        <v>35</v>
      </c>
      <c r="I49" t="s">
        <v>2352</v>
      </c>
      <c r="J49" t="s">
        <v>2353</v>
      </c>
      <c r="K49" t="s">
        <v>2354</v>
      </c>
      <c r="L49">
        <v>5</v>
      </c>
    </row>
    <row r="50" spans="1:12" x14ac:dyDescent="0.2">
      <c r="A50">
        <v>4208826867</v>
      </c>
      <c r="B50" t="s">
        <v>2355</v>
      </c>
      <c r="C50" t="s">
        <v>2356</v>
      </c>
      <c r="D50" t="s">
        <v>47</v>
      </c>
      <c r="E50" s="1">
        <v>45761</v>
      </c>
      <c r="F50" t="s">
        <v>2357</v>
      </c>
      <c r="G50">
        <v>26</v>
      </c>
      <c r="H50">
        <v>26</v>
      </c>
      <c r="I50" t="s">
        <v>2358</v>
      </c>
      <c r="J50" t="s">
        <v>2359</v>
      </c>
      <c r="K50" t="s">
        <v>2360</v>
      </c>
      <c r="L50">
        <v>5</v>
      </c>
    </row>
    <row r="51" spans="1:12" x14ac:dyDescent="0.2">
      <c r="A51">
        <v>4210343250</v>
      </c>
      <c r="B51" t="s">
        <v>2361</v>
      </c>
      <c r="C51" t="s">
        <v>1494</v>
      </c>
      <c r="D51" t="s">
        <v>10</v>
      </c>
      <c r="E51" s="1">
        <v>45762</v>
      </c>
      <c r="F51" t="s">
        <v>2362</v>
      </c>
      <c r="G51">
        <v>19.7</v>
      </c>
      <c r="H51">
        <v>20.3</v>
      </c>
      <c r="I51" t="s">
        <v>2363</v>
      </c>
      <c r="J51" t="s">
        <v>2364</v>
      </c>
      <c r="K51" t="s">
        <v>2365</v>
      </c>
      <c r="L51">
        <v>5</v>
      </c>
    </row>
    <row r="52" spans="1:12" x14ac:dyDescent="0.2">
      <c r="A52">
        <v>4210301972</v>
      </c>
      <c r="B52" t="s">
        <v>2366</v>
      </c>
      <c r="C52" t="s">
        <v>2367</v>
      </c>
      <c r="D52" t="s">
        <v>47</v>
      </c>
      <c r="E52" s="1">
        <v>45762</v>
      </c>
      <c r="F52" t="s">
        <v>2368</v>
      </c>
      <c r="G52">
        <v>75000</v>
      </c>
      <c r="H52">
        <v>0</v>
      </c>
      <c r="I52" t="s">
        <v>2369</v>
      </c>
      <c r="J52" t="s">
        <v>2370</v>
      </c>
      <c r="K52" t="s">
        <v>2371</v>
      </c>
      <c r="L52">
        <v>8</v>
      </c>
    </row>
    <row r="53" spans="1:12" x14ac:dyDescent="0.2">
      <c r="A53">
        <v>4207053750</v>
      </c>
      <c r="B53" t="s">
        <v>2372</v>
      </c>
      <c r="C53" t="s">
        <v>2373</v>
      </c>
      <c r="D53" t="s">
        <v>47</v>
      </c>
      <c r="E53" s="1">
        <v>45762</v>
      </c>
      <c r="F53" t="s">
        <v>391</v>
      </c>
      <c r="G53">
        <v>0</v>
      </c>
      <c r="H53">
        <v>0</v>
      </c>
      <c r="I53" t="s">
        <v>2374</v>
      </c>
      <c r="J53" t="s">
        <v>2375</v>
      </c>
      <c r="K53" t="s">
        <v>2376</v>
      </c>
      <c r="L53">
        <v>5</v>
      </c>
    </row>
    <row r="54" spans="1:12" x14ac:dyDescent="0.2">
      <c r="A54">
        <v>4210042961</v>
      </c>
      <c r="B54" t="s">
        <v>2377</v>
      </c>
      <c r="C54" t="s">
        <v>2378</v>
      </c>
      <c r="D54" t="s">
        <v>10</v>
      </c>
      <c r="E54" s="1">
        <v>45761</v>
      </c>
      <c r="F54" t="s">
        <v>391</v>
      </c>
      <c r="G54">
        <v>0</v>
      </c>
      <c r="H54">
        <v>0</v>
      </c>
      <c r="I54" t="s">
        <v>2379</v>
      </c>
      <c r="J54" t="s">
        <v>2380</v>
      </c>
      <c r="K54" t="s">
        <v>2381</v>
      </c>
      <c r="L54">
        <v>5</v>
      </c>
    </row>
    <row r="55" spans="1:12" x14ac:dyDescent="0.2">
      <c r="A55">
        <v>4210320420</v>
      </c>
      <c r="B55" t="s">
        <v>2382</v>
      </c>
      <c r="C55" t="s">
        <v>2367</v>
      </c>
      <c r="D55" t="s">
        <v>47</v>
      </c>
      <c r="E55" s="1">
        <v>45762</v>
      </c>
      <c r="F55" t="s">
        <v>2368</v>
      </c>
      <c r="G55">
        <v>75000</v>
      </c>
      <c r="H55">
        <v>0</v>
      </c>
      <c r="I55" t="s">
        <v>2383</v>
      </c>
      <c r="J55" t="s">
        <v>2384</v>
      </c>
      <c r="K55" t="s">
        <v>2385</v>
      </c>
      <c r="L55">
        <v>5</v>
      </c>
    </row>
    <row r="56" spans="1:12" x14ac:dyDescent="0.2">
      <c r="A56">
        <v>4208838363</v>
      </c>
      <c r="B56" t="s">
        <v>2386</v>
      </c>
      <c r="C56" t="s">
        <v>136</v>
      </c>
      <c r="D56" t="s">
        <v>10</v>
      </c>
      <c r="E56" s="1">
        <v>45762</v>
      </c>
      <c r="F56" t="s">
        <v>391</v>
      </c>
      <c r="G56">
        <v>0</v>
      </c>
      <c r="H56">
        <v>0</v>
      </c>
      <c r="I56" t="s">
        <v>2387</v>
      </c>
      <c r="J56" t="s">
        <v>2388</v>
      </c>
      <c r="K56" t="s">
        <v>2389</v>
      </c>
      <c r="L56">
        <v>5</v>
      </c>
    </row>
    <row r="57" spans="1:12" x14ac:dyDescent="0.2">
      <c r="A57">
        <v>4210317359</v>
      </c>
      <c r="B57" t="s">
        <v>2390</v>
      </c>
      <c r="C57" t="s">
        <v>2367</v>
      </c>
      <c r="D57" t="s">
        <v>15</v>
      </c>
      <c r="E57" s="1">
        <v>45762</v>
      </c>
      <c r="F57" t="s">
        <v>2368</v>
      </c>
      <c r="G57">
        <v>75000</v>
      </c>
      <c r="H57">
        <v>0</v>
      </c>
      <c r="I57" t="s">
        <v>2391</v>
      </c>
      <c r="J57" t="s">
        <v>2392</v>
      </c>
      <c r="K57" t="s">
        <v>2393</v>
      </c>
      <c r="L57">
        <v>5</v>
      </c>
    </row>
    <row r="58" spans="1:12" x14ac:dyDescent="0.2">
      <c r="A58">
        <v>4210306791</v>
      </c>
      <c r="B58" t="s">
        <v>2394</v>
      </c>
      <c r="C58" t="s">
        <v>2367</v>
      </c>
      <c r="D58" t="s">
        <v>15</v>
      </c>
      <c r="E58" s="1">
        <v>45762</v>
      </c>
      <c r="F58" t="s">
        <v>2368</v>
      </c>
      <c r="G58">
        <v>75000</v>
      </c>
      <c r="H58">
        <v>0</v>
      </c>
      <c r="I58" t="s">
        <v>2395</v>
      </c>
      <c r="J58" t="s">
        <v>2392</v>
      </c>
      <c r="K58" t="s">
        <v>2396</v>
      </c>
      <c r="L58">
        <v>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EE8F2-08E2-174A-A01F-D005DC9ABA1D}">
  <dimension ref="A1:L56"/>
  <sheetViews>
    <sheetView topLeftCell="C1" workbookViewId="0">
      <selection activeCell="J23" sqref="J23"/>
    </sheetView>
  </sheetViews>
  <sheetFormatPr baseColWidth="10" defaultRowHeight="16" x14ac:dyDescent="0.2"/>
  <cols>
    <col min="1" max="1" width="11.1640625" bestFit="1" customWidth="1"/>
    <col min="2" max="2" width="64.1640625" bestFit="1" customWidth="1"/>
    <col min="3" max="3" width="34" bestFit="1" customWidth="1"/>
    <col min="4" max="4" width="14.1640625" bestFit="1" customWidth="1"/>
    <col min="5" max="5" width="7.6640625" bestFit="1" customWidth="1"/>
    <col min="6" max="6" width="47.5" bestFit="1" customWidth="1"/>
    <col min="7" max="7" width="14.5" bestFit="1" customWidth="1"/>
    <col min="8" max="8" width="14.33203125" bestFit="1" customWidth="1"/>
    <col min="9" max="11" width="80.6640625" bestFit="1" customWidth="1"/>
    <col min="12" max="12" width="5.83203125" bestFit="1" customWidth="1"/>
  </cols>
  <sheetData>
    <row r="1" spans="1:12" x14ac:dyDescent="0.2">
      <c r="A1" t="s">
        <v>388</v>
      </c>
      <c r="B1" t="s">
        <v>0</v>
      </c>
      <c r="C1" t="s">
        <v>1</v>
      </c>
      <c r="D1" t="s">
        <v>2</v>
      </c>
      <c r="E1" t="s">
        <v>3</v>
      </c>
      <c r="F1" t="s">
        <v>4</v>
      </c>
      <c r="G1" t="s">
        <v>344</v>
      </c>
      <c r="H1" t="s">
        <v>345</v>
      </c>
      <c r="I1" t="s">
        <v>6</v>
      </c>
      <c r="J1" t="s">
        <v>7</v>
      </c>
      <c r="K1" t="s">
        <v>5</v>
      </c>
      <c r="L1" t="s">
        <v>1131</v>
      </c>
    </row>
    <row r="2" spans="1:12" x14ac:dyDescent="0.2">
      <c r="A2">
        <v>4208434421</v>
      </c>
      <c r="B2" t="s">
        <v>45</v>
      </c>
      <c r="C2" t="s">
        <v>1777</v>
      </c>
      <c r="D2" t="s">
        <v>10</v>
      </c>
      <c r="E2" s="1">
        <v>45761</v>
      </c>
      <c r="F2" t="s">
        <v>391</v>
      </c>
      <c r="G2" t="s">
        <v>391</v>
      </c>
      <c r="H2" t="s">
        <v>391</v>
      </c>
      <c r="I2" t="s">
        <v>1778</v>
      </c>
      <c r="J2" t="s">
        <v>1779</v>
      </c>
      <c r="K2" t="s">
        <v>1780</v>
      </c>
      <c r="L2">
        <v>8</v>
      </c>
    </row>
    <row r="3" spans="1:12" x14ac:dyDescent="0.2">
      <c r="A3">
        <v>4209877490</v>
      </c>
      <c r="B3" t="s">
        <v>1781</v>
      </c>
      <c r="C3" t="s">
        <v>1782</v>
      </c>
      <c r="D3" t="s">
        <v>10</v>
      </c>
      <c r="E3" s="1">
        <v>45761</v>
      </c>
      <c r="F3" t="s">
        <v>94</v>
      </c>
      <c r="G3" t="s">
        <v>391</v>
      </c>
      <c r="H3" t="s">
        <v>391</v>
      </c>
      <c r="I3" t="s">
        <v>1783</v>
      </c>
      <c r="J3" t="s">
        <v>1784</v>
      </c>
      <c r="K3" t="s">
        <v>1785</v>
      </c>
      <c r="L3">
        <v>8</v>
      </c>
    </row>
    <row r="4" spans="1:12" x14ac:dyDescent="0.2">
      <c r="A4">
        <v>4208439990</v>
      </c>
      <c r="B4" t="s">
        <v>1786</v>
      </c>
      <c r="C4" t="s">
        <v>1787</v>
      </c>
      <c r="D4" t="s">
        <v>143</v>
      </c>
      <c r="E4" s="1">
        <v>45761</v>
      </c>
      <c r="F4" t="s">
        <v>94</v>
      </c>
      <c r="G4" t="s">
        <v>391</v>
      </c>
      <c r="H4" t="s">
        <v>391</v>
      </c>
      <c r="I4" t="s">
        <v>1788</v>
      </c>
      <c r="J4" t="s">
        <v>1789</v>
      </c>
      <c r="K4" t="s">
        <v>1790</v>
      </c>
      <c r="L4">
        <v>8</v>
      </c>
    </row>
    <row r="5" spans="1:12" x14ac:dyDescent="0.2">
      <c r="A5">
        <v>4183301262</v>
      </c>
      <c r="B5" t="s">
        <v>1791</v>
      </c>
      <c r="C5" t="s">
        <v>1792</v>
      </c>
      <c r="D5" t="s">
        <v>10</v>
      </c>
      <c r="E5" s="1">
        <v>45761</v>
      </c>
      <c r="F5" t="s">
        <v>391</v>
      </c>
      <c r="G5" t="s">
        <v>391</v>
      </c>
      <c r="H5" t="s">
        <v>391</v>
      </c>
      <c r="I5" t="s">
        <v>1793</v>
      </c>
      <c r="J5" t="s">
        <v>1794</v>
      </c>
      <c r="K5" t="s">
        <v>1795</v>
      </c>
      <c r="L5">
        <v>5</v>
      </c>
    </row>
    <row r="6" spans="1:12" x14ac:dyDescent="0.2">
      <c r="A6">
        <v>4209888584</v>
      </c>
      <c r="B6" t="s">
        <v>1371</v>
      </c>
      <c r="C6" t="s">
        <v>1796</v>
      </c>
      <c r="D6" t="s">
        <v>47</v>
      </c>
      <c r="E6" s="1">
        <v>45761</v>
      </c>
      <c r="F6" t="s">
        <v>1797</v>
      </c>
      <c r="G6" t="s">
        <v>1798</v>
      </c>
      <c r="H6" t="s">
        <v>1799</v>
      </c>
      <c r="I6" t="s">
        <v>1800</v>
      </c>
      <c r="J6" t="s">
        <v>1801</v>
      </c>
      <c r="K6" t="s">
        <v>1802</v>
      </c>
      <c r="L6">
        <v>5</v>
      </c>
    </row>
    <row r="7" spans="1:12" x14ac:dyDescent="0.2">
      <c r="A7">
        <v>4208445661</v>
      </c>
      <c r="B7" t="s">
        <v>1803</v>
      </c>
      <c r="C7" t="s">
        <v>1804</v>
      </c>
      <c r="D7" t="s">
        <v>842</v>
      </c>
      <c r="E7" s="1">
        <v>45761</v>
      </c>
      <c r="F7" t="s">
        <v>1805</v>
      </c>
      <c r="G7" t="s">
        <v>1806</v>
      </c>
      <c r="H7" t="s">
        <v>1807</v>
      </c>
      <c r="I7" t="s">
        <v>1808</v>
      </c>
      <c r="J7" t="s">
        <v>1809</v>
      </c>
      <c r="K7" t="s">
        <v>1810</v>
      </c>
      <c r="L7">
        <v>7</v>
      </c>
    </row>
    <row r="8" spans="1:12" x14ac:dyDescent="0.2">
      <c r="A8">
        <v>4201020647</v>
      </c>
      <c r="B8" t="s">
        <v>1811</v>
      </c>
      <c r="C8" t="s">
        <v>112</v>
      </c>
      <c r="D8" t="s">
        <v>47</v>
      </c>
      <c r="E8" s="1">
        <v>45761</v>
      </c>
      <c r="F8" t="s">
        <v>1812</v>
      </c>
      <c r="G8" t="s">
        <v>1813</v>
      </c>
      <c r="H8" t="s">
        <v>1814</v>
      </c>
      <c r="I8" t="s">
        <v>1815</v>
      </c>
      <c r="J8" t="s">
        <v>1816</v>
      </c>
      <c r="K8" t="s">
        <v>1817</v>
      </c>
      <c r="L8">
        <v>5</v>
      </c>
    </row>
    <row r="9" spans="1:12" x14ac:dyDescent="0.2">
      <c r="A9">
        <v>4198259946</v>
      </c>
      <c r="B9" t="s">
        <v>111</v>
      </c>
      <c r="C9" t="s">
        <v>112</v>
      </c>
      <c r="D9" t="s">
        <v>47</v>
      </c>
      <c r="E9" s="1">
        <v>45761</v>
      </c>
      <c r="F9" t="s">
        <v>1245</v>
      </c>
      <c r="G9" t="s">
        <v>1818</v>
      </c>
      <c r="H9" t="s">
        <v>1819</v>
      </c>
      <c r="I9" t="s">
        <v>1820</v>
      </c>
      <c r="J9" t="s">
        <v>1821</v>
      </c>
      <c r="K9" t="s">
        <v>114</v>
      </c>
      <c r="L9">
        <v>5</v>
      </c>
    </row>
    <row r="10" spans="1:12" x14ac:dyDescent="0.2">
      <c r="A10">
        <v>4209873646</v>
      </c>
      <c r="B10" t="s">
        <v>1822</v>
      </c>
      <c r="C10" t="s">
        <v>365</v>
      </c>
      <c r="D10" t="s">
        <v>1540</v>
      </c>
      <c r="E10" s="1">
        <v>45761</v>
      </c>
      <c r="F10" t="s">
        <v>1823</v>
      </c>
      <c r="G10" t="s">
        <v>1824</v>
      </c>
      <c r="H10" t="s">
        <v>1825</v>
      </c>
      <c r="I10" t="s">
        <v>1826</v>
      </c>
      <c r="J10" t="s">
        <v>1827</v>
      </c>
      <c r="K10" t="s">
        <v>1828</v>
      </c>
      <c r="L10">
        <v>8</v>
      </c>
    </row>
    <row r="11" spans="1:12" x14ac:dyDescent="0.2">
      <c r="A11">
        <v>4209888329</v>
      </c>
      <c r="B11" t="s">
        <v>1829</v>
      </c>
      <c r="C11" t="s">
        <v>1830</v>
      </c>
      <c r="D11" t="s">
        <v>10</v>
      </c>
      <c r="E11" s="1">
        <v>45761</v>
      </c>
      <c r="F11" t="s">
        <v>1831</v>
      </c>
      <c r="G11" t="s">
        <v>1832</v>
      </c>
      <c r="H11" t="s">
        <v>1833</v>
      </c>
      <c r="I11" t="s">
        <v>1834</v>
      </c>
      <c r="J11" t="s">
        <v>1835</v>
      </c>
      <c r="K11" t="s">
        <v>1836</v>
      </c>
      <c r="L11">
        <v>8</v>
      </c>
    </row>
    <row r="12" spans="1:12" x14ac:dyDescent="0.2">
      <c r="A12">
        <v>4120827372</v>
      </c>
      <c r="B12" t="s">
        <v>1837</v>
      </c>
      <c r="C12" t="s">
        <v>1838</v>
      </c>
      <c r="D12" t="s">
        <v>842</v>
      </c>
      <c r="E12" s="1">
        <v>45761</v>
      </c>
      <c r="F12" t="s">
        <v>1839</v>
      </c>
      <c r="G12" t="s">
        <v>1840</v>
      </c>
      <c r="H12" t="s">
        <v>1841</v>
      </c>
      <c r="I12" t="s">
        <v>1842</v>
      </c>
      <c r="J12" t="s">
        <v>1843</v>
      </c>
      <c r="K12" t="s">
        <v>1844</v>
      </c>
      <c r="L12">
        <v>8</v>
      </c>
    </row>
    <row r="13" spans="1:12" x14ac:dyDescent="0.2">
      <c r="A13">
        <v>4120827310</v>
      </c>
      <c r="B13" t="s">
        <v>1845</v>
      </c>
      <c r="C13" t="s">
        <v>1838</v>
      </c>
      <c r="D13" t="s">
        <v>47</v>
      </c>
      <c r="E13" s="1">
        <v>45761</v>
      </c>
      <c r="F13" t="s">
        <v>1846</v>
      </c>
      <c r="G13" t="s">
        <v>1847</v>
      </c>
      <c r="H13" t="s">
        <v>1848</v>
      </c>
      <c r="I13" t="s">
        <v>1849</v>
      </c>
      <c r="J13" t="s">
        <v>1850</v>
      </c>
      <c r="K13" t="s">
        <v>1851</v>
      </c>
      <c r="L13">
        <v>8</v>
      </c>
    </row>
    <row r="14" spans="1:12" x14ac:dyDescent="0.2">
      <c r="A14">
        <v>4209879574</v>
      </c>
      <c r="B14" t="s">
        <v>1852</v>
      </c>
      <c r="C14" t="s">
        <v>1853</v>
      </c>
      <c r="D14" t="s">
        <v>10</v>
      </c>
      <c r="E14" s="1">
        <v>45761</v>
      </c>
      <c r="F14" t="s">
        <v>1854</v>
      </c>
      <c r="G14" t="s">
        <v>1855</v>
      </c>
      <c r="H14" t="s">
        <v>1856</v>
      </c>
      <c r="I14" t="s">
        <v>1857</v>
      </c>
      <c r="J14" t="s">
        <v>1858</v>
      </c>
      <c r="K14" t="s">
        <v>1859</v>
      </c>
      <c r="L14">
        <v>4</v>
      </c>
    </row>
    <row r="15" spans="1:12" x14ac:dyDescent="0.2">
      <c r="A15">
        <v>4208451603</v>
      </c>
      <c r="B15" t="s">
        <v>563</v>
      </c>
      <c r="C15" t="s">
        <v>733</v>
      </c>
      <c r="D15" t="s">
        <v>10</v>
      </c>
      <c r="E15" s="1">
        <v>45761</v>
      </c>
      <c r="F15" t="s">
        <v>1860</v>
      </c>
      <c r="G15" t="s">
        <v>1861</v>
      </c>
      <c r="H15" t="s">
        <v>1862</v>
      </c>
      <c r="I15" t="s">
        <v>1863</v>
      </c>
      <c r="J15" t="s">
        <v>1864</v>
      </c>
      <c r="K15" t="s">
        <v>1865</v>
      </c>
      <c r="L15">
        <v>8</v>
      </c>
    </row>
    <row r="16" spans="1:12" x14ac:dyDescent="0.2">
      <c r="A16">
        <v>4208449952</v>
      </c>
      <c r="B16" t="s">
        <v>1866</v>
      </c>
      <c r="C16" t="s">
        <v>1867</v>
      </c>
      <c r="D16" t="s">
        <v>10</v>
      </c>
      <c r="E16" s="1">
        <v>45761</v>
      </c>
      <c r="F16" t="s">
        <v>1868</v>
      </c>
      <c r="G16" t="s">
        <v>1869</v>
      </c>
      <c r="H16" t="s">
        <v>1870</v>
      </c>
      <c r="I16" t="s">
        <v>1871</v>
      </c>
      <c r="J16" t="s">
        <v>1872</v>
      </c>
      <c r="K16" t="s">
        <v>1873</v>
      </c>
      <c r="L16">
        <v>8</v>
      </c>
    </row>
    <row r="17" spans="1:12" x14ac:dyDescent="0.2">
      <c r="A17">
        <v>4209881238</v>
      </c>
      <c r="B17" t="s">
        <v>1874</v>
      </c>
      <c r="C17" t="s">
        <v>1853</v>
      </c>
      <c r="D17" t="s">
        <v>10</v>
      </c>
      <c r="E17" s="1">
        <v>45761</v>
      </c>
      <c r="F17" t="s">
        <v>1875</v>
      </c>
      <c r="G17" t="s">
        <v>1876</v>
      </c>
      <c r="H17" t="s">
        <v>1877</v>
      </c>
      <c r="I17" t="s">
        <v>1878</v>
      </c>
      <c r="J17" t="s">
        <v>1879</v>
      </c>
      <c r="K17" t="s">
        <v>1880</v>
      </c>
      <c r="L17">
        <v>4</v>
      </c>
    </row>
    <row r="18" spans="1:12" x14ac:dyDescent="0.2">
      <c r="A18">
        <v>4203649294</v>
      </c>
      <c r="B18" t="s">
        <v>1881</v>
      </c>
      <c r="C18" t="s">
        <v>1838</v>
      </c>
      <c r="D18" t="s">
        <v>842</v>
      </c>
      <c r="E18" s="1">
        <v>45761</v>
      </c>
      <c r="F18" t="s">
        <v>1882</v>
      </c>
      <c r="G18" t="s">
        <v>1883</v>
      </c>
      <c r="H18" t="s">
        <v>1884</v>
      </c>
      <c r="I18" t="s">
        <v>1885</v>
      </c>
      <c r="J18" t="s">
        <v>1886</v>
      </c>
      <c r="K18" t="s">
        <v>1887</v>
      </c>
      <c r="L18">
        <v>8</v>
      </c>
    </row>
    <row r="19" spans="1:12" x14ac:dyDescent="0.2">
      <c r="A19">
        <v>4196997392</v>
      </c>
      <c r="B19" t="s">
        <v>1888</v>
      </c>
      <c r="C19" t="s">
        <v>1838</v>
      </c>
      <c r="D19" t="s">
        <v>10</v>
      </c>
      <c r="E19" s="1">
        <v>45761</v>
      </c>
      <c r="F19" t="s">
        <v>1882</v>
      </c>
      <c r="G19" t="s">
        <v>1883</v>
      </c>
      <c r="H19" t="s">
        <v>1884</v>
      </c>
      <c r="I19" t="s">
        <v>1889</v>
      </c>
      <c r="J19" t="s">
        <v>1890</v>
      </c>
      <c r="K19" t="s">
        <v>1891</v>
      </c>
      <c r="L19">
        <v>8</v>
      </c>
    </row>
    <row r="20" spans="1:12" x14ac:dyDescent="0.2">
      <c r="A20">
        <v>4120827409</v>
      </c>
      <c r="B20" t="s">
        <v>1892</v>
      </c>
      <c r="C20" t="s">
        <v>1838</v>
      </c>
      <c r="D20" t="s">
        <v>47</v>
      </c>
      <c r="E20" s="1">
        <v>45761</v>
      </c>
      <c r="F20" t="s">
        <v>1893</v>
      </c>
      <c r="G20" t="s">
        <v>1894</v>
      </c>
      <c r="H20" t="s">
        <v>1895</v>
      </c>
      <c r="I20" t="s">
        <v>1896</v>
      </c>
      <c r="J20" t="s">
        <v>1897</v>
      </c>
      <c r="K20" t="s">
        <v>1898</v>
      </c>
      <c r="L20">
        <v>8</v>
      </c>
    </row>
    <row r="21" spans="1:12" x14ac:dyDescent="0.2">
      <c r="A21">
        <v>4160714740</v>
      </c>
      <c r="B21" t="s">
        <v>1899</v>
      </c>
      <c r="C21" t="s">
        <v>1838</v>
      </c>
      <c r="D21" t="s">
        <v>10</v>
      </c>
      <c r="E21" s="1">
        <v>45761</v>
      </c>
      <c r="F21" t="s">
        <v>1893</v>
      </c>
      <c r="G21" t="s">
        <v>1894</v>
      </c>
      <c r="H21" t="s">
        <v>1895</v>
      </c>
      <c r="I21" t="s">
        <v>1900</v>
      </c>
      <c r="J21" t="s">
        <v>1901</v>
      </c>
      <c r="K21" t="s">
        <v>1902</v>
      </c>
      <c r="L21">
        <v>8</v>
      </c>
    </row>
    <row r="22" spans="1:12" x14ac:dyDescent="0.2">
      <c r="A22">
        <v>4206745733</v>
      </c>
      <c r="B22" t="s">
        <v>1903</v>
      </c>
      <c r="C22" t="s">
        <v>1838</v>
      </c>
      <c r="D22" t="s">
        <v>10</v>
      </c>
      <c r="E22" s="1">
        <v>45761</v>
      </c>
      <c r="F22" t="s">
        <v>1904</v>
      </c>
      <c r="G22" t="s">
        <v>1905</v>
      </c>
      <c r="H22" t="s">
        <v>1895</v>
      </c>
      <c r="I22" t="s">
        <v>1906</v>
      </c>
      <c r="J22" t="s">
        <v>1907</v>
      </c>
      <c r="K22" t="s">
        <v>1908</v>
      </c>
      <c r="L22">
        <v>8</v>
      </c>
    </row>
    <row r="23" spans="1:12" x14ac:dyDescent="0.2">
      <c r="A23">
        <v>4209878738</v>
      </c>
      <c r="B23" t="s">
        <v>1909</v>
      </c>
      <c r="C23" t="s">
        <v>1853</v>
      </c>
      <c r="D23" t="s">
        <v>10</v>
      </c>
      <c r="E23" s="1">
        <v>45761</v>
      </c>
      <c r="F23" t="s">
        <v>1910</v>
      </c>
      <c r="G23" t="s">
        <v>1911</v>
      </c>
      <c r="H23" t="s">
        <v>1912</v>
      </c>
      <c r="I23" t="s">
        <v>1913</v>
      </c>
      <c r="J23" t="s">
        <v>1914</v>
      </c>
      <c r="K23" t="s">
        <v>1915</v>
      </c>
      <c r="L23">
        <v>5</v>
      </c>
    </row>
    <row r="24" spans="1:12" x14ac:dyDescent="0.2">
      <c r="A24">
        <v>4175329588</v>
      </c>
      <c r="B24" t="s">
        <v>1916</v>
      </c>
      <c r="C24" t="s">
        <v>1838</v>
      </c>
      <c r="D24" t="s">
        <v>10</v>
      </c>
      <c r="E24" s="1">
        <v>45761</v>
      </c>
      <c r="F24" t="s">
        <v>1917</v>
      </c>
      <c r="G24" t="s">
        <v>1905</v>
      </c>
      <c r="H24" t="s">
        <v>1918</v>
      </c>
      <c r="I24" t="s">
        <v>1919</v>
      </c>
      <c r="J24" t="s">
        <v>1920</v>
      </c>
      <c r="K24" t="s">
        <v>1921</v>
      </c>
      <c r="L24">
        <v>8</v>
      </c>
    </row>
    <row r="25" spans="1:12" x14ac:dyDescent="0.2">
      <c r="A25">
        <v>4145386849</v>
      </c>
      <c r="B25" t="s">
        <v>1922</v>
      </c>
      <c r="C25" t="s">
        <v>1838</v>
      </c>
      <c r="D25" t="s">
        <v>47</v>
      </c>
      <c r="E25" s="1">
        <v>45761</v>
      </c>
      <c r="F25" t="s">
        <v>1923</v>
      </c>
      <c r="G25" t="s">
        <v>1905</v>
      </c>
      <c r="H25" t="s">
        <v>1924</v>
      </c>
      <c r="I25" t="s">
        <v>1925</v>
      </c>
      <c r="J25" t="s">
        <v>1926</v>
      </c>
      <c r="K25" t="s">
        <v>1927</v>
      </c>
      <c r="L25">
        <v>8</v>
      </c>
    </row>
    <row r="26" spans="1:12" x14ac:dyDescent="0.2">
      <c r="A26">
        <v>4120827285</v>
      </c>
      <c r="B26" t="s">
        <v>1928</v>
      </c>
      <c r="C26" t="s">
        <v>1838</v>
      </c>
      <c r="D26" t="s">
        <v>10</v>
      </c>
      <c r="E26" s="1">
        <v>45761</v>
      </c>
      <c r="F26" t="s">
        <v>1929</v>
      </c>
      <c r="G26" t="s">
        <v>1930</v>
      </c>
      <c r="H26" t="s">
        <v>1931</v>
      </c>
      <c r="I26" t="s">
        <v>1932</v>
      </c>
      <c r="J26" t="s">
        <v>1933</v>
      </c>
      <c r="K26" t="s">
        <v>1934</v>
      </c>
      <c r="L26">
        <v>8</v>
      </c>
    </row>
    <row r="27" spans="1:12" x14ac:dyDescent="0.2">
      <c r="A27">
        <v>4120827281</v>
      </c>
      <c r="B27" t="s">
        <v>1935</v>
      </c>
      <c r="C27" t="s">
        <v>1838</v>
      </c>
      <c r="D27" t="s">
        <v>47</v>
      </c>
      <c r="E27" s="1">
        <v>45761</v>
      </c>
      <c r="F27" t="s">
        <v>1929</v>
      </c>
      <c r="G27" t="s">
        <v>1930</v>
      </c>
      <c r="H27" t="s">
        <v>1931</v>
      </c>
      <c r="I27" t="s">
        <v>1936</v>
      </c>
      <c r="J27" t="s">
        <v>1937</v>
      </c>
      <c r="K27" t="s">
        <v>1938</v>
      </c>
      <c r="L27">
        <v>8</v>
      </c>
    </row>
    <row r="28" spans="1:12" x14ac:dyDescent="0.2">
      <c r="A28">
        <v>4200077506</v>
      </c>
      <c r="B28" t="s">
        <v>1939</v>
      </c>
      <c r="C28" t="s">
        <v>1838</v>
      </c>
      <c r="D28" t="s">
        <v>842</v>
      </c>
      <c r="E28" s="1">
        <v>45761</v>
      </c>
      <c r="F28" t="s">
        <v>1940</v>
      </c>
      <c r="G28" t="s">
        <v>1941</v>
      </c>
      <c r="H28" t="s">
        <v>1942</v>
      </c>
      <c r="I28" t="s">
        <v>1943</v>
      </c>
      <c r="J28" t="s">
        <v>1944</v>
      </c>
      <c r="K28" t="s">
        <v>1945</v>
      </c>
      <c r="L28">
        <v>8</v>
      </c>
    </row>
    <row r="29" spans="1:12" x14ac:dyDescent="0.2">
      <c r="A29">
        <v>4209889328</v>
      </c>
      <c r="B29" t="s">
        <v>1946</v>
      </c>
      <c r="C29" t="s">
        <v>1947</v>
      </c>
      <c r="D29" t="s">
        <v>47</v>
      </c>
      <c r="E29" s="1">
        <v>45761</v>
      </c>
      <c r="F29" t="s">
        <v>1948</v>
      </c>
      <c r="G29" t="s">
        <v>1949</v>
      </c>
      <c r="H29" t="s">
        <v>1950</v>
      </c>
      <c r="I29" t="s">
        <v>1951</v>
      </c>
      <c r="J29" t="s">
        <v>1952</v>
      </c>
      <c r="K29" t="s">
        <v>1953</v>
      </c>
      <c r="L29">
        <v>8</v>
      </c>
    </row>
    <row r="30" spans="1:12" x14ac:dyDescent="0.2">
      <c r="A30">
        <v>4120827466</v>
      </c>
      <c r="B30" t="s">
        <v>1954</v>
      </c>
      <c r="C30" t="s">
        <v>1838</v>
      </c>
      <c r="D30" t="s">
        <v>10</v>
      </c>
      <c r="E30" s="1">
        <v>45761</v>
      </c>
      <c r="F30" t="s">
        <v>1955</v>
      </c>
      <c r="G30" t="s">
        <v>1956</v>
      </c>
      <c r="H30" t="s">
        <v>1957</v>
      </c>
      <c r="I30" t="s">
        <v>1958</v>
      </c>
      <c r="J30" t="s">
        <v>1959</v>
      </c>
      <c r="K30" t="s">
        <v>1960</v>
      </c>
      <c r="L30">
        <v>8</v>
      </c>
    </row>
    <row r="31" spans="1:12" x14ac:dyDescent="0.2">
      <c r="A31">
        <v>4175821149</v>
      </c>
      <c r="B31" t="s">
        <v>1961</v>
      </c>
      <c r="C31" t="s">
        <v>1838</v>
      </c>
      <c r="D31" t="s">
        <v>10</v>
      </c>
      <c r="E31" s="1">
        <v>45761</v>
      </c>
      <c r="F31" t="s">
        <v>1962</v>
      </c>
      <c r="G31" t="s">
        <v>1963</v>
      </c>
      <c r="H31" t="s">
        <v>1964</v>
      </c>
      <c r="I31" t="s">
        <v>1965</v>
      </c>
      <c r="J31" t="s">
        <v>1966</v>
      </c>
      <c r="K31" t="s">
        <v>1967</v>
      </c>
      <c r="L31">
        <v>8</v>
      </c>
    </row>
    <row r="32" spans="1:12" x14ac:dyDescent="0.2">
      <c r="A32">
        <v>4174805285</v>
      </c>
      <c r="B32" t="s">
        <v>1968</v>
      </c>
      <c r="C32" t="s">
        <v>1838</v>
      </c>
      <c r="D32" t="s">
        <v>10</v>
      </c>
      <c r="E32" s="1">
        <v>45761</v>
      </c>
      <c r="F32" t="s">
        <v>1969</v>
      </c>
      <c r="G32" t="s">
        <v>1970</v>
      </c>
      <c r="H32" t="s">
        <v>1971</v>
      </c>
      <c r="I32" t="s">
        <v>1972</v>
      </c>
      <c r="J32" t="s">
        <v>1973</v>
      </c>
      <c r="K32" t="s">
        <v>1974</v>
      </c>
      <c r="L32">
        <v>8</v>
      </c>
    </row>
    <row r="33" spans="1:12" x14ac:dyDescent="0.2">
      <c r="A33">
        <v>4187978655</v>
      </c>
      <c r="B33" t="s">
        <v>1975</v>
      </c>
      <c r="C33" t="s">
        <v>1838</v>
      </c>
      <c r="D33" t="s">
        <v>10</v>
      </c>
      <c r="E33" s="1">
        <v>45761</v>
      </c>
      <c r="F33" t="s">
        <v>1976</v>
      </c>
      <c r="G33" t="s">
        <v>1977</v>
      </c>
      <c r="H33" t="s">
        <v>1978</v>
      </c>
      <c r="I33" t="s">
        <v>1979</v>
      </c>
      <c r="J33" t="s">
        <v>1980</v>
      </c>
      <c r="K33" t="s">
        <v>1981</v>
      </c>
      <c r="L33">
        <v>8</v>
      </c>
    </row>
    <row r="34" spans="1:12" x14ac:dyDescent="0.2">
      <c r="A34">
        <v>4208447309</v>
      </c>
      <c r="B34" t="s">
        <v>1982</v>
      </c>
      <c r="C34" t="s">
        <v>1983</v>
      </c>
      <c r="D34" t="s">
        <v>10</v>
      </c>
      <c r="E34" s="1">
        <v>45761</v>
      </c>
      <c r="F34" t="s">
        <v>1984</v>
      </c>
      <c r="G34" t="s">
        <v>1985</v>
      </c>
      <c r="H34" t="s">
        <v>1985</v>
      </c>
      <c r="I34" t="s">
        <v>1986</v>
      </c>
      <c r="J34" t="s">
        <v>1987</v>
      </c>
      <c r="K34" t="s">
        <v>1988</v>
      </c>
      <c r="L34">
        <v>5</v>
      </c>
    </row>
    <row r="35" spans="1:12" x14ac:dyDescent="0.2">
      <c r="A35">
        <v>4120827384</v>
      </c>
      <c r="B35" t="s">
        <v>1892</v>
      </c>
      <c r="C35" t="s">
        <v>1838</v>
      </c>
      <c r="D35" t="s">
        <v>47</v>
      </c>
      <c r="E35" s="1">
        <v>45761</v>
      </c>
      <c r="F35" t="s">
        <v>1989</v>
      </c>
      <c r="G35" t="s">
        <v>1990</v>
      </c>
      <c r="H35" t="s">
        <v>1991</v>
      </c>
      <c r="I35" t="s">
        <v>1992</v>
      </c>
      <c r="J35" t="s">
        <v>1993</v>
      </c>
      <c r="K35" t="s">
        <v>1994</v>
      </c>
      <c r="L35">
        <v>8</v>
      </c>
    </row>
    <row r="36" spans="1:12" x14ac:dyDescent="0.2">
      <c r="A36">
        <v>4208448998</v>
      </c>
      <c r="B36" t="s">
        <v>1995</v>
      </c>
      <c r="C36" t="s">
        <v>1867</v>
      </c>
      <c r="D36" t="s">
        <v>10</v>
      </c>
      <c r="E36" s="1">
        <v>45761</v>
      </c>
      <c r="F36" t="s">
        <v>1996</v>
      </c>
      <c r="G36" t="s">
        <v>1997</v>
      </c>
      <c r="H36" t="s">
        <v>1998</v>
      </c>
      <c r="I36" t="s">
        <v>1999</v>
      </c>
      <c r="J36" t="s">
        <v>2000</v>
      </c>
      <c r="K36" t="s">
        <v>2001</v>
      </c>
      <c r="L36">
        <v>8</v>
      </c>
    </row>
    <row r="37" spans="1:12" x14ac:dyDescent="0.2">
      <c r="A37">
        <v>4185258709</v>
      </c>
      <c r="B37" t="s">
        <v>2002</v>
      </c>
      <c r="C37" t="s">
        <v>1838</v>
      </c>
      <c r="D37" t="s">
        <v>842</v>
      </c>
      <c r="E37" s="1">
        <v>45761</v>
      </c>
      <c r="F37" t="s">
        <v>2003</v>
      </c>
      <c r="G37" t="s">
        <v>2004</v>
      </c>
      <c r="H37" t="s">
        <v>462</v>
      </c>
      <c r="I37" t="s">
        <v>2005</v>
      </c>
      <c r="J37" t="s">
        <v>2006</v>
      </c>
      <c r="K37" t="s">
        <v>2007</v>
      </c>
      <c r="L37">
        <v>8</v>
      </c>
    </row>
    <row r="38" spans="1:12" x14ac:dyDescent="0.2">
      <c r="A38">
        <v>4120827446</v>
      </c>
      <c r="B38" t="s">
        <v>2008</v>
      </c>
      <c r="C38" t="s">
        <v>1838</v>
      </c>
      <c r="D38" t="s">
        <v>842</v>
      </c>
      <c r="E38" s="1">
        <v>45761</v>
      </c>
      <c r="F38" t="s">
        <v>2003</v>
      </c>
      <c r="G38" t="s">
        <v>2004</v>
      </c>
      <c r="H38" t="s">
        <v>462</v>
      </c>
      <c r="I38" t="s">
        <v>2009</v>
      </c>
      <c r="J38" t="s">
        <v>2010</v>
      </c>
      <c r="K38" t="s">
        <v>2011</v>
      </c>
      <c r="L38">
        <v>8</v>
      </c>
    </row>
    <row r="39" spans="1:12" x14ac:dyDescent="0.2">
      <c r="A39">
        <v>4178754435</v>
      </c>
      <c r="B39" t="s">
        <v>2012</v>
      </c>
      <c r="C39" t="s">
        <v>1838</v>
      </c>
      <c r="D39" t="s">
        <v>10</v>
      </c>
      <c r="E39" s="1">
        <v>45761</v>
      </c>
      <c r="F39" t="s">
        <v>2003</v>
      </c>
      <c r="G39" t="s">
        <v>2004</v>
      </c>
      <c r="H39" t="s">
        <v>462</v>
      </c>
      <c r="I39" t="s">
        <v>2013</v>
      </c>
      <c r="J39" t="s">
        <v>2014</v>
      </c>
      <c r="K39" t="s">
        <v>2015</v>
      </c>
      <c r="L39">
        <v>8</v>
      </c>
    </row>
    <row r="40" spans="1:12" x14ac:dyDescent="0.2">
      <c r="A40">
        <v>4159042990</v>
      </c>
      <c r="B40" t="s">
        <v>2016</v>
      </c>
      <c r="C40" t="s">
        <v>1838</v>
      </c>
      <c r="D40" t="s">
        <v>10</v>
      </c>
      <c r="E40" s="1">
        <v>45761</v>
      </c>
      <c r="F40" t="s">
        <v>2017</v>
      </c>
      <c r="G40" t="s">
        <v>2018</v>
      </c>
      <c r="H40" t="s">
        <v>2019</v>
      </c>
      <c r="I40" t="s">
        <v>2020</v>
      </c>
      <c r="J40" t="s">
        <v>2021</v>
      </c>
      <c r="K40" t="s">
        <v>2022</v>
      </c>
      <c r="L40">
        <v>8</v>
      </c>
    </row>
    <row r="41" spans="1:12" x14ac:dyDescent="0.2">
      <c r="A41">
        <v>4145821334</v>
      </c>
      <c r="B41" t="s">
        <v>2023</v>
      </c>
      <c r="C41" t="s">
        <v>1838</v>
      </c>
      <c r="D41" t="s">
        <v>10</v>
      </c>
      <c r="E41" s="1">
        <v>45761</v>
      </c>
      <c r="F41" t="s">
        <v>2024</v>
      </c>
      <c r="G41" t="s">
        <v>2025</v>
      </c>
      <c r="H41" t="s">
        <v>2026</v>
      </c>
      <c r="I41" t="s">
        <v>2027</v>
      </c>
      <c r="J41" t="s">
        <v>2028</v>
      </c>
      <c r="K41" t="s">
        <v>2029</v>
      </c>
      <c r="L41">
        <v>8</v>
      </c>
    </row>
    <row r="42" spans="1:12" x14ac:dyDescent="0.2">
      <c r="A42">
        <v>4149467013</v>
      </c>
      <c r="B42" t="s">
        <v>2030</v>
      </c>
      <c r="C42" t="s">
        <v>1838</v>
      </c>
      <c r="D42" t="s">
        <v>10</v>
      </c>
      <c r="E42" s="1">
        <v>45761</v>
      </c>
      <c r="F42" t="s">
        <v>2031</v>
      </c>
      <c r="G42" t="s">
        <v>2018</v>
      </c>
      <c r="H42" t="s">
        <v>2032</v>
      </c>
      <c r="I42" t="s">
        <v>2033</v>
      </c>
      <c r="J42" t="s">
        <v>2034</v>
      </c>
      <c r="K42" t="s">
        <v>2035</v>
      </c>
      <c r="L42">
        <v>8</v>
      </c>
    </row>
    <row r="43" spans="1:12" x14ac:dyDescent="0.2">
      <c r="A43">
        <v>4120827414</v>
      </c>
      <c r="B43" t="s">
        <v>1892</v>
      </c>
      <c r="C43" t="s">
        <v>1838</v>
      </c>
      <c r="D43" t="s">
        <v>10</v>
      </c>
      <c r="E43" s="1">
        <v>45761</v>
      </c>
      <c r="F43" t="s">
        <v>2036</v>
      </c>
      <c r="G43" t="s">
        <v>2037</v>
      </c>
      <c r="H43" t="s">
        <v>1930</v>
      </c>
      <c r="I43" t="s">
        <v>2038</v>
      </c>
      <c r="J43" t="s">
        <v>2039</v>
      </c>
      <c r="K43" t="s">
        <v>2040</v>
      </c>
      <c r="L43">
        <v>8</v>
      </c>
    </row>
    <row r="44" spans="1:12" x14ac:dyDescent="0.2">
      <c r="A44">
        <v>4150252722</v>
      </c>
      <c r="B44" t="s">
        <v>2041</v>
      </c>
      <c r="C44" t="s">
        <v>1838</v>
      </c>
      <c r="D44" t="s">
        <v>10</v>
      </c>
      <c r="E44" s="1">
        <v>45761</v>
      </c>
      <c r="F44" t="s">
        <v>2042</v>
      </c>
      <c r="G44" t="s">
        <v>2043</v>
      </c>
      <c r="H44" t="s">
        <v>1930</v>
      </c>
      <c r="I44" t="s">
        <v>2044</v>
      </c>
      <c r="J44" t="s">
        <v>2045</v>
      </c>
      <c r="K44" t="s">
        <v>2046</v>
      </c>
      <c r="L44">
        <v>8</v>
      </c>
    </row>
    <row r="45" spans="1:12" x14ac:dyDescent="0.2">
      <c r="A45">
        <v>4188682285</v>
      </c>
      <c r="B45" t="s">
        <v>2047</v>
      </c>
      <c r="C45" t="s">
        <v>1838</v>
      </c>
      <c r="D45" t="s">
        <v>10</v>
      </c>
      <c r="E45" s="1">
        <v>45761</v>
      </c>
      <c r="F45" t="s">
        <v>2042</v>
      </c>
      <c r="G45" t="s">
        <v>2043</v>
      </c>
      <c r="H45" t="s">
        <v>1930</v>
      </c>
      <c r="I45" t="s">
        <v>2048</v>
      </c>
      <c r="J45" t="s">
        <v>2049</v>
      </c>
      <c r="K45" t="s">
        <v>2050</v>
      </c>
      <c r="L45">
        <v>8</v>
      </c>
    </row>
    <row r="46" spans="1:12" x14ac:dyDescent="0.2">
      <c r="A46">
        <v>4136129212</v>
      </c>
      <c r="B46" t="s">
        <v>2051</v>
      </c>
      <c r="C46" t="s">
        <v>1838</v>
      </c>
      <c r="D46" t="s">
        <v>47</v>
      </c>
      <c r="E46" s="1">
        <v>45761</v>
      </c>
      <c r="F46" t="s">
        <v>2042</v>
      </c>
      <c r="G46" t="s">
        <v>2043</v>
      </c>
      <c r="H46" t="s">
        <v>1930</v>
      </c>
      <c r="I46" t="s">
        <v>2052</v>
      </c>
      <c r="J46" t="s">
        <v>2053</v>
      </c>
      <c r="K46" t="s">
        <v>2054</v>
      </c>
      <c r="L46">
        <v>8</v>
      </c>
    </row>
    <row r="47" spans="1:12" x14ac:dyDescent="0.2">
      <c r="A47">
        <v>4197554247</v>
      </c>
      <c r="B47" t="s">
        <v>1791</v>
      </c>
      <c r="C47" t="s">
        <v>2055</v>
      </c>
      <c r="D47" t="s">
        <v>842</v>
      </c>
      <c r="E47" s="1">
        <v>45761</v>
      </c>
      <c r="F47" t="s">
        <v>2036</v>
      </c>
      <c r="G47" t="s">
        <v>2037</v>
      </c>
      <c r="H47" t="s">
        <v>1930</v>
      </c>
      <c r="I47" t="s">
        <v>2056</v>
      </c>
      <c r="J47" t="s">
        <v>2057</v>
      </c>
      <c r="K47" t="s">
        <v>2058</v>
      </c>
      <c r="L47">
        <v>8</v>
      </c>
    </row>
    <row r="48" spans="1:12" x14ac:dyDescent="0.2">
      <c r="A48">
        <v>4132845099</v>
      </c>
      <c r="B48" t="s">
        <v>2059</v>
      </c>
      <c r="C48" t="s">
        <v>1838</v>
      </c>
      <c r="D48" t="s">
        <v>842</v>
      </c>
      <c r="E48" s="1">
        <v>45761</v>
      </c>
      <c r="F48" t="s">
        <v>2060</v>
      </c>
      <c r="G48" t="s">
        <v>2061</v>
      </c>
      <c r="H48" t="s">
        <v>1956</v>
      </c>
      <c r="I48" t="s">
        <v>2062</v>
      </c>
      <c r="J48" t="s">
        <v>2063</v>
      </c>
      <c r="K48" t="s">
        <v>2064</v>
      </c>
      <c r="L48">
        <v>8</v>
      </c>
    </row>
    <row r="49" spans="1:12" x14ac:dyDescent="0.2">
      <c r="A49">
        <v>4199414033</v>
      </c>
      <c r="B49" t="s">
        <v>2065</v>
      </c>
      <c r="C49" t="s">
        <v>1838</v>
      </c>
      <c r="D49" t="s">
        <v>47</v>
      </c>
      <c r="E49" s="1">
        <v>45761</v>
      </c>
      <c r="F49" t="s">
        <v>2066</v>
      </c>
      <c r="G49" t="s">
        <v>2061</v>
      </c>
      <c r="H49" t="s">
        <v>2067</v>
      </c>
      <c r="I49" t="s">
        <v>2068</v>
      </c>
      <c r="J49" t="s">
        <v>2069</v>
      </c>
      <c r="K49" t="s">
        <v>2070</v>
      </c>
      <c r="L49">
        <v>8</v>
      </c>
    </row>
    <row r="50" spans="1:12" x14ac:dyDescent="0.2">
      <c r="A50">
        <v>4184127541</v>
      </c>
      <c r="B50" t="s">
        <v>2071</v>
      </c>
      <c r="C50" t="s">
        <v>1838</v>
      </c>
      <c r="D50" t="s">
        <v>10</v>
      </c>
      <c r="E50" s="1">
        <v>45761</v>
      </c>
      <c r="F50" t="s">
        <v>2072</v>
      </c>
      <c r="G50" t="s">
        <v>2073</v>
      </c>
      <c r="H50" t="s">
        <v>1963</v>
      </c>
      <c r="I50" t="s">
        <v>2074</v>
      </c>
      <c r="J50" t="s">
        <v>2075</v>
      </c>
      <c r="K50" t="s">
        <v>2076</v>
      </c>
      <c r="L50">
        <v>8</v>
      </c>
    </row>
    <row r="51" spans="1:12" x14ac:dyDescent="0.2">
      <c r="A51">
        <v>4187150631</v>
      </c>
      <c r="B51" t="s">
        <v>2077</v>
      </c>
      <c r="C51" t="s">
        <v>1838</v>
      </c>
      <c r="D51" t="s">
        <v>842</v>
      </c>
      <c r="E51" s="1">
        <v>45761</v>
      </c>
      <c r="F51" t="s">
        <v>2078</v>
      </c>
      <c r="G51" t="s">
        <v>2079</v>
      </c>
      <c r="H51" t="s">
        <v>2080</v>
      </c>
      <c r="I51" t="s">
        <v>2081</v>
      </c>
      <c r="J51" t="s">
        <v>2082</v>
      </c>
      <c r="K51" t="s">
        <v>2083</v>
      </c>
      <c r="L51">
        <v>8</v>
      </c>
    </row>
    <row r="52" spans="1:12" x14ac:dyDescent="0.2">
      <c r="A52">
        <v>4187663205</v>
      </c>
      <c r="B52" t="s">
        <v>2084</v>
      </c>
      <c r="C52" t="s">
        <v>2085</v>
      </c>
      <c r="D52" t="s">
        <v>47</v>
      </c>
      <c r="E52" s="1">
        <v>45761</v>
      </c>
      <c r="F52" t="s">
        <v>2086</v>
      </c>
      <c r="G52" t="s">
        <v>2087</v>
      </c>
      <c r="H52" t="s">
        <v>2088</v>
      </c>
      <c r="I52" t="s">
        <v>2089</v>
      </c>
      <c r="J52" t="s">
        <v>2090</v>
      </c>
      <c r="K52" t="s">
        <v>2091</v>
      </c>
      <c r="L52">
        <v>8</v>
      </c>
    </row>
    <row r="53" spans="1:12" x14ac:dyDescent="0.2">
      <c r="A53">
        <v>4209893331</v>
      </c>
      <c r="B53" t="s">
        <v>2092</v>
      </c>
      <c r="C53" t="s">
        <v>2093</v>
      </c>
      <c r="D53" t="s">
        <v>10</v>
      </c>
      <c r="E53" s="1">
        <v>45761</v>
      </c>
      <c r="F53" t="s">
        <v>11</v>
      </c>
      <c r="G53" t="s">
        <v>2094</v>
      </c>
      <c r="H53" t="s">
        <v>2095</v>
      </c>
      <c r="I53" t="s">
        <v>2096</v>
      </c>
      <c r="J53" t="s">
        <v>2097</v>
      </c>
      <c r="K53" t="s">
        <v>2098</v>
      </c>
      <c r="L53">
        <v>8</v>
      </c>
    </row>
    <row r="54" spans="1:12" x14ac:dyDescent="0.2">
      <c r="A54">
        <v>4175821163</v>
      </c>
      <c r="B54" t="s">
        <v>2099</v>
      </c>
      <c r="C54" t="s">
        <v>1838</v>
      </c>
      <c r="D54" t="s">
        <v>10</v>
      </c>
      <c r="E54" s="1">
        <v>45761</v>
      </c>
      <c r="F54" t="s">
        <v>2100</v>
      </c>
      <c r="G54" t="s">
        <v>2101</v>
      </c>
      <c r="H54" t="s">
        <v>2102</v>
      </c>
      <c r="I54" t="s">
        <v>2103</v>
      </c>
      <c r="J54" t="s">
        <v>2104</v>
      </c>
      <c r="K54" t="s">
        <v>2105</v>
      </c>
      <c r="L54">
        <v>8</v>
      </c>
    </row>
    <row r="55" spans="1:12" x14ac:dyDescent="0.2">
      <c r="A55">
        <v>4199968026</v>
      </c>
      <c r="B55" t="s">
        <v>2106</v>
      </c>
      <c r="C55" t="s">
        <v>2107</v>
      </c>
      <c r="D55" t="s">
        <v>10</v>
      </c>
      <c r="E55" s="1">
        <v>45761</v>
      </c>
      <c r="F55" t="s">
        <v>2108</v>
      </c>
      <c r="G55" t="s">
        <v>2109</v>
      </c>
      <c r="H55" t="s">
        <v>2110</v>
      </c>
      <c r="I55" t="s">
        <v>2111</v>
      </c>
      <c r="J55" t="s">
        <v>2112</v>
      </c>
      <c r="K55" t="s">
        <v>2113</v>
      </c>
      <c r="L55">
        <v>8</v>
      </c>
    </row>
    <row r="56" spans="1:12" x14ac:dyDescent="0.2">
      <c r="A56">
        <v>4206385707</v>
      </c>
      <c r="B56" t="s">
        <v>2114</v>
      </c>
      <c r="C56" t="s">
        <v>1838</v>
      </c>
      <c r="D56" t="s">
        <v>47</v>
      </c>
      <c r="E56" s="1">
        <v>45761</v>
      </c>
      <c r="F56" t="s">
        <v>2115</v>
      </c>
      <c r="G56" t="s">
        <v>1799</v>
      </c>
      <c r="H56" t="s">
        <v>2116</v>
      </c>
      <c r="I56" t="s">
        <v>2117</v>
      </c>
      <c r="J56" t="s">
        <v>2118</v>
      </c>
      <c r="K56" t="s">
        <v>2119</v>
      </c>
      <c r="L56">
        <v>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2D37F-35F2-3E43-9585-447243AAD64D}">
  <dimension ref="A1:L3"/>
  <sheetViews>
    <sheetView topLeftCell="F1" workbookViewId="0"/>
  </sheetViews>
  <sheetFormatPr baseColWidth="10" defaultRowHeight="16" x14ac:dyDescent="0.2"/>
  <cols>
    <col min="1" max="1" width="11.1640625" bestFit="1" customWidth="1"/>
    <col min="2" max="2" width="17.6640625" bestFit="1" customWidth="1"/>
    <col min="3" max="3" width="12.6640625" bestFit="1" customWidth="1"/>
    <col min="5" max="5" width="7.6640625" bestFit="1" customWidth="1"/>
    <col min="6" max="6" width="17.6640625" bestFit="1" customWidth="1"/>
    <col min="7" max="7" width="14.5" bestFit="1" customWidth="1"/>
    <col min="8" max="8" width="14.33203125" bestFit="1" customWidth="1"/>
    <col min="9" max="9" width="63.83203125" bestFit="1" customWidth="1"/>
    <col min="10" max="10" width="80.6640625" bestFit="1" customWidth="1"/>
    <col min="11" max="11" width="70.5" bestFit="1" customWidth="1"/>
    <col min="12" max="12" width="5.83203125" bestFit="1" customWidth="1"/>
  </cols>
  <sheetData>
    <row r="1" spans="1:12" x14ac:dyDescent="0.2">
      <c r="A1" t="s">
        <v>388</v>
      </c>
      <c r="B1" t="s">
        <v>0</v>
      </c>
      <c r="C1" t="s">
        <v>1</v>
      </c>
      <c r="D1" t="s">
        <v>2</v>
      </c>
      <c r="E1" t="s">
        <v>3</v>
      </c>
      <c r="F1" t="s">
        <v>4</v>
      </c>
      <c r="G1" t="s">
        <v>344</v>
      </c>
      <c r="H1" t="s">
        <v>345</v>
      </c>
      <c r="I1" t="s">
        <v>6</v>
      </c>
      <c r="J1" t="s">
        <v>7</v>
      </c>
      <c r="K1" t="s">
        <v>5</v>
      </c>
      <c r="L1" t="s">
        <v>1131</v>
      </c>
    </row>
    <row r="2" spans="1:12" x14ac:dyDescent="0.2">
      <c r="A2">
        <v>4208421672</v>
      </c>
      <c r="B2" t="s">
        <v>1766</v>
      </c>
      <c r="C2" t="s">
        <v>1767</v>
      </c>
      <c r="D2" t="s">
        <v>10</v>
      </c>
      <c r="E2" s="1">
        <v>45761</v>
      </c>
      <c r="F2" t="s">
        <v>1768</v>
      </c>
      <c r="G2">
        <v>120000</v>
      </c>
      <c r="H2">
        <v>250000</v>
      </c>
      <c r="I2" t="s">
        <v>1769</v>
      </c>
      <c r="J2" t="s">
        <v>1770</v>
      </c>
      <c r="K2" t="s">
        <v>1771</v>
      </c>
      <c r="L2">
        <v>5</v>
      </c>
    </row>
    <row r="3" spans="1:12" x14ac:dyDescent="0.2">
      <c r="A3">
        <v>4156344068</v>
      </c>
      <c r="B3" t="s">
        <v>1772</v>
      </c>
      <c r="C3" t="s">
        <v>860</v>
      </c>
      <c r="D3" t="s">
        <v>10</v>
      </c>
      <c r="E3" s="1">
        <v>45761</v>
      </c>
      <c r="F3" t="s">
        <v>1773</v>
      </c>
      <c r="G3">
        <v>130000</v>
      </c>
      <c r="H3">
        <v>160000</v>
      </c>
      <c r="I3" t="s">
        <v>1774</v>
      </c>
      <c r="J3" t="s">
        <v>1775</v>
      </c>
      <c r="K3" t="s">
        <v>1776</v>
      </c>
      <c r="L3">
        <v>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1F9B3-0054-184C-8444-73D86E14789F}">
  <dimension ref="A1:L23"/>
  <sheetViews>
    <sheetView workbookViewId="0">
      <selection activeCell="C41" sqref="C41"/>
    </sheetView>
  </sheetViews>
  <sheetFormatPr baseColWidth="10" defaultRowHeight="16" x14ac:dyDescent="0.2"/>
  <cols>
    <col min="1" max="1" width="11.1640625" bestFit="1" customWidth="1"/>
    <col min="2" max="2" width="67.6640625" bestFit="1" customWidth="1"/>
    <col min="3" max="3" width="15.83203125" bestFit="1" customWidth="1"/>
    <col min="4" max="4" width="17.83203125" bestFit="1" customWidth="1"/>
    <col min="5" max="5" width="7.6640625" bestFit="1" customWidth="1"/>
    <col min="6" max="6" width="43.33203125" bestFit="1" customWidth="1"/>
    <col min="7" max="7" width="14.5" bestFit="1" customWidth="1"/>
    <col min="8" max="8" width="14.33203125" bestFit="1" customWidth="1"/>
    <col min="9" max="11" width="80.6640625" bestFit="1" customWidth="1"/>
    <col min="12" max="12" width="5.83203125" bestFit="1" customWidth="1"/>
  </cols>
  <sheetData>
    <row r="1" spans="1:12" x14ac:dyDescent="0.2">
      <c r="A1" t="s">
        <v>388</v>
      </c>
      <c r="B1" t="s">
        <v>0</v>
      </c>
      <c r="C1" t="s">
        <v>1</v>
      </c>
      <c r="D1" t="s">
        <v>2</v>
      </c>
      <c r="E1" t="s">
        <v>3</v>
      </c>
      <c r="F1" t="s">
        <v>4</v>
      </c>
      <c r="G1" t="s">
        <v>344</v>
      </c>
      <c r="H1" t="s">
        <v>345</v>
      </c>
      <c r="I1" t="s">
        <v>6</v>
      </c>
      <c r="J1" t="s">
        <v>7</v>
      </c>
      <c r="K1" t="s">
        <v>5</v>
      </c>
      <c r="L1" t="s">
        <v>1131</v>
      </c>
    </row>
    <row r="2" spans="1:12" x14ac:dyDescent="0.2">
      <c r="A2">
        <v>4204569522</v>
      </c>
      <c r="B2" t="s">
        <v>1671</v>
      </c>
      <c r="C2" t="s">
        <v>461</v>
      </c>
      <c r="D2" t="s">
        <v>10</v>
      </c>
      <c r="E2" s="1">
        <v>45761</v>
      </c>
      <c r="F2" t="s">
        <v>1672</v>
      </c>
      <c r="G2">
        <v>400000</v>
      </c>
      <c r="H2">
        <v>400000</v>
      </c>
      <c r="I2" t="s">
        <v>1673</v>
      </c>
      <c r="J2" t="s">
        <v>1674</v>
      </c>
      <c r="K2" t="s">
        <v>1675</v>
      </c>
      <c r="L2">
        <v>8</v>
      </c>
    </row>
    <row r="3" spans="1:12" x14ac:dyDescent="0.2">
      <c r="A3">
        <v>4204573368</v>
      </c>
      <c r="B3" t="s">
        <v>1676</v>
      </c>
      <c r="C3" t="s">
        <v>461</v>
      </c>
      <c r="D3" t="s">
        <v>10</v>
      </c>
      <c r="E3" s="1">
        <v>45761</v>
      </c>
      <c r="F3" t="s">
        <v>1672</v>
      </c>
      <c r="G3">
        <v>400000</v>
      </c>
      <c r="H3">
        <v>400000</v>
      </c>
      <c r="I3" t="s">
        <v>1677</v>
      </c>
      <c r="J3" t="s">
        <v>1678</v>
      </c>
      <c r="K3" t="s">
        <v>1679</v>
      </c>
      <c r="L3">
        <v>8</v>
      </c>
    </row>
    <row r="4" spans="1:12" x14ac:dyDescent="0.2">
      <c r="A4">
        <v>4096324942</v>
      </c>
      <c r="B4" t="s">
        <v>1680</v>
      </c>
      <c r="C4" t="s">
        <v>1681</v>
      </c>
      <c r="D4" t="s">
        <v>10</v>
      </c>
      <c r="E4" s="1">
        <v>45761</v>
      </c>
      <c r="F4" t="s">
        <v>1682</v>
      </c>
      <c r="G4">
        <v>186200</v>
      </c>
      <c r="H4">
        <v>315775</v>
      </c>
      <c r="I4" t="s">
        <v>1683</v>
      </c>
      <c r="J4" t="s">
        <v>1684</v>
      </c>
      <c r="K4" t="s">
        <v>1685</v>
      </c>
      <c r="L4">
        <v>8</v>
      </c>
    </row>
    <row r="5" spans="1:12" x14ac:dyDescent="0.2">
      <c r="A5">
        <v>4004153892</v>
      </c>
      <c r="B5" t="s">
        <v>1686</v>
      </c>
      <c r="C5" t="s">
        <v>40</v>
      </c>
      <c r="D5" t="s">
        <v>47</v>
      </c>
      <c r="E5" s="1">
        <v>45761</v>
      </c>
      <c r="F5" t="s">
        <v>1687</v>
      </c>
      <c r="G5">
        <v>179000</v>
      </c>
      <c r="H5">
        <v>309400</v>
      </c>
      <c r="I5" t="s">
        <v>1688</v>
      </c>
      <c r="J5" t="s">
        <v>1689</v>
      </c>
      <c r="K5" t="s">
        <v>1690</v>
      </c>
      <c r="L5">
        <v>8</v>
      </c>
    </row>
    <row r="6" spans="1:12" x14ac:dyDescent="0.2">
      <c r="A6">
        <v>4144538167</v>
      </c>
      <c r="B6" t="s">
        <v>1691</v>
      </c>
      <c r="C6" t="s">
        <v>1692</v>
      </c>
      <c r="D6" t="s">
        <v>10</v>
      </c>
      <c r="E6" s="1">
        <v>45761</v>
      </c>
      <c r="F6" t="s">
        <v>1693</v>
      </c>
      <c r="G6">
        <v>210900</v>
      </c>
      <c r="H6">
        <v>285000</v>
      </c>
      <c r="I6" t="s">
        <v>1694</v>
      </c>
      <c r="J6" t="s">
        <v>1695</v>
      </c>
      <c r="K6" t="s">
        <v>1696</v>
      </c>
      <c r="L6">
        <v>8</v>
      </c>
    </row>
    <row r="7" spans="1:12" x14ac:dyDescent="0.2">
      <c r="A7">
        <v>4173786339</v>
      </c>
      <c r="B7" t="s">
        <v>446</v>
      </c>
      <c r="C7" t="s">
        <v>432</v>
      </c>
      <c r="D7" t="s">
        <v>27</v>
      </c>
      <c r="E7" s="1">
        <v>45761</v>
      </c>
      <c r="F7" t="s">
        <v>447</v>
      </c>
      <c r="G7">
        <v>200000</v>
      </c>
      <c r="H7">
        <v>270000</v>
      </c>
      <c r="I7" t="s">
        <v>1697</v>
      </c>
      <c r="J7" t="s">
        <v>1698</v>
      </c>
      <c r="K7" t="s">
        <v>450</v>
      </c>
      <c r="L7">
        <v>8</v>
      </c>
    </row>
    <row r="8" spans="1:12" x14ac:dyDescent="0.2">
      <c r="A8">
        <v>4020337961</v>
      </c>
      <c r="B8" t="s">
        <v>1699</v>
      </c>
      <c r="C8" t="s">
        <v>1700</v>
      </c>
      <c r="D8" t="s">
        <v>47</v>
      </c>
      <c r="E8" s="1">
        <v>45761</v>
      </c>
      <c r="F8" t="s">
        <v>1701</v>
      </c>
      <c r="G8">
        <v>166400</v>
      </c>
      <c r="H8">
        <v>261800</v>
      </c>
      <c r="I8" t="s">
        <v>1702</v>
      </c>
      <c r="J8" t="s">
        <v>1703</v>
      </c>
      <c r="K8" t="s">
        <v>1704</v>
      </c>
      <c r="L8">
        <v>8</v>
      </c>
    </row>
    <row r="9" spans="1:12" x14ac:dyDescent="0.2">
      <c r="A9">
        <v>4187773553</v>
      </c>
      <c r="B9" t="s">
        <v>1705</v>
      </c>
      <c r="C9" t="s">
        <v>1706</v>
      </c>
      <c r="D9" t="s">
        <v>47</v>
      </c>
      <c r="E9" s="1">
        <v>45761</v>
      </c>
      <c r="F9" t="s">
        <v>1707</v>
      </c>
      <c r="G9">
        <v>200000</v>
      </c>
      <c r="H9">
        <v>252500</v>
      </c>
      <c r="I9" t="s">
        <v>1708</v>
      </c>
      <c r="J9" t="s">
        <v>1709</v>
      </c>
      <c r="K9" t="s">
        <v>1710</v>
      </c>
      <c r="L9">
        <v>8</v>
      </c>
    </row>
    <row r="10" spans="1:12" x14ac:dyDescent="0.2">
      <c r="A10">
        <v>4190456533</v>
      </c>
      <c r="B10" t="s">
        <v>431</v>
      </c>
      <c r="C10" t="s">
        <v>432</v>
      </c>
      <c r="D10" t="s">
        <v>27</v>
      </c>
      <c r="E10" s="1">
        <v>45761</v>
      </c>
      <c r="F10" t="s">
        <v>1229</v>
      </c>
      <c r="G10">
        <v>200000</v>
      </c>
      <c r="H10">
        <v>250000</v>
      </c>
      <c r="I10" t="s">
        <v>1711</v>
      </c>
      <c r="J10" t="s">
        <v>1712</v>
      </c>
      <c r="K10" t="s">
        <v>435</v>
      </c>
      <c r="L10">
        <v>8</v>
      </c>
    </row>
    <row r="11" spans="1:12" x14ac:dyDescent="0.2">
      <c r="A11">
        <v>4144511454</v>
      </c>
      <c r="B11" t="s">
        <v>1713</v>
      </c>
      <c r="C11" t="s">
        <v>40</v>
      </c>
      <c r="D11" t="s">
        <v>47</v>
      </c>
      <c r="E11" s="1">
        <v>45761</v>
      </c>
      <c r="F11" t="s">
        <v>631</v>
      </c>
      <c r="G11">
        <v>136100</v>
      </c>
      <c r="H11">
        <v>235200</v>
      </c>
      <c r="I11" t="s">
        <v>1714</v>
      </c>
      <c r="J11" t="s">
        <v>1715</v>
      </c>
      <c r="K11" t="s">
        <v>1716</v>
      </c>
      <c r="L11">
        <v>8</v>
      </c>
    </row>
    <row r="12" spans="1:12" x14ac:dyDescent="0.2">
      <c r="A12">
        <v>4209648145</v>
      </c>
      <c r="B12" t="s">
        <v>552</v>
      </c>
      <c r="C12" t="s">
        <v>136</v>
      </c>
      <c r="D12" t="s">
        <v>47</v>
      </c>
      <c r="E12" s="1">
        <v>45761</v>
      </c>
      <c r="F12" t="s">
        <v>554</v>
      </c>
      <c r="G12">
        <v>122100</v>
      </c>
      <c r="H12">
        <v>234700</v>
      </c>
      <c r="I12" t="s">
        <v>1717</v>
      </c>
      <c r="J12" t="s">
        <v>1718</v>
      </c>
      <c r="K12" t="s">
        <v>1719</v>
      </c>
      <c r="L12">
        <v>8</v>
      </c>
    </row>
    <row r="13" spans="1:12" x14ac:dyDescent="0.2">
      <c r="A13">
        <v>3941959678</v>
      </c>
      <c r="B13" t="s">
        <v>1720</v>
      </c>
      <c r="C13" t="s">
        <v>40</v>
      </c>
      <c r="D13" t="s">
        <v>10</v>
      </c>
      <c r="E13" s="1">
        <v>45761</v>
      </c>
      <c r="F13" t="s">
        <v>1121</v>
      </c>
      <c r="G13">
        <v>133900</v>
      </c>
      <c r="H13">
        <v>231400</v>
      </c>
      <c r="I13" t="s">
        <v>1721</v>
      </c>
      <c r="J13" t="s">
        <v>1722</v>
      </c>
      <c r="K13" t="s">
        <v>1723</v>
      </c>
      <c r="L13">
        <v>8</v>
      </c>
    </row>
    <row r="14" spans="1:12" x14ac:dyDescent="0.2">
      <c r="A14">
        <v>4128606662</v>
      </c>
      <c r="B14" t="s">
        <v>1724</v>
      </c>
      <c r="C14" t="s">
        <v>40</v>
      </c>
      <c r="D14" t="s">
        <v>10</v>
      </c>
      <c r="E14" s="1">
        <v>45761</v>
      </c>
      <c r="F14" t="s">
        <v>997</v>
      </c>
      <c r="G14">
        <v>129300</v>
      </c>
      <c r="H14">
        <v>223600</v>
      </c>
      <c r="I14" t="s">
        <v>1725</v>
      </c>
      <c r="J14" t="s">
        <v>1726</v>
      </c>
      <c r="K14" t="s">
        <v>1727</v>
      </c>
      <c r="L14">
        <v>8</v>
      </c>
    </row>
    <row r="15" spans="1:12" x14ac:dyDescent="0.2">
      <c r="A15">
        <v>4128606646</v>
      </c>
      <c r="B15" t="s">
        <v>1728</v>
      </c>
      <c r="C15" t="s">
        <v>40</v>
      </c>
      <c r="D15" t="s">
        <v>10</v>
      </c>
      <c r="E15" s="1">
        <v>45761</v>
      </c>
      <c r="F15" t="s">
        <v>1315</v>
      </c>
      <c r="G15">
        <v>128600</v>
      </c>
      <c r="H15">
        <v>212600</v>
      </c>
      <c r="I15" t="s">
        <v>1729</v>
      </c>
      <c r="J15" t="s">
        <v>1730</v>
      </c>
      <c r="K15" t="s">
        <v>1731</v>
      </c>
      <c r="L15">
        <v>8</v>
      </c>
    </row>
    <row r="16" spans="1:12" x14ac:dyDescent="0.2">
      <c r="A16">
        <v>4126507183</v>
      </c>
      <c r="B16" t="s">
        <v>1732</v>
      </c>
      <c r="C16" t="s">
        <v>40</v>
      </c>
      <c r="D16" t="s">
        <v>10</v>
      </c>
      <c r="E16" s="1">
        <v>45761</v>
      </c>
      <c r="F16" t="s">
        <v>1315</v>
      </c>
      <c r="G16">
        <v>128600</v>
      </c>
      <c r="H16">
        <v>212600</v>
      </c>
      <c r="I16" t="s">
        <v>1733</v>
      </c>
      <c r="J16" t="s">
        <v>1734</v>
      </c>
      <c r="K16" t="s">
        <v>1735</v>
      </c>
      <c r="L16">
        <v>8</v>
      </c>
    </row>
    <row r="17" spans="1:12" x14ac:dyDescent="0.2">
      <c r="A17">
        <v>4209651051</v>
      </c>
      <c r="B17" t="s">
        <v>1736</v>
      </c>
      <c r="C17" t="s">
        <v>1737</v>
      </c>
      <c r="D17" t="s">
        <v>1738</v>
      </c>
      <c r="E17" s="1">
        <v>45761</v>
      </c>
      <c r="F17" t="s">
        <v>1739</v>
      </c>
      <c r="G17">
        <v>96300</v>
      </c>
      <c r="H17">
        <v>178900</v>
      </c>
      <c r="I17" t="s">
        <v>1740</v>
      </c>
      <c r="J17" t="s">
        <v>1741</v>
      </c>
      <c r="K17" t="s">
        <v>1742</v>
      </c>
      <c r="L17">
        <v>8</v>
      </c>
    </row>
    <row r="18" spans="1:12" x14ac:dyDescent="0.2">
      <c r="A18">
        <v>4209692477</v>
      </c>
      <c r="B18" t="s">
        <v>1001</v>
      </c>
      <c r="C18" t="s">
        <v>1002</v>
      </c>
      <c r="D18" t="s">
        <v>10</v>
      </c>
      <c r="E18" s="1">
        <v>45761</v>
      </c>
      <c r="F18" t="s">
        <v>1003</v>
      </c>
      <c r="G18">
        <v>125000</v>
      </c>
      <c r="H18">
        <v>175000</v>
      </c>
      <c r="I18" t="s">
        <v>1743</v>
      </c>
      <c r="J18" t="s">
        <v>1744</v>
      </c>
      <c r="K18" t="s">
        <v>1745</v>
      </c>
      <c r="L18">
        <v>8</v>
      </c>
    </row>
    <row r="19" spans="1:12" x14ac:dyDescent="0.2">
      <c r="A19">
        <v>4203615594</v>
      </c>
      <c r="B19" t="s">
        <v>1746</v>
      </c>
      <c r="C19" t="s">
        <v>1747</v>
      </c>
      <c r="D19" t="s">
        <v>10</v>
      </c>
      <c r="E19" s="1">
        <v>45761</v>
      </c>
      <c r="F19" t="s">
        <v>1400</v>
      </c>
      <c r="G19">
        <v>120000</v>
      </c>
      <c r="H19">
        <v>150000</v>
      </c>
      <c r="I19" t="s">
        <v>1748</v>
      </c>
      <c r="J19" t="s">
        <v>1749</v>
      </c>
      <c r="K19" t="s">
        <v>1750</v>
      </c>
      <c r="L19">
        <v>8</v>
      </c>
    </row>
    <row r="20" spans="1:12" x14ac:dyDescent="0.2">
      <c r="A20">
        <v>4129310736</v>
      </c>
      <c r="B20" t="s">
        <v>1751</v>
      </c>
      <c r="C20" t="s">
        <v>40</v>
      </c>
      <c r="D20" t="s">
        <v>10</v>
      </c>
      <c r="E20" s="1">
        <v>45761</v>
      </c>
      <c r="F20" t="s">
        <v>137</v>
      </c>
      <c r="G20">
        <v>66900</v>
      </c>
      <c r="H20">
        <v>143100</v>
      </c>
      <c r="I20" t="s">
        <v>1752</v>
      </c>
      <c r="J20" t="s">
        <v>1753</v>
      </c>
      <c r="K20" t="s">
        <v>1754</v>
      </c>
      <c r="L20">
        <v>5</v>
      </c>
    </row>
    <row r="21" spans="1:12" x14ac:dyDescent="0.2">
      <c r="A21">
        <v>4209811598</v>
      </c>
      <c r="B21" t="s">
        <v>92</v>
      </c>
      <c r="C21" t="s">
        <v>93</v>
      </c>
      <c r="D21" t="s">
        <v>10</v>
      </c>
      <c r="E21" s="1">
        <v>45761</v>
      </c>
      <c r="F21" t="s">
        <v>391</v>
      </c>
      <c r="G21">
        <v>0</v>
      </c>
      <c r="H21">
        <v>0</v>
      </c>
      <c r="I21" t="s">
        <v>1755</v>
      </c>
      <c r="J21" t="s">
        <v>1756</v>
      </c>
      <c r="K21" t="s">
        <v>1757</v>
      </c>
      <c r="L21">
        <v>5</v>
      </c>
    </row>
    <row r="22" spans="1:12" x14ac:dyDescent="0.2">
      <c r="A22">
        <v>4182788377</v>
      </c>
      <c r="B22" t="s">
        <v>456</v>
      </c>
      <c r="C22" t="s">
        <v>432</v>
      </c>
      <c r="D22" t="s">
        <v>27</v>
      </c>
      <c r="E22" s="1">
        <v>45761</v>
      </c>
      <c r="F22" t="s">
        <v>391</v>
      </c>
      <c r="G22">
        <v>0</v>
      </c>
      <c r="H22">
        <v>0</v>
      </c>
      <c r="I22" t="s">
        <v>1758</v>
      </c>
      <c r="J22" t="s">
        <v>1759</v>
      </c>
      <c r="K22" t="s">
        <v>459</v>
      </c>
      <c r="L22">
        <v>8</v>
      </c>
    </row>
    <row r="23" spans="1:12" x14ac:dyDescent="0.2">
      <c r="A23">
        <v>4209667788</v>
      </c>
      <c r="B23" t="s">
        <v>1760</v>
      </c>
      <c r="C23" t="s">
        <v>1761</v>
      </c>
      <c r="D23" t="s">
        <v>10</v>
      </c>
      <c r="E23" s="1">
        <v>45761</v>
      </c>
      <c r="F23" t="s">
        <v>1762</v>
      </c>
      <c r="G23">
        <v>0</v>
      </c>
      <c r="H23">
        <v>0</v>
      </c>
      <c r="I23" t="s">
        <v>1763</v>
      </c>
      <c r="J23" t="s">
        <v>1764</v>
      </c>
      <c r="K23" t="s">
        <v>1765</v>
      </c>
      <c r="L23">
        <v>8</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5EEE0-BE96-3B45-ADF2-D3410C8D9391}">
  <dimension ref="A1:L60"/>
  <sheetViews>
    <sheetView topLeftCell="A16" workbookViewId="0">
      <selection activeCell="C22" sqref="C22"/>
    </sheetView>
  </sheetViews>
  <sheetFormatPr baseColWidth="10" defaultRowHeight="16" x14ac:dyDescent="0.2"/>
  <cols>
    <col min="1" max="1" width="11.1640625" bestFit="1" customWidth="1"/>
    <col min="2" max="2" width="68.33203125" bestFit="1" customWidth="1"/>
    <col min="3" max="3" width="40.6640625" bestFit="1" customWidth="1"/>
    <col min="4" max="4" width="17.83203125" bestFit="1" customWidth="1"/>
    <col min="5" max="5" width="7.6640625" bestFit="1" customWidth="1"/>
    <col min="6" max="6" width="34.6640625" bestFit="1" customWidth="1"/>
    <col min="7" max="7" width="14.5" bestFit="1" customWidth="1"/>
    <col min="8" max="8" width="14.33203125" bestFit="1" customWidth="1"/>
    <col min="9" max="9" width="80.6640625" bestFit="1" customWidth="1"/>
    <col min="10" max="10" width="80.6640625" style="2" bestFit="1" customWidth="1"/>
    <col min="11" max="11" width="80.6640625" bestFit="1" customWidth="1"/>
    <col min="12" max="12" width="5.83203125" bestFit="1" customWidth="1"/>
  </cols>
  <sheetData>
    <row r="1" spans="1:12" ht="17" x14ac:dyDescent="0.2">
      <c r="A1" t="s">
        <v>388</v>
      </c>
      <c r="B1" t="s">
        <v>0</v>
      </c>
      <c r="C1" t="s">
        <v>1</v>
      </c>
      <c r="D1" t="s">
        <v>2</v>
      </c>
      <c r="E1" t="s">
        <v>3</v>
      </c>
      <c r="F1" t="s">
        <v>4</v>
      </c>
      <c r="G1" t="s">
        <v>344</v>
      </c>
      <c r="H1" t="s">
        <v>345</v>
      </c>
      <c r="I1" t="s">
        <v>6</v>
      </c>
      <c r="J1" s="2" t="s">
        <v>7</v>
      </c>
      <c r="K1" t="s">
        <v>5</v>
      </c>
      <c r="L1" t="s">
        <v>1131</v>
      </c>
    </row>
    <row r="2" spans="1:12" ht="51" x14ac:dyDescent="0.2">
      <c r="A2">
        <v>4146995309</v>
      </c>
      <c r="B2" t="s">
        <v>1387</v>
      </c>
      <c r="C2" t="s">
        <v>733</v>
      </c>
      <c r="D2" t="s">
        <v>10</v>
      </c>
      <c r="E2" s="1">
        <v>45760</v>
      </c>
      <c r="F2" t="s">
        <v>1388</v>
      </c>
      <c r="G2">
        <v>240400</v>
      </c>
      <c r="H2">
        <v>384600</v>
      </c>
      <c r="I2" t="s">
        <v>1389</v>
      </c>
      <c r="J2" s="2" t="s">
        <v>1390</v>
      </c>
      <c r="K2" t="s">
        <v>1391</v>
      </c>
      <c r="L2">
        <v>5</v>
      </c>
    </row>
    <row r="3" spans="1:12" ht="51" x14ac:dyDescent="0.2">
      <c r="A3">
        <v>4146890430</v>
      </c>
      <c r="B3" t="s">
        <v>1641</v>
      </c>
      <c r="C3" t="s">
        <v>1425</v>
      </c>
      <c r="D3" t="s">
        <v>10</v>
      </c>
      <c r="E3" s="1">
        <v>45760</v>
      </c>
      <c r="F3" t="s">
        <v>1642</v>
      </c>
      <c r="G3">
        <v>208145</v>
      </c>
      <c r="H3">
        <v>364254</v>
      </c>
      <c r="I3" t="s">
        <v>1643</v>
      </c>
      <c r="J3" s="2" t="s">
        <v>1644</v>
      </c>
      <c r="K3" t="s">
        <v>1645</v>
      </c>
      <c r="L3">
        <v>8</v>
      </c>
    </row>
    <row r="4" spans="1:12" ht="51" x14ac:dyDescent="0.2">
      <c r="A4">
        <v>4089829052</v>
      </c>
      <c r="B4" t="s">
        <v>1424</v>
      </c>
      <c r="C4" t="s">
        <v>1425</v>
      </c>
      <c r="D4" t="s">
        <v>10</v>
      </c>
      <c r="E4" s="1">
        <v>45760</v>
      </c>
      <c r="F4" t="s">
        <v>1426</v>
      </c>
      <c r="G4">
        <v>170371</v>
      </c>
      <c r="H4">
        <v>350763</v>
      </c>
      <c r="I4" t="s">
        <v>1427</v>
      </c>
      <c r="J4" s="2" t="s">
        <v>1428</v>
      </c>
      <c r="K4" t="s">
        <v>1429</v>
      </c>
      <c r="L4">
        <v>8</v>
      </c>
    </row>
    <row r="5" spans="1:12" ht="51" x14ac:dyDescent="0.2">
      <c r="A5">
        <v>4169630254</v>
      </c>
      <c r="B5" t="s">
        <v>1462</v>
      </c>
      <c r="C5" t="s">
        <v>1463</v>
      </c>
      <c r="D5" t="s">
        <v>47</v>
      </c>
      <c r="E5" s="1">
        <v>45760</v>
      </c>
      <c r="F5" t="s">
        <v>1464</v>
      </c>
      <c r="G5">
        <v>234600</v>
      </c>
      <c r="H5">
        <v>337180</v>
      </c>
      <c r="I5" t="s">
        <v>1465</v>
      </c>
      <c r="J5" s="2" t="s">
        <v>1466</v>
      </c>
      <c r="K5" t="s">
        <v>1467</v>
      </c>
      <c r="L5">
        <v>8</v>
      </c>
    </row>
    <row r="6" spans="1:12" ht="51" x14ac:dyDescent="0.2">
      <c r="A6">
        <v>4146184796</v>
      </c>
      <c r="B6" t="s">
        <v>1468</v>
      </c>
      <c r="C6" t="s">
        <v>1469</v>
      </c>
      <c r="D6" t="s">
        <v>10</v>
      </c>
      <c r="E6" s="1">
        <v>45760</v>
      </c>
      <c r="F6" t="s">
        <v>1470</v>
      </c>
      <c r="G6">
        <v>182600</v>
      </c>
      <c r="H6">
        <v>308400</v>
      </c>
      <c r="I6" t="s">
        <v>1471</v>
      </c>
      <c r="J6" s="2" t="s">
        <v>1472</v>
      </c>
      <c r="K6" t="s">
        <v>1473</v>
      </c>
      <c r="L6">
        <v>8</v>
      </c>
    </row>
    <row r="7" spans="1:12" ht="51" x14ac:dyDescent="0.2">
      <c r="A7">
        <v>4104741443</v>
      </c>
      <c r="B7" t="s">
        <v>1621</v>
      </c>
      <c r="C7" t="s">
        <v>1622</v>
      </c>
      <c r="D7" t="s">
        <v>10</v>
      </c>
      <c r="E7" s="1">
        <v>45760</v>
      </c>
      <c r="F7" t="s">
        <v>1022</v>
      </c>
      <c r="G7">
        <v>161900</v>
      </c>
      <c r="H7">
        <v>279900</v>
      </c>
      <c r="I7" t="s">
        <v>1623</v>
      </c>
      <c r="J7" s="2" t="s">
        <v>1624</v>
      </c>
      <c r="K7" t="s">
        <v>1625</v>
      </c>
      <c r="L7">
        <v>8</v>
      </c>
    </row>
    <row r="8" spans="1:12" ht="68" x14ac:dyDescent="0.2">
      <c r="A8">
        <v>4206755074</v>
      </c>
      <c r="B8" t="s">
        <v>1651</v>
      </c>
      <c r="C8" t="s">
        <v>1553</v>
      </c>
      <c r="D8" t="s">
        <v>10</v>
      </c>
      <c r="E8" s="1">
        <v>45760</v>
      </c>
      <c r="F8" t="s">
        <v>1022</v>
      </c>
      <c r="G8">
        <v>161900</v>
      </c>
      <c r="H8">
        <v>279900</v>
      </c>
      <c r="I8" t="s">
        <v>1652</v>
      </c>
      <c r="J8" s="2" t="s">
        <v>1653</v>
      </c>
      <c r="K8" t="s">
        <v>1654</v>
      </c>
      <c r="L8">
        <v>8</v>
      </c>
    </row>
    <row r="9" spans="1:12" ht="51" x14ac:dyDescent="0.2">
      <c r="A9">
        <v>4207537381</v>
      </c>
      <c r="B9" t="s">
        <v>1441</v>
      </c>
      <c r="C9" t="s">
        <v>1442</v>
      </c>
      <c r="D9" t="s">
        <v>10</v>
      </c>
      <c r="E9" s="1">
        <v>45760</v>
      </c>
      <c r="F9" t="s">
        <v>1443</v>
      </c>
      <c r="G9">
        <v>141360</v>
      </c>
      <c r="H9">
        <v>275652</v>
      </c>
      <c r="I9" t="s">
        <v>1444</v>
      </c>
      <c r="J9" s="2" t="s">
        <v>1445</v>
      </c>
      <c r="K9" t="s">
        <v>1446</v>
      </c>
      <c r="L9">
        <v>8</v>
      </c>
    </row>
    <row r="10" spans="1:12" ht="51" x14ac:dyDescent="0.2">
      <c r="A10">
        <v>4207536158</v>
      </c>
      <c r="B10" t="s">
        <v>1430</v>
      </c>
      <c r="C10" t="s">
        <v>1431</v>
      </c>
      <c r="D10" t="s">
        <v>10</v>
      </c>
      <c r="E10" s="1">
        <v>45760</v>
      </c>
      <c r="F10" t="s">
        <v>1432</v>
      </c>
      <c r="G10">
        <v>163000</v>
      </c>
      <c r="H10">
        <v>271800</v>
      </c>
      <c r="I10" t="s">
        <v>1433</v>
      </c>
      <c r="J10" s="2" t="s">
        <v>1434</v>
      </c>
      <c r="K10" t="s">
        <v>1435</v>
      </c>
      <c r="L10">
        <v>8</v>
      </c>
    </row>
    <row r="11" spans="1:12" ht="34" x14ac:dyDescent="0.2">
      <c r="A11">
        <v>4145973235</v>
      </c>
      <c r="B11" t="s">
        <v>1569</v>
      </c>
      <c r="C11" t="s">
        <v>365</v>
      </c>
      <c r="D11" t="s">
        <v>1540</v>
      </c>
      <c r="E11" s="1">
        <v>45760</v>
      </c>
      <c r="F11" t="s">
        <v>1570</v>
      </c>
      <c r="G11">
        <v>146500</v>
      </c>
      <c r="H11">
        <v>244200</v>
      </c>
      <c r="I11" t="s">
        <v>1571</v>
      </c>
      <c r="J11" s="2" t="s">
        <v>1572</v>
      </c>
      <c r="K11" t="s">
        <v>1573</v>
      </c>
      <c r="L11">
        <v>8</v>
      </c>
    </row>
    <row r="12" spans="1:12" ht="51" x14ac:dyDescent="0.2">
      <c r="A12">
        <v>4184596622</v>
      </c>
      <c r="B12" t="s">
        <v>1587</v>
      </c>
      <c r="C12" t="s">
        <v>1588</v>
      </c>
      <c r="D12" t="s">
        <v>583</v>
      </c>
      <c r="E12" s="1">
        <v>45761</v>
      </c>
      <c r="F12" t="s">
        <v>1589</v>
      </c>
      <c r="G12">
        <v>185000</v>
      </c>
      <c r="H12">
        <v>241000</v>
      </c>
      <c r="I12" t="s">
        <v>1590</v>
      </c>
      <c r="J12" s="2" t="s">
        <v>1591</v>
      </c>
      <c r="K12" t="s">
        <v>1592</v>
      </c>
      <c r="L12">
        <v>8</v>
      </c>
    </row>
    <row r="13" spans="1:12" ht="51" x14ac:dyDescent="0.2">
      <c r="A13">
        <v>4170229114</v>
      </c>
      <c r="B13" t="s">
        <v>1382</v>
      </c>
      <c r="C13" t="s">
        <v>40</v>
      </c>
      <c r="D13" t="s">
        <v>10</v>
      </c>
      <c r="E13" s="1">
        <v>45760</v>
      </c>
      <c r="F13" t="s">
        <v>1383</v>
      </c>
      <c r="G13">
        <v>129300</v>
      </c>
      <c r="H13">
        <v>213800</v>
      </c>
      <c r="I13" t="s">
        <v>1384</v>
      </c>
      <c r="J13" s="2" t="s">
        <v>1385</v>
      </c>
      <c r="K13" t="s">
        <v>1386</v>
      </c>
      <c r="L13">
        <v>8</v>
      </c>
    </row>
    <row r="14" spans="1:12" ht="51" x14ac:dyDescent="0.2">
      <c r="A14">
        <v>4077034889</v>
      </c>
      <c r="B14" t="s">
        <v>1404</v>
      </c>
      <c r="C14" t="s">
        <v>40</v>
      </c>
      <c r="D14" t="s">
        <v>10</v>
      </c>
      <c r="E14" s="1">
        <v>45760</v>
      </c>
      <c r="F14" t="s">
        <v>1383</v>
      </c>
      <c r="G14">
        <v>129300</v>
      </c>
      <c r="H14">
        <v>213800</v>
      </c>
      <c r="I14" t="s">
        <v>1405</v>
      </c>
      <c r="J14" s="2" t="s">
        <v>1406</v>
      </c>
      <c r="K14" t="s">
        <v>1407</v>
      </c>
      <c r="L14">
        <v>8</v>
      </c>
    </row>
    <row r="15" spans="1:12" ht="68" x14ac:dyDescent="0.2">
      <c r="A15">
        <v>4126621193</v>
      </c>
      <c r="B15" t="s">
        <v>1510</v>
      </c>
      <c r="C15" t="s">
        <v>40</v>
      </c>
      <c r="D15" t="s">
        <v>842</v>
      </c>
      <c r="E15" s="1">
        <v>45760</v>
      </c>
      <c r="F15" t="s">
        <v>1315</v>
      </c>
      <c r="G15">
        <v>128600</v>
      </c>
      <c r="H15">
        <v>212600</v>
      </c>
      <c r="I15" t="s">
        <v>1511</v>
      </c>
      <c r="J15" s="2" t="s">
        <v>1512</v>
      </c>
      <c r="K15" t="s">
        <v>1513</v>
      </c>
      <c r="L15">
        <v>8</v>
      </c>
    </row>
    <row r="16" spans="1:12" ht="51" x14ac:dyDescent="0.2">
      <c r="A16">
        <v>4171300544</v>
      </c>
      <c r="B16" t="s">
        <v>1535</v>
      </c>
      <c r="C16" t="s">
        <v>40</v>
      </c>
      <c r="D16" t="s">
        <v>10</v>
      </c>
      <c r="E16" s="1">
        <v>45760</v>
      </c>
      <c r="F16" t="s">
        <v>1315</v>
      </c>
      <c r="G16">
        <v>128600</v>
      </c>
      <c r="H16">
        <v>212600</v>
      </c>
      <c r="I16" t="s">
        <v>1536</v>
      </c>
      <c r="J16" s="2" t="s">
        <v>1537</v>
      </c>
      <c r="K16" t="s">
        <v>1538</v>
      </c>
      <c r="L16">
        <v>8</v>
      </c>
    </row>
    <row r="17" spans="1:12" ht="51" x14ac:dyDescent="0.2">
      <c r="A17">
        <v>4171099634</v>
      </c>
      <c r="B17" t="s">
        <v>1607</v>
      </c>
      <c r="C17" t="s">
        <v>40</v>
      </c>
      <c r="D17" t="s">
        <v>10</v>
      </c>
      <c r="E17" s="1">
        <v>45760</v>
      </c>
      <c r="F17" t="s">
        <v>1315</v>
      </c>
      <c r="G17">
        <v>128600</v>
      </c>
      <c r="H17">
        <v>212600</v>
      </c>
      <c r="I17" t="s">
        <v>1608</v>
      </c>
      <c r="J17" s="2" t="s">
        <v>1609</v>
      </c>
      <c r="K17" t="s">
        <v>1610</v>
      </c>
      <c r="L17">
        <v>8</v>
      </c>
    </row>
    <row r="18" spans="1:12" ht="51" x14ac:dyDescent="0.2">
      <c r="A18">
        <v>4206748854</v>
      </c>
      <c r="B18" t="s">
        <v>1552</v>
      </c>
      <c r="C18" t="s">
        <v>1553</v>
      </c>
      <c r="D18" t="s">
        <v>47</v>
      </c>
      <c r="E18" s="1">
        <v>45760</v>
      </c>
      <c r="F18" t="s">
        <v>1554</v>
      </c>
      <c r="G18">
        <v>124500</v>
      </c>
      <c r="H18">
        <v>206000</v>
      </c>
      <c r="I18" t="s">
        <v>1555</v>
      </c>
      <c r="J18" s="2" t="s">
        <v>1556</v>
      </c>
      <c r="K18" t="s">
        <v>1557</v>
      </c>
      <c r="L18">
        <v>8</v>
      </c>
    </row>
    <row r="19" spans="1:12" ht="51" x14ac:dyDescent="0.2">
      <c r="A19">
        <v>4206789389</v>
      </c>
      <c r="B19" t="s">
        <v>58</v>
      </c>
      <c r="C19" t="s">
        <v>46</v>
      </c>
      <c r="D19" t="s">
        <v>10</v>
      </c>
      <c r="E19" s="1">
        <v>45760</v>
      </c>
      <c r="F19" t="s">
        <v>59</v>
      </c>
      <c r="G19">
        <v>185000</v>
      </c>
      <c r="H19">
        <v>200000</v>
      </c>
      <c r="I19" t="s">
        <v>1459</v>
      </c>
      <c r="J19" s="2" t="s">
        <v>1460</v>
      </c>
      <c r="K19" t="s">
        <v>1461</v>
      </c>
      <c r="L19">
        <v>8</v>
      </c>
    </row>
    <row r="20" spans="1:12" ht="68" x14ac:dyDescent="0.2">
      <c r="A20">
        <v>4145142442</v>
      </c>
      <c r="B20" t="s">
        <v>1474</v>
      </c>
      <c r="C20" t="s">
        <v>1475</v>
      </c>
      <c r="D20" t="s">
        <v>10</v>
      </c>
      <c r="E20" s="1">
        <v>45760</v>
      </c>
      <c r="F20" t="s">
        <v>1476</v>
      </c>
      <c r="G20">
        <v>133400</v>
      </c>
      <c r="H20">
        <v>199700</v>
      </c>
      <c r="I20" t="s">
        <v>1477</v>
      </c>
      <c r="J20" s="2" t="s">
        <v>1478</v>
      </c>
      <c r="K20" t="s">
        <v>1479</v>
      </c>
      <c r="L20">
        <v>8</v>
      </c>
    </row>
    <row r="21" spans="1:12" ht="51" x14ac:dyDescent="0.2">
      <c r="A21">
        <v>4145743529</v>
      </c>
      <c r="B21" t="s">
        <v>1436</v>
      </c>
      <c r="C21" t="s">
        <v>40</v>
      </c>
      <c r="D21" t="s">
        <v>47</v>
      </c>
      <c r="E21" s="1">
        <v>45760</v>
      </c>
      <c r="F21" t="s">
        <v>1437</v>
      </c>
      <c r="G21">
        <v>120500</v>
      </c>
      <c r="H21">
        <v>199300</v>
      </c>
      <c r="I21" t="s">
        <v>1438</v>
      </c>
      <c r="J21" s="2" t="s">
        <v>1439</v>
      </c>
      <c r="K21" t="s">
        <v>1440</v>
      </c>
      <c r="L21">
        <v>8</v>
      </c>
    </row>
    <row r="22" spans="1:12" ht="51" x14ac:dyDescent="0.2">
      <c r="A22">
        <v>4208584320</v>
      </c>
      <c r="B22" t="s">
        <v>1655</v>
      </c>
      <c r="C22" t="s">
        <v>187</v>
      </c>
      <c r="D22" t="s">
        <v>47</v>
      </c>
      <c r="E22" s="1">
        <v>45760</v>
      </c>
      <c r="F22" t="s">
        <v>1656</v>
      </c>
      <c r="G22">
        <v>109300</v>
      </c>
      <c r="H22">
        <v>197200</v>
      </c>
      <c r="I22" t="s">
        <v>1657</v>
      </c>
      <c r="J22" s="2" t="s">
        <v>1658</v>
      </c>
      <c r="K22" t="s">
        <v>1659</v>
      </c>
      <c r="L22">
        <v>8</v>
      </c>
    </row>
    <row r="23" spans="1:12" ht="51" x14ac:dyDescent="0.2">
      <c r="A23">
        <v>4102590497</v>
      </c>
      <c r="B23" t="s">
        <v>1615</v>
      </c>
      <c r="C23" t="s">
        <v>1616</v>
      </c>
      <c r="D23" t="s">
        <v>10</v>
      </c>
      <c r="E23" s="1">
        <v>45760</v>
      </c>
      <c r="F23" t="s">
        <v>1617</v>
      </c>
      <c r="G23">
        <v>115040</v>
      </c>
      <c r="H23">
        <v>196275</v>
      </c>
      <c r="I23" t="s">
        <v>1618</v>
      </c>
      <c r="J23" s="2" t="s">
        <v>1619</v>
      </c>
      <c r="K23" t="s">
        <v>1620</v>
      </c>
      <c r="L23">
        <v>8</v>
      </c>
    </row>
    <row r="24" spans="1:12" ht="51" x14ac:dyDescent="0.2">
      <c r="A24">
        <v>4106959284</v>
      </c>
      <c r="B24" t="s">
        <v>1596</v>
      </c>
      <c r="C24" t="s">
        <v>266</v>
      </c>
      <c r="D24" t="s">
        <v>10</v>
      </c>
      <c r="E24" s="1">
        <v>45760</v>
      </c>
      <c r="F24" t="s">
        <v>1597</v>
      </c>
      <c r="G24">
        <v>96900</v>
      </c>
      <c r="H24">
        <v>195800</v>
      </c>
      <c r="I24" t="s">
        <v>1598</v>
      </c>
      <c r="J24" s="2" t="s">
        <v>1599</v>
      </c>
      <c r="K24" t="s">
        <v>1600</v>
      </c>
      <c r="L24">
        <v>8</v>
      </c>
    </row>
    <row r="25" spans="1:12" ht="51" x14ac:dyDescent="0.2">
      <c r="A25">
        <v>4121831839</v>
      </c>
      <c r="B25" t="s">
        <v>1520</v>
      </c>
      <c r="C25" t="s">
        <v>493</v>
      </c>
      <c r="D25" t="s">
        <v>10</v>
      </c>
      <c r="E25" s="1">
        <v>45760</v>
      </c>
      <c r="F25" t="s">
        <v>1521</v>
      </c>
      <c r="G25">
        <v>101500</v>
      </c>
      <c r="H25">
        <v>186000</v>
      </c>
      <c r="I25" t="s">
        <v>1522</v>
      </c>
      <c r="J25" s="2" t="s">
        <v>1523</v>
      </c>
      <c r="K25" t="s">
        <v>1524</v>
      </c>
      <c r="L25">
        <v>7</v>
      </c>
    </row>
    <row r="26" spans="1:12" ht="51" x14ac:dyDescent="0.2">
      <c r="A26">
        <v>4035183725</v>
      </c>
      <c r="B26" t="s">
        <v>1505</v>
      </c>
      <c r="C26" t="s">
        <v>40</v>
      </c>
      <c r="D26" t="s">
        <v>47</v>
      </c>
      <c r="E26" s="1">
        <v>45760</v>
      </c>
      <c r="F26" t="s">
        <v>1506</v>
      </c>
      <c r="G26">
        <v>104100</v>
      </c>
      <c r="H26">
        <v>185000</v>
      </c>
      <c r="I26" t="s">
        <v>1507</v>
      </c>
      <c r="J26" s="2" t="s">
        <v>1508</v>
      </c>
      <c r="K26" t="s">
        <v>1509</v>
      </c>
      <c r="L26">
        <v>8</v>
      </c>
    </row>
    <row r="27" spans="1:12" ht="51" x14ac:dyDescent="0.2">
      <c r="A27">
        <v>4025972953</v>
      </c>
      <c r="B27" t="s">
        <v>1392</v>
      </c>
      <c r="C27" t="s">
        <v>40</v>
      </c>
      <c r="D27" t="s">
        <v>10</v>
      </c>
      <c r="E27" s="1">
        <v>45760</v>
      </c>
      <c r="F27" t="s">
        <v>1393</v>
      </c>
      <c r="G27">
        <v>121500</v>
      </c>
      <c r="H27">
        <v>178200</v>
      </c>
      <c r="I27" t="s">
        <v>1394</v>
      </c>
      <c r="J27" s="2" t="s">
        <v>1395</v>
      </c>
      <c r="K27" t="s">
        <v>1396</v>
      </c>
      <c r="L27">
        <v>8</v>
      </c>
    </row>
    <row r="28" spans="1:12" ht="51" x14ac:dyDescent="0.2">
      <c r="A28">
        <v>4115725587</v>
      </c>
      <c r="B28" t="s">
        <v>1544</v>
      </c>
      <c r="C28" t="s">
        <v>1545</v>
      </c>
      <c r="D28" t="s">
        <v>27</v>
      </c>
      <c r="E28" s="1">
        <v>45760</v>
      </c>
      <c r="F28" t="s">
        <v>1546</v>
      </c>
      <c r="G28">
        <v>126000</v>
      </c>
      <c r="H28">
        <v>173000</v>
      </c>
      <c r="I28" t="s">
        <v>1547</v>
      </c>
      <c r="J28" s="2" t="s">
        <v>1548</v>
      </c>
      <c r="K28" t="s">
        <v>1549</v>
      </c>
      <c r="L28">
        <v>8</v>
      </c>
    </row>
    <row r="29" spans="1:12" ht="51" x14ac:dyDescent="0.2">
      <c r="A29">
        <v>4115723789</v>
      </c>
      <c r="B29" t="s">
        <v>1544</v>
      </c>
      <c r="C29" t="s">
        <v>1545</v>
      </c>
      <c r="D29" t="s">
        <v>10</v>
      </c>
      <c r="E29" s="1">
        <v>45760</v>
      </c>
      <c r="F29" t="s">
        <v>1546</v>
      </c>
      <c r="G29">
        <v>126000</v>
      </c>
      <c r="H29">
        <v>173000</v>
      </c>
      <c r="I29" t="s">
        <v>1547</v>
      </c>
      <c r="J29" s="2" t="s">
        <v>1550</v>
      </c>
      <c r="K29" t="s">
        <v>1551</v>
      </c>
      <c r="L29">
        <v>8</v>
      </c>
    </row>
    <row r="30" spans="1:12" ht="51" x14ac:dyDescent="0.2">
      <c r="A30">
        <v>4115726557</v>
      </c>
      <c r="B30" t="s">
        <v>1544</v>
      </c>
      <c r="C30" t="s">
        <v>1545</v>
      </c>
      <c r="D30" t="s">
        <v>1593</v>
      </c>
      <c r="E30" s="1">
        <v>45760</v>
      </c>
      <c r="F30" t="s">
        <v>1546</v>
      </c>
      <c r="G30">
        <v>126000</v>
      </c>
      <c r="H30">
        <v>173000</v>
      </c>
      <c r="I30" t="s">
        <v>1547</v>
      </c>
      <c r="J30" s="2" t="s">
        <v>1594</v>
      </c>
      <c r="K30" t="s">
        <v>1595</v>
      </c>
      <c r="L30">
        <v>8</v>
      </c>
    </row>
    <row r="31" spans="1:12" ht="68" x14ac:dyDescent="0.2">
      <c r="A31">
        <v>4207905832</v>
      </c>
      <c r="B31" t="s">
        <v>1530</v>
      </c>
      <c r="C31" t="s">
        <v>136</v>
      </c>
      <c r="D31" t="s">
        <v>392</v>
      </c>
      <c r="E31" s="1">
        <v>45760</v>
      </c>
      <c r="F31" t="s">
        <v>1531</v>
      </c>
      <c r="G31">
        <v>93300</v>
      </c>
      <c r="H31">
        <v>169700</v>
      </c>
      <c r="I31" t="s">
        <v>1532</v>
      </c>
      <c r="J31" s="2" t="s">
        <v>1533</v>
      </c>
      <c r="K31" t="s">
        <v>1534</v>
      </c>
      <c r="L31">
        <v>6</v>
      </c>
    </row>
    <row r="32" spans="1:12" ht="34" x14ac:dyDescent="0.2">
      <c r="A32">
        <v>4171366083</v>
      </c>
      <c r="B32" t="s">
        <v>1360</v>
      </c>
      <c r="C32" t="s">
        <v>40</v>
      </c>
      <c r="D32" t="s">
        <v>10</v>
      </c>
      <c r="E32" s="1">
        <v>45760</v>
      </c>
      <c r="F32" t="s">
        <v>41</v>
      </c>
      <c r="G32">
        <v>72000</v>
      </c>
      <c r="H32">
        <v>154000</v>
      </c>
      <c r="I32" t="s">
        <v>1361</v>
      </c>
      <c r="J32" s="2" t="s">
        <v>1362</v>
      </c>
      <c r="K32" t="s">
        <v>1363</v>
      </c>
      <c r="L32">
        <v>5</v>
      </c>
    </row>
    <row r="33" spans="1:12" ht="34" x14ac:dyDescent="0.2">
      <c r="A33">
        <v>4146058815</v>
      </c>
      <c r="B33" t="s">
        <v>1397</v>
      </c>
      <c r="C33" t="s">
        <v>1398</v>
      </c>
      <c r="D33" t="s">
        <v>1399</v>
      </c>
      <c r="E33" s="1">
        <v>45760</v>
      </c>
      <c r="F33" t="s">
        <v>1400</v>
      </c>
      <c r="G33">
        <v>120000</v>
      </c>
      <c r="H33">
        <v>150000</v>
      </c>
      <c r="I33" t="s">
        <v>1401</v>
      </c>
      <c r="J33" s="2" t="s">
        <v>1402</v>
      </c>
      <c r="K33" t="s">
        <v>1403</v>
      </c>
      <c r="L33">
        <v>8</v>
      </c>
    </row>
    <row r="34" spans="1:12" ht="51" x14ac:dyDescent="0.2">
      <c r="A34">
        <v>4209287436</v>
      </c>
      <c r="B34" t="s">
        <v>1414</v>
      </c>
      <c r="C34" t="s">
        <v>1415</v>
      </c>
      <c r="D34" t="s">
        <v>47</v>
      </c>
      <c r="E34" s="1">
        <v>45760</v>
      </c>
      <c r="F34" t="s">
        <v>1400</v>
      </c>
      <c r="G34">
        <v>120000</v>
      </c>
      <c r="H34">
        <v>150000</v>
      </c>
      <c r="I34" t="s">
        <v>1416</v>
      </c>
      <c r="J34" s="2" t="s">
        <v>1417</v>
      </c>
      <c r="K34" t="s">
        <v>1418</v>
      </c>
      <c r="L34">
        <v>8</v>
      </c>
    </row>
    <row r="35" spans="1:12" ht="51" x14ac:dyDescent="0.2">
      <c r="A35">
        <v>4207902717</v>
      </c>
      <c r="B35" t="s">
        <v>1539</v>
      </c>
      <c r="C35" t="s">
        <v>1558</v>
      </c>
      <c r="D35" t="s">
        <v>1540</v>
      </c>
      <c r="E35" s="1">
        <v>45760</v>
      </c>
      <c r="F35" t="s">
        <v>1559</v>
      </c>
      <c r="G35">
        <v>150000</v>
      </c>
      <c r="H35">
        <v>150000</v>
      </c>
      <c r="I35" t="s">
        <v>1560</v>
      </c>
      <c r="J35" s="2" t="s">
        <v>1561</v>
      </c>
      <c r="K35" t="s">
        <v>1562</v>
      </c>
      <c r="L35">
        <v>5</v>
      </c>
    </row>
    <row r="36" spans="1:12" ht="51" x14ac:dyDescent="0.2">
      <c r="A36">
        <v>4209412694</v>
      </c>
      <c r="B36" t="s">
        <v>1487</v>
      </c>
      <c r="C36" t="s">
        <v>1488</v>
      </c>
      <c r="D36" t="s">
        <v>10</v>
      </c>
      <c r="E36" s="1">
        <v>45760</v>
      </c>
      <c r="F36" t="s">
        <v>1489</v>
      </c>
      <c r="G36">
        <v>70207</v>
      </c>
      <c r="H36">
        <v>137330</v>
      </c>
      <c r="I36" t="s">
        <v>1490</v>
      </c>
      <c r="J36" s="2" t="s">
        <v>1491</v>
      </c>
      <c r="K36" t="s">
        <v>1492</v>
      </c>
      <c r="L36">
        <v>5</v>
      </c>
    </row>
    <row r="37" spans="1:12" ht="51" x14ac:dyDescent="0.2">
      <c r="A37">
        <v>4145141603</v>
      </c>
      <c r="B37" t="s">
        <v>1371</v>
      </c>
      <c r="C37" t="s">
        <v>40</v>
      </c>
      <c r="D37" t="s">
        <v>10</v>
      </c>
      <c r="E37" s="1">
        <v>45760</v>
      </c>
      <c r="F37" t="s">
        <v>1372</v>
      </c>
      <c r="G37">
        <v>50200</v>
      </c>
      <c r="H37">
        <v>107400</v>
      </c>
      <c r="I37" t="s">
        <v>1373</v>
      </c>
      <c r="J37" s="2" t="s">
        <v>1374</v>
      </c>
      <c r="K37" t="s">
        <v>1375</v>
      </c>
      <c r="L37">
        <v>5</v>
      </c>
    </row>
    <row r="38" spans="1:12" ht="51" x14ac:dyDescent="0.2">
      <c r="A38">
        <v>4206747988</v>
      </c>
      <c r="B38" t="s">
        <v>1646</v>
      </c>
      <c r="C38" t="s">
        <v>1553</v>
      </c>
      <c r="D38" t="s">
        <v>47</v>
      </c>
      <c r="E38" s="1">
        <v>45760</v>
      </c>
      <c r="F38" t="s">
        <v>1647</v>
      </c>
      <c r="G38">
        <v>50100</v>
      </c>
      <c r="H38">
        <v>107200</v>
      </c>
      <c r="I38" t="s">
        <v>1648</v>
      </c>
      <c r="J38" s="2" t="s">
        <v>1649</v>
      </c>
      <c r="K38" t="s">
        <v>1650</v>
      </c>
      <c r="L38">
        <v>5</v>
      </c>
    </row>
    <row r="39" spans="1:12" ht="51" x14ac:dyDescent="0.2">
      <c r="A39">
        <v>4207583871</v>
      </c>
      <c r="B39" t="s">
        <v>1480</v>
      </c>
      <c r="C39" t="s">
        <v>1481</v>
      </c>
      <c r="D39" t="s">
        <v>1482</v>
      </c>
      <c r="E39" s="1">
        <v>45748</v>
      </c>
      <c r="F39" t="s">
        <v>1483</v>
      </c>
      <c r="G39">
        <v>85000</v>
      </c>
      <c r="H39">
        <v>95000</v>
      </c>
      <c r="I39" t="s">
        <v>1484</v>
      </c>
      <c r="J39" s="2" t="s">
        <v>1485</v>
      </c>
      <c r="K39" t="s">
        <v>1486</v>
      </c>
      <c r="L39">
        <v>6</v>
      </c>
    </row>
    <row r="40" spans="1:12" ht="68" x14ac:dyDescent="0.2">
      <c r="A40">
        <v>4144551013</v>
      </c>
      <c r="B40" t="s">
        <v>1581</v>
      </c>
      <c r="C40" t="s">
        <v>1582</v>
      </c>
      <c r="D40" t="s">
        <v>175</v>
      </c>
      <c r="E40" s="1">
        <v>45760</v>
      </c>
      <c r="F40" t="s">
        <v>1583</v>
      </c>
      <c r="G40">
        <v>47929</v>
      </c>
      <c r="H40">
        <v>70424</v>
      </c>
      <c r="I40" t="s">
        <v>1584</v>
      </c>
      <c r="J40" s="2" t="s">
        <v>1585</v>
      </c>
      <c r="K40" t="s">
        <v>1586</v>
      </c>
      <c r="L40">
        <v>5</v>
      </c>
    </row>
    <row r="41" spans="1:12" ht="34" x14ac:dyDescent="0.2">
      <c r="A41">
        <v>4207564033</v>
      </c>
      <c r="B41" t="s">
        <v>1574</v>
      </c>
      <c r="C41" t="s">
        <v>1575</v>
      </c>
      <c r="D41" t="s">
        <v>1626</v>
      </c>
      <c r="E41" s="1">
        <v>45760</v>
      </c>
      <c r="F41" t="s">
        <v>1627</v>
      </c>
      <c r="G41">
        <v>2706</v>
      </c>
      <c r="H41">
        <v>2706</v>
      </c>
      <c r="I41" t="s">
        <v>1628</v>
      </c>
      <c r="J41" s="2" t="s">
        <v>1579</v>
      </c>
      <c r="K41" t="s">
        <v>1629</v>
      </c>
      <c r="L41">
        <v>8</v>
      </c>
    </row>
    <row r="42" spans="1:12" ht="34" x14ac:dyDescent="0.2">
      <c r="A42">
        <v>4209075325</v>
      </c>
      <c r="B42" t="s">
        <v>1630</v>
      </c>
      <c r="C42" t="s">
        <v>1631</v>
      </c>
      <c r="D42" t="s">
        <v>1632</v>
      </c>
      <c r="E42" s="1">
        <v>45760</v>
      </c>
      <c r="F42" t="s">
        <v>1633</v>
      </c>
      <c r="G42">
        <v>2431</v>
      </c>
      <c r="H42">
        <v>2631</v>
      </c>
      <c r="I42" t="s">
        <v>1634</v>
      </c>
      <c r="J42" s="2" t="s">
        <v>1635</v>
      </c>
      <c r="K42" t="s">
        <v>1636</v>
      </c>
      <c r="L42">
        <v>8</v>
      </c>
    </row>
    <row r="43" spans="1:12" ht="34" x14ac:dyDescent="0.2">
      <c r="A43">
        <v>4207551940</v>
      </c>
      <c r="B43" t="s">
        <v>1601</v>
      </c>
      <c r="C43" t="s">
        <v>1575</v>
      </c>
      <c r="D43" t="s">
        <v>1602</v>
      </c>
      <c r="E43" s="1">
        <v>45760</v>
      </c>
      <c r="F43" t="s">
        <v>1637</v>
      </c>
      <c r="G43">
        <v>2114</v>
      </c>
      <c r="H43">
        <v>2330</v>
      </c>
      <c r="I43" t="s">
        <v>1638</v>
      </c>
      <c r="J43" s="2" t="s">
        <v>1639</v>
      </c>
      <c r="K43" t="s">
        <v>1640</v>
      </c>
      <c r="L43">
        <v>8</v>
      </c>
    </row>
    <row r="44" spans="1:12" ht="34" x14ac:dyDescent="0.2">
      <c r="A44">
        <v>4207561837</v>
      </c>
      <c r="B44" t="s">
        <v>1601</v>
      </c>
      <c r="C44" t="s">
        <v>1575</v>
      </c>
      <c r="D44" t="s">
        <v>1602</v>
      </c>
      <c r="E44" s="1">
        <v>45760</v>
      </c>
      <c r="F44" t="s">
        <v>1603</v>
      </c>
      <c r="G44">
        <v>2080</v>
      </c>
      <c r="H44">
        <v>2280</v>
      </c>
      <c r="I44" t="s">
        <v>1604</v>
      </c>
      <c r="J44" s="2" t="s">
        <v>1605</v>
      </c>
      <c r="K44" t="s">
        <v>1606</v>
      </c>
      <c r="L44">
        <v>5</v>
      </c>
    </row>
    <row r="45" spans="1:12" ht="34" x14ac:dyDescent="0.2">
      <c r="A45">
        <v>4207560262</v>
      </c>
      <c r="B45" t="s">
        <v>1574</v>
      </c>
      <c r="C45" t="s">
        <v>1575</v>
      </c>
      <c r="D45" t="s">
        <v>1576</v>
      </c>
      <c r="E45" s="1">
        <v>45760</v>
      </c>
      <c r="F45" t="s">
        <v>1577</v>
      </c>
      <c r="G45">
        <v>1982</v>
      </c>
      <c r="H45">
        <v>1982</v>
      </c>
      <c r="I45" t="s">
        <v>1578</v>
      </c>
      <c r="J45" s="2" t="s">
        <v>1579</v>
      </c>
      <c r="K45" t="s">
        <v>1580</v>
      </c>
      <c r="L45">
        <v>8</v>
      </c>
    </row>
    <row r="46" spans="1:12" ht="51" x14ac:dyDescent="0.2">
      <c r="A46">
        <v>4207557275</v>
      </c>
      <c r="B46" t="s">
        <v>1667</v>
      </c>
      <c r="C46" t="s">
        <v>1575</v>
      </c>
      <c r="D46" t="s">
        <v>1576</v>
      </c>
      <c r="E46" s="1">
        <v>45760</v>
      </c>
      <c r="F46" t="s">
        <v>1577</v>
      </c>
      <c r="G46">
        <v>1982</v>
      </c>
      <c r="H46">
        <v>1982</v>
      </c>
      <c r="I46" t="s">
        <v>1668</v>
      </c>
      <c r="J46" s="2" t="s">
        <v>1669</v>
      </c>
      <c r="K46" t="s">
        <v>1670</v>
      </c>
      <c r="L46">
        <v>8</v>
      </c>
    </row>
    <row r="47" spans="1:12" ht="51" x14ac:dyDescent="0.2">
      <c r="A47">
        <v>4209268731</v>
      </c>
      <c r="B47" t="s">
        <v>1408</v>
      </c>
      <c r="C47" t="s">
        <v>1409</v>
      </c>
      <c r="D47" t="s">
        <v>10</v>
      </c>
      <c r="E47" s="1">
        <v>45760</v>
      </c>
      <c r="F47" t="s">
        <v>1410</v>
      </c>
      <c r="G47">
        <v>26.5</v>
      </c>
      <c r="H47">
        <v>31.5</v>
      </c>
      <c r="I47" t="s">
        <v>1411</v>
      </c>
      <c r="J47" s="2" t="s">
        <v>1412</v>
      </c>
      <c r="K47" t="s">
        <v>1413</v>
      </c>
      <c r="L47">
        <v>7</v>
      </c>
    </row>
    <row r="48" spans="1:12" ht="51" x14ac:dyDescent="0.2">
      <c r="A48">
        <v>4206745482</v>
      </c>
      <c r="B48" t="s">
        <v>1364</v>
      </c>
      <c r="C48" t="s">
        <v>1365</v>
      </c>
      <c r="D48" t="s">
        <v>1366</v>
      </c>
      <c r="E48" s="1">
        <v>45760</v>
      </c>
      <c r="F48" t="s">
        <v>1367</v>
      </c>
      <c r="G48">
        <v>26.21</v>
      </c>
      <c r="H48">
        <v>27.61</v>
      </c>
      <c r="I48" t="s">
        <v>1368</v>
      </c>
      <c r="J48" s="2" t="s">
        <v>1369</v>
      </c>
      <c r="K48" t="s">
        <v>1370</v>
      </c>
      <c r="L48">
        <v>7</v>
      </c>
    </row>
    <row r="49" spans="1:12" ht="51" x14ac:dyDescent="0.2">
      <c r="A49">
        <v>4170244224</v>
      </c>
      <c r="B49" t="s">
        <v>1453</v>
      </c>
      <c r="C49" t="s">
        <v>1454</v>
      </c>
      <c r="D49" t="s">
        <v>10</v>
      </c>
      <c r="E49" s="1">
        <v>45760</v>
      </c>
      <c r="F49" t="s">
        <v>1455</v>
      </c>
      <c r="G49">
        <v>23.37</v>
      </c>
      <c r="H49">
        <v>25.92</v>
      </c>
      <c r="I49" t="s">
        <v>1456</v>
      </c>
      <c r="J49" s="2" t="s">
        <v>1457</v>
      </c>
      <c r="K49" t="s">
        <v>1458</v>
      </c>
      <c r="L49">
        <v>5</v>
      </c>
    </row>
    <row r="50" spans="1:12" ht="51" x14ac:dyDescent="0.2">
      <c r="A50">
        <v>4170243146</v>
      </c>
      <c r="B50" t="s">
        <v>1453</v>
      </c>
      <c r="C50" t="s">
        <v>1611</v>
      </c>
      <c r="D50" t="s">
        <v>10</v>
      </c>
      <c r="E50" s="1">
        <v>45760</v>
      </c>
      <c r="F50" t="s">
        <v>1455</v>
      </c>
      <c r="G50">
        <v>23.37</v>
      </c>
      <c r="H50">
        <v>25.92</v>
      </c>
      <c r="I50" t="s">
        <v>1612</v>
      </c>
      <c r="J50" s="2" t="s">
        <v>1613</v>
      </c>
      <c r="K50" t="s">
        <v>1614</v>
      </c>
      <c r="L50">
        <v>4</v>
      </c>
    </row>
    <row r="51" spans="1:12" ht="51" x14ac:dyDescent="0.2">
      <c r="A51">
        <v>4206903773</v>
      </c>
      <c r="B51" t="s">
        <v>1514</v>
      </c>
      <c r="C51" t="s">
        <v>1515</v>
      </c>
      <c r="D51" t="s">
        <v>1366</v>
      </c>
      <c r="E51" s="1">
        <v>45760</v>
      </c>
      <c r="F51" t="s">
        <v>1516</v>
      </c>
      <c r="G51">
        <v>24.2</v>
      </c>
      <c r="H51">
        <v>24.2</v>
      </c>
      <c r="I51" t="s">
        <v>1517</v>
      </c>
      <c r="J51" s="2" t="s">
        <v>1518</v>
      </c>
      <c r="K51" t="s">
        <v>1519</v>
      </c>
      <c r="L51">
        <v>3</v>
      </c>
    </row>
    <row r="52" spans="1:12" ht="51" x14ac:dyDescent="0.2">
      <c r="A52">
        <v>4191750227</v>
      </c>
      <c r="B52" t="s">
        <v>1660</v>
      </c>
      <c r="C52" t="s">
        <v>1661</v>
      </c>
      <c r="D52" t="s">
        <v>1662</v>
      </c>
      <c r="E52" s="1">
        <v>45760</v>
      </c>
      <c r="F52" t="s">
        <v>1663</v>
      </c>
      <c r="G52">
        <v>16.66</v>
      </c>
      <c r="H52">
        <v>23.65</v>
      </c>
      <c r="I52" t="s">
        <v>1664</v>
      </c>
      <c r="J52" s="2" t="s">
        <v>1665</v>
      </c>
      <c r="K52" t="s">
        <v>1666</v>
      </c>
      <c r="L52">
        <v>6</v>
      </c>
    </row>
    <row r="53" spans="1:12" ht="34" x14ac:dyDescent="0.2">
      <c r="A53">
        <v>4207548125</v>
      </c>
      <c r="B53" t="s">
        <v>1376</v>
      </c>
      <c r="C53" t="s">
        <v>1377</v>
      </c>
      <c r="D53" t="s">
        <v>10</v>
      </c>
      <c r="E53" s="1">
        <v>45767</v>
      </c>
      <c r="F53" t="s">
        <v>1378</v>
      </c>
      <c r="G53">
        <v>17.809999999999999</v>
      </c>
      <c r="H53">
        <v>21.65</v>
      </c>
      <c r="I53" t="s">
        <v>1379</v>
      </c>
      <c r="J53" s="2" t="s">
        <v>1380</v>
      </c>
      <c r="K53" t="s">
        <v>1381</v>
      </c>
      <c r="L53">
        <v>5</v>
      </c>
    </row>
    <row r="54" spans="1:12" ht="51" x14ac:dyDescent="0.2">
      <c r="A54">
        <v>3756725630</v>
      </c>
      <c r="B54" t="s">
        <v>104</v>
      </c>
      <c r="C54" t="s">
        <v>105</v>
      </c>
      <c r="D54" t="s">
        <v>1419</v>
      </c>
      <c r="E54" s="1">
        <v>45760</v>
      </c>
      <c r="F54" t="s">
        <v>1420</v>
      </c>
      <c r="G54">
        <v>17</v>
      </c>
      <c r="H54">
        <v>21.64</v>
      </c>
      <c r="I54" t="s">
        <v>1421</v>
      </c>
      <c r="J54" s="2" t="s">
        <v>1422</v>
      </c>
      <c r="K54" t="s">
        <v>1423</v>
      </c>
      <c r="L54">
        <v>5</v>
      </c>
    </row>
    <row r="55" spans="1:12" ht="34" x14ac:dyDescent="0.2">
      <c r="A55">
        <v>4209460429</v>
      </c>
      <c r="B55" t="s">
        <v>1493</v>
      </c>
      <c r="C55" t="s">
        <v>1494</v>
      </c>
      <c r="D55" t="s">
        <v>1495</v>
      </c>
      <c r="E55" s="1">
        <v>45761</v>
      </c>
      <c r="F55" t="s">
        <v>1496</v>
      </c>
      <c r="G55">
        <v>16.95</v>
      </c>
      <c r="H55">
        <v>21.09</v>
      </c>
      <c r="I55" t="s">
        <v>1497</v>
      </c>
      <c r="J55" s="2" t="s">
        <v>1498</v>
      </c>
      <c r="K55" t="s">
        <v>1499</v>
      </c>
      <c r="L55">
        <v>5</v>
      </c>
    </row>
    <row r="56" spans="1:12" ht="51" x14ac:dyDescent="0.2">
      <c r="A56">
        <v>4209463293</v>
      </c>
      <c r="B56" t="s">
        <v>1525</v>
      </c>
      <c r="C56" t="s">
        <v>1494</v>
      </c>
      <c r="D56" t="s">
        <v>583</v>
      </c>
      <c r="E56" s="1">
        <v>45761</v>
      </c>
      <c r="F56" t="s">
        <v>1526</v>
      </c>
      <c r="G56">
        <v>16.96</v>
      </c>
      <c r="H56">
        <v>17.559999999999999</v>
      </c>
      <c r="I56" t="s">
        <v>1527</v>
      </c>
      <c r="J56" s="2" t="s">
        <v>1528</v>
      </c>
      <c r="K56" t="s">
        <v>1529</v>
      </c>
      <c r="L56">
        <v>5</v>
      </c>
    </row>
    <row r="57" spans="1:12" ht="51" x14ac:dyDescent="0.2">
      <c r="A57">
        <v>4187351249</v>
      </c>
      <c r="B57" t="s">
        <v>1447</v>
      </c>
      <c r="C57" t="s">
        <v>1448</v>
      </c>
      <c r="D57" t="s">
        <v>260</v>
      </c>
      <c r="E57" s="1">
        <v>45760</v>
      </c>
      <c r="F57" t="s">
        <v>1449</v>
      </c>
      <c r="G57">
        <v>0</v>
      </c>
      <c r="H57">
        <v>0</v>
      </c>
      <c r="I57" t="s">
        <v>1450</v>
      </c>
      <c r="J57" s="2" t="s">
        <v>1451</v>
      </c>
      <c r="K57" t="s">
        <v>1452</v>
      </c>
      <c r="L57">
        <v>5</v>
      </c>
    </row>
    <row r="58" spans="1:12" ht="68" x14ac:dyDescent="0.2">
      <c r="A58">
        <v>4209403074</v>
      </c>
      <c r="B58" t="s">
        <v>1500</v>
      </c>
      <c r="C58" t="s">
        <v>1501</v>
      </c>
      <c r="D58" t="s">
        <v>1501</v>
      </c>
      <c r="E58" s="1">
        <v>45760</v>
      </c>
      <c r="F58" t="s">
        <v>94</v>
      </c>
      <c r="G58">
        <v>0</v>
      </c>
      <c r="H58">
        <v>0</v>
      </c>
      <c r="I58" t="s">
        <v>1502</v>
      </c>
      <c r="J58" s="2" t="s">
        <v>1503</v>
      </c>
      <c r="K58" t="s">
        <v>1504</v>
      </c>
      <c r="L58">
        <v>5</v>
      </c>
    </row>
    <row r="59" spans="1:12" ht="51" x14ac:dyDescent="0.2">
      <c r="A59">
        <v>4209297818</v>
      </c>
      <c r="B59" t="s">
        <v>1539</v>
      </c>
      <c r="C59" t="s">
        <v>136</v>
      </c>
      <c r="D59" t="s">
        <v>1540</v>
      </c>
      <c r="E59" s="1">
        <v>45760</v>
      </c>
      <c r="F59" t="s">
        <v>94</v>
      </c>
      <c r="G59">
        <v>0</v>
      </c>
      <c r="H59">
        <v>0</v>
      </c>
      <c r="I59" t="s">
        <v>1541</v>
      </c>
      <c r="J59" s="2" t="s">
        <v>1542</v>
      </c>
      <c r="K59" t="s">
        <v>1543</v>
      </c>
      <c r="L59">
        <v>5</v>
      </c>
    </row>
    <row r="60" spans="1:12" ht="51" x14ac:dyDescent="0.2">
      <c r="A60">
        <v>4209265669</v>
      </c>
      <c r="B60" t="s">
        <v>1563</v>
      </c>
      <c r="C60" t="s">
        <v>1564</v>
      </c>
      <c r="D60" t="s">
        <v>27</v>
      </c>
      <c r="E60" s="1">
        <v>45760</v>
      </c>
      <c r="F60" t="s">
        <v>1565</v>
      </c>
      <c r="G60">
        <v>0</v>
      </c>
      <c r="H60">
        <v>0</v>
      </c>
      <c r="I60" t="s">
        <v>1566</v>
      </c>
      <c r="J60" s="2" t="s">
        <v>1567</v>
      </c>
      <c r="K60" t="s">
        <v>1568</v>
      </c>
      <c r="L60">
        <v>8</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9D295-BEAC-9A47-8475-2749949B1CFE}">
  <dimension ref="A1:M5"/>
  <sheetViews>
    <sheetView topLeftCell="I1" workbookViewId="0">
      <selection activeCell="M2" sqref="M2"/>
    </sheetView>
  </sheetViews>
  <sheetFormatPr baseColWidth="10" defaultRowHeight="16" x14ac:dyDescent="0.2"/>
  <cols>
    <col min="1" max="1" width="11.1640625" bestFit="1" customWidth="1"/>
    <col min="2" max="2" width="54.83203125" bestFit="1" customWidth="1"/>
    <col min="3" max="3" width="13.33203125" bestFit="1" customWidth="1"/>
    <col min="5" max="5" width="7.6640625" bestFit="1" customWidth="1"/>
    <col min="6" max="6" width="17.6640625" bestFit="1" customWidth="1"/>
    <col min="7" max="7" width="14.5" bestFit="1" customWidth="1"/>
    <col min="8" max="8" width="14.33203125" bestFit="1" customWidth="1"/>
    <col min="9" max="9" width="80.6640625" bestFit="1" customWidth="1"/>
    <col min="10" max="10" width="80.6640625" style="2" bestFit="1" customWidth="1"/>
    <col min="11" max="11" width="80.6640625" bestFit="1" customWidth="1"/>
    <col min="12" max="12" width="5.83203125" bestFit="1" customWidth="1"/>
  </cols>
  <sheetData>
    <row r="1" spans="1:13" ht="17" x14ac:dyDescent="0.2">
      <c r="A1" t="s">
        <v>388</v>
      </c>
      <c r="B1" t="s">
        <v>0</v>
      </c>
      <c r="C1" t="s">
        <v>1</v>
      </c>
      <c r="D1" t="s">
        <v>2</v>
      </c>
      <c r="E1" t="s">
        <v>3</v>
      </c>
      <c r="F1" t="s">
        <v>4</v>
      </c>
      <c r="G1" t="s">
        <v>344</v>
      </c>
      <c r="H1" t="s">
        <v>345</v>
      </c>
      <c r="I1" t="s">
        <v>6</v>
      </c>
      <c r="J1" s="2" t="s">
        <v>7</v>
      </c>
      <c r="K1" t="s">
        <v>5</v>
      </c>
      <c r="L1" t="s">
        <v>1131</v>
      </c>
      <c r="M1" t="s">
        <v>18</v>
      </c>
    </row>
    <row r="2" spans="1:13" ht="34" x14ac:dyDescent="0.2">
      <c r="A2">
        <v>4098836404</v>
      </c>
      <c r="B2" t="s">
        <v>1351</v>
      </c>
      <c r="C2" t="s">
        <v>1352</v>
      </c>
      <c r="D2" t="s">
        <v>10</v>
      </c>
      <c r="E2" s="1">
        <v>45759</v>
      </c>
      <c r="F2" t="s">
        <v>1353</v>
      </c>
      <c r="G2">
        <v>192000</v>
      </c>
      <c r="H2">
        <v>304750</v>
      </c>
      <c r="I2" t="s">
        <v>1354</v>
      </c>
      <c r="J2" s="2" t="s">
        <v>1355</v>
      </c>
      <c r="K2" t="s">
        <v>1356</v>
      </c>
      <c r="L2">
        <v>8</v>
      </c>
      <c r="M2" s="7" t="str">
        <f>HYPERLINK(jobs__31[[#This Row],[URL]],"link")</f>
        <v>link</v>
      </c>
    </row>
    <row r="3" spans="1:13" ht="68" x14ac:dyDescent="0.2">
      <c r="A3">
        <v>4207458782</v>
      </c>
      <c r="B3" t="s">
        <v>1341</v>
      </c>
      <c r="C3" t="s">
        <v>1174</v>
      </c>
      <c r="D3" t="s">
        <v>583</v>
      </c>
      <c r="E3" s="1">
        <v>45759</v>
      </c>
      <c r="F3" t="s">
        <v>1342</v>
      </c>
      <c r="G3">
        <v>106100</v>
      </c>
      <c r="H3">
        <v>178200</v>
      </c>
      <c r="I3" t="s">
        <v>1343</v>
      </c>
      <c r="J3" s="2" t="s">
        <v>1344</v>
      </c>
      <c r="K3" t="s">
        <v>1345</v>
      </c>
      <c r="L3">
        <v>8</v>
      </c>
      <c r="M3" t="str">
        <f>HYPERLINK(jobs__31[[#This Row],[URL]],"link")</f>
        <v>link</v>
      </c>
    </row>
    <row r="4" spans="1:13" ht="51" x14ac:dyDescent="0.2">
      <c r="A4">
        <v>4208764249</v>
      </c>
      <c r="B4" t="s">
        <v>1267</v>
      </c>
      <c r="C4" t="s">
        <v>1145</v>
      </c>
      <c r="D4" t="s">
        <v>10</v>
      </c>
      <c r="E4" s="1">
        <v>45759</v>
      </c>
      <c r="F4" t="s">
        <v>1268</v>
      </c>
      <c r="G4">
        <v>114400</v>
      </c>
      <c r="H4">
        <v>171600</v>
      </c>
      <c r="I4" t="s">
        <v>1357</v>
      </c>
      <c r="J4" s="2" t="s">
        <v>1358</v>
      </c>
      <c r="K4" t="s">
        <v>1359</v>
      </c>
      <c r="L4">
        <v>8</v>
      </c>
      <c r="M4" t="str">
        <f>HYPERLINK(jobs__31[[#This Row],[URL]],"link")</f>
        <v>link</v>
      </c>
    </row>
    <row r="5" spans="1:13" ht="68" x14ac:dyDescent="0.2">
      <c r="A5">
        <v>4144189217</v>
      </c>
      <c r="B5" t="s">
        <v>1346</v>
      </c>
      <c r="C5" t="s">
        <v>493</v>
      </c>
      <c r="D5" t="s">
        <v>10</v>
      </c>
      <c r="E5" s="1">
        <v>45759</v>
      </c>
      <c r="F5" t="s">
        <v>1347</v>
      </c>
      <c r="G5">
        <v>75500</v>
      </c>
      <c r="H5">
        <v>137000</v>
      </c>
      <c r="I5" t="s">
        <v>1348</v>
      </c>
      <c r="J5" s="2" t="s">
        <v>1349</v>
      </c>
      <c r="K5" t="s">
        <v>1350</v>
      </c>
      <c r="L5">
        <v>8</v>
      </c>
      <c r="M5" t="str">
        <f>HYPERLINK(jobs__31[[#This Row],[URL]],"link")</f>
        <v>link</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F5E17-43C5-224D-8AA3-CA5AFDA4C3E7}">
  <dimension ref="A1:L12"/>
  <sheetViews>
    <sheetView topLeftCell="J1" workbookViewId="0">
      <selection activeCell="L12" sqref="L12"/>
    </sheetView>
  </sheetViews>
  <sheetFormatPr baseColWidth="10" defaultRowHeight="16" x14ac:dyDescent="0.2"/>
  <cols>
    <col min="1" max="1" width="11.1640625" bestFit="1" customWidth="1"/>
    <col min="2" max="2" width="66.6640625" bestFit="1" customWidth="1"/>
    <col min="3" max="3" width="31.83203125" bestFit="1" customWidth="1"/>
    <col min="4" max="4" width="11.6640625" bestFit="1" customWidth="1"/>
    <col min="5" max="5" width="7.6640625" bestFit="1" customWidth="1"/>
    <col min="6" max="6" width="17.6640625" bestFit="1" customWidth="1"/>
    <col min="7" max="7" width="14.5" bestFit="1" customWidth="1"/>
    <col min="8" max="8" width="14.33203125" bestFit="1" customWidth="1"/>
    <col min="9" max="11" width="80.6640625" bestFit="1" customWidth="1"/>
    <col min="12" max="12" width="5.83203125" bestFit="1" customWidth="1"/>
  </cols>
  <sheetData>
    <row r="1" spans="1:12" x14ac:dyDescent="0.2">
      <c r="A1" t="s">
        <v>388</v>
      </c>
      <c r="B1" t="s">
        <v>0</v>
      </c>
      <c r="C1" t="s">
        <v>1</v>
      </c>
      <c r="D1" t="s">
        <v>2</v>
      </c>
      <c r="E1" t="s">
        <v>3</v>
      </c>
      <c r="F1" t="s">
        <v>4</v>
      </c>
      <c r="G1" t="s">
        <v>344</v>
      </c>
      <c r="H1" t="s">
        <v>345</v>
      </c>
      <c r="I1" t="s">
        <v>6</v>
      </c>
      <c r="J1" t="s">
        <v>7</v>
      </c>
      <c r="K1" t="s">
        <v>5</v>
      </c>
      <c r="L1" t="s">
        <v>1131</v>
      </c>
    </row>
    <row r="2" spans="1:12" ht="51" x14ac:dyDescent="0.2">
      <c r="A2">
        <v>4208288861</v>
      </c>
      <c r="B2" t="s">
        <v>1323</v>
      </c>
      <c r="C2" t="s">
        <v>1324</v>
      </c>
      <c r="D2" t="s">
        <v>10</v>
      </c>
      <c r="E2" s="1">
        <v>45759</v>
      </c>
      <c r="F2" t="s">
        <v>1325</v>
      </c>
      <c r="G2">
        <v>192000</v>
      </c>
      <c r="H2">
        <v>330000</v>
      </c>
      <c r="I2" t="s">
        <v>1326</v>
      </c>
      <c r="J2" s="2" t="s">
        <v>1327</v>
      </c>
      <c r="K2" t="s">
        <v>1328</v>
      </c>
      <c r="L2">
        <v>8</v>
      </c>
    </row>
    <row r="3" spans="1:12" ht="68" x14ac:dyDescent="0.2">
      <c r="A3">
        <v>4208290267</v>
      </c>
      <c r="B3" t="s">
        <v>1299</v>
      </c>
      <c r="C3" t="s">
        <v>1300</v>
      </c>
      <c r="D3" t="s">
        <v>47</v>
      </c>
      <c r="E3" s="1">
        <v>45758</v>
      </c>
      <c r="F3" t="s">
        <v>1301</v>
      </c>
      <c r="G3">
        <v>157600</v>
      </c>
      <c r="H3">
        <v>306600</v>
      </c>
      <c r="I3" t="s">
        <v>1302</v>
      </c>
      <c r="J3" s="2" t="s">
        <v>1303</v>
      </c>
      <c r="K3" t="s">
        <v>1304</v>
      </c>
      <c r="L3">
        <v>8</v>
      </c>
    </row>
    <row r="4" spans="1:12" ht="51" x14ac:dyDescent="0.2">
      <c r="A4">
        <v>4207125977</v>
      </c>
      <c r="B4" t="s">
        <v>1287</v>
      </c>
      <c r="C4" t="s">
        <v>1288</v>
      </c>
      <c r="D4" t="s">
        <v>10</v>
      </c>
      <c r="E4" s="1">
        <v>45758</v>
      </c>
      <c r="F4" t="s">
        <v>1289</v>
      </c>
      <c r="G4">
        <v>200700</v>
      </c>
      <c r="H4">
        <v>301100</v>
      </c>
      <c r="I4" t="s">
        <v>1290</v>
      </c>
      <c r="J4" s="2" t="s">
        <v>1291</v>
      </c>
      <c r="K4" t="s">
        <v>1292</v>
      </c>
      <c r="L4">
        <v>8</v>
      </c>
    </row>
    <row r="5" spans="1:12" ht="51" x14ac:dyDescent="0.2">
      <c r="A5">
        <v>4207122683</v>
      </c>
      <c r="B5" t="s">
        <v>902</v>
      </c>
      <c r="C5" t="s">
        <v>877</v>
      </c>
      <c r="D5" t="s">
        <v>47</v>
      </c>
      <c r="E5" s="1">
        <v>45758</v>
      </c>
      <c r="F5" t="s">
        <v>903</v>
      </c>
      <c r="G5">
        <v>184100</v>
      </c>
      <c r="H5">
        <v>267050</v>
      </c>
      <c r="I5" t="s">
        <v>1305</v>
      </c>
      <c r="J5" s="2" t="s">
        <v>1306</v>
      </c>
      <c r="K5" t="s">
        <v>1307</v>
      </c>
      <c r="L5">
        <v>8</v>
      </c>
    </row>
    <row r="6" spans="1:12" ht="68" x14ac:dyDescent="0.2">
      <c r="A6">
        <v>4206089311</v>
      </c>
      <c r="B6" t="s">
        <v>1308</v>
      </c>
      <c r="C6" t="s">
        <v>1309</v>
      </c>
      <c r="D6" t="s">
        <v>10</v>
      </c>
      <c r="E6" s="1">
        <v>45758</v>
      </c>
      <c r="F6" t="s">
        <v>1310</v>
      </c>
      <c r="G6">
        <v>190000</v>
      </c>
      <c r="H6">
        <v>260000</v>
      </c>
      <c r="I6" t="s">
        <v>1311</v>
      </c>
      <c r="J6" s="2" t="s">
        <v>1312</v>
      </c>
      <c r="K6" t="s">
        <v>1313</v>
      </c>
      <c r="L6">
        <v>8</v>
      </c>
    </row>
    <row r="7" spans="1:12" ht="51" x14ac:dyDescent="0.2">
      <c r="A7">
        <v>4206090685</v>
      </c>
      <c r="B7" t="s">
        <v>1282</v>
      </c>
      <c r="C7" t="s">
        <v>1283</v>
      </c>
      <c r="D7" t="s">
        <v>10</v>
      </c>
      <c r="E7" s="1">
        <v>45759</v>
      </c>
      <c r="F7" t="s">
        <v>1229</v>
      </c>
      <c r="G7">
        <v>200000</v>
      </c>
      <c r="H7">
        <v>250000</v>
      </c>
      <c r="I7" t="s">
        <v>1284</v>
      </c>
      <c r="J7" s="2" t="s">
        <v>1285</v>
      </c>
      <c r="K7" t="s">
        <v>1286</v>
      </c>
      <c r="L7">
        <v>8</v>
      </c>
    </row>
    <row r="8" spans="1:12" ht="34" x14ac:dyDescent="0.2">
      <c r="A8">
        <v>4208259309</v>
      </c>
      <c r="B8" t="s">
        <v>1319</v>
      </c>
      <c r="C8" t="s">
        <v>266</v>
      </c>
      <c r="D8" t="s">
        <v>10</v>
      </c>
      <c r="E8" s="1">
        <v>45758</v>
      </c>
      <c r="F8" t="s">
        <v>997</v>
      </c>
      <c r="G8">
        <v>129300</v>
      </c>
      <c r="H8">
        <v>223600</v>
      </c>
      <c r="I8" t="s">
        <v>1320</v>
      </c>
      <c r="J8" s="2" t="s">
        <v>1321</v>
      </c>
      <c r="K8" t="s">
        <v>1322</v>
      </c>
      <c r="L8">
        <v>8</v>
      </c>
    </row>
    <row r="9" spans="1:12" ht="51" x14ac:dyDescent="0.2">
      <c r="A9">
        <v>4208254667</v>
      </c>
      <c r="B9" t="s">
        <v>1314</v>
      </c>
      <c r="C9" t="s">
        <v>266</v>
      </c>
      <c r="D9" t="s">
        <v>10</v>
      </c>
      <c r="E9" s="1">
        <v>45758</v>
      </c>
      <c r="F9" t="s">
        <v>1315</v>
      </c>
      <c r="G9">
        <v>128600</v>
      </c>
      <c r="H9">
        <v>212600</v>
      </c>
      <c r="I9" t="s">
        <v>1316</v>
      </c>
      <c r="J9" s="2" t="s">
        <v>1317</v>
      </c>
      <c r="K9" t="s">
        <v>1318</v>
      </c>
      <c r="L9">
        <v>8</v>
      </c>
    </row>
    <row r="10" spans="1:12" ht="51" x14ac:dyDescent="0.2">
      <c r="A10">
        <v>4208274720</v>
      </c>
      <c r="B10" t="s">
        <v>1293</v>
      </c>
      <c r="C10" t="s">
        <v>1294</v>
      </c>
      <c r="D10" t="s">
        <v>10</v>
      </c>
      <c r="E10" s="1">
        <v>45758</v>
      </c>
      <c r="F10" t="s">
        <v>1295</v>
      </c>
      <c r="G10">
        <v>190000</v>
      </c>
      <c r="H10">
        <v>205000</v>
      </c>
      <c r="I10" t="s">
        <v>1296</v>
      </c>
      <c r="J10" s="2" t="s">
        <v>1297</v>
      </c>
      <c r="K10" t="s">
        <v>1298</v>
      </c>
      <c r="L10">
        <v>8</v>
      </c>
    </row>
    <row r="11" spans="1:12" ht="51" x14ac:dyDescent="0.2">
      <c r="A11">
        <v>4208278375</v>
      </c>
      <c r="B11" t="s">
        <v>1335</v>
      </c>
      <c r="C11" t="s">
        <v>1336</v>
      </c>
      <c r="D11" t="s">
        <v>10</v>
      </c>
      <c r="E11" s="1">
        <v>45758</v>
      </c>
      <c r="F11" t="s">
        <v>1337</v>
      </c>
      <c r="G11">
        <v>108000</v>
      </c>
      <c r="H11">
        <v>162000</v>
      </c>
      <c r="I11" t="s">
        <v>1338</v>
      </c>
      <c r="J11" s="2" t="s">
        <v>1339</v>
      </c>
      <c r="K11" t="s">
        <v>1340</v>
      </c>
      <c r="L11">
        <v>8</v>
      </c>
    </row>
    <row r="12" spans="1:12" ht="68" x14ac:dyDescent="0.2">
      <c r="A12">
        <v>4207050073</v>
      </c>
      <c r="B12" t="s">
        <v>1329</v>
      </c>
      <c r="C12" t="s">
        <v>1330</v>
      </c>
      <c r="D12" t="s">
        <v>10</v>
      </c>
      <c r="E12" s="1">
        <v>45758</v>
      </c>
      <c r="F12" t="s">
        <v>1331</v>
      </c>
      <c r="G12">
        <v>64000</v>
      </c>
      <c r="H12">
        <v>83000</v>
      </c>
      <c r="I12" t="s">
        <v>1332</v>
      </c>
      <c r="J12" s="2" t="s">
        <v>1333</v>
      </c>
      <c r="K12" t="s">
        <v>1334</v>
      </c>
      <c r="L12">
        <v>7</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9051D-D069-9947-8575-47E5D3AF4E62}">
  <dimension ref="A1:L12"/>
  <sheetViews>
    <sheetView workbookViewId="0">
      <selection activeCell="E14" sqref="E14"/>
    </sheetView>
  </sheetViews>
  <sheetFormatPr baseColWidth="10" defaultRowHeight="16" x14ac:dyDescent="0.2"/>
  <cols>
    <col min="1" max="1" width="11.1640625" bestFit="1" customWidth="1"/>
    <col min="2" max="2" width="70.33203125" bestFit="1" customWidth="1"/>
    <col min="3" max="3" width="19.33203125" bestFit="1" customWidth="1"/>
    <col min="4" max="4" width="17.83203125" bestFit="1" customWidth="1"/>
    <col min="5" max="5" width="7.6640625" bestFit="1" customWidth="1"/>
    <col min="6" max="6" width="18.33203125" bestFit="1" customWidth="1"/>
    <col min="7" max="7" width="14.5" bestFit="1" customWidth="1"/>
    <col min="8" max="8" width="14.33203125" bestFit="1" customWidth="1"/>
    <col min="9" max="11" width="80.6640625" bestFit="1" customWidth="1"/>
    <col min="12" max="12" width="5.83203125" bestFit="1" customWidth="1"/>
  </cols>
  <sheetData>
    <row r="1" spans="1:12" x14ac:dyDescent="0.2">
      <c r="A1" t="s">
        <v>388</v>
      </c>
      <c r="B1" t="s">
        <v>0</v>
      </c>
      <c r="C1" t="s">
        <v>1</v>
      </c>
      <c r="D1" t="s">
        <v>2</v>
      </c>
      <c r="E1" t="s">
        <v>3</v>
      </c>
      <c r="F1" t="s">
        <v>4</v>
      </c>
      <c r="G1" t="s">
        <v>344</v>
      </c>
      <c r="H1" t="s">
        <v>345</v>
      </c>
      <c r="I1" t="s">
        <v>6</v>
      </c>
      <c r="J1" t="s">
        <v>7</v>
      </c>
      <c r="K1" t="s">
        <v>5</v>
      </c>
      <c r="L1" t="s">
        <v>1131</v>
      </c>
    </row>
    <row r="2" spans="1:12" x14ac:dyDescent="0.2">
      <c r="A2">
        <v>4206071546</v>
      </c>
      <c r="B2" t="s">
        <v>1257</v>
      </c>
      <c r="C2" t="s">
        <v>493</v>
      </c>
      <c r="D2" t="s">
        <v>10</v>
      </c>
      <c r="E2" s="1">
        <v>45758</v>
      </c>
      <c r="F2" t="s">
        <v>1258</v>
      </c>
      <c r="G2">
        <v>169900</v>
      </c>
      <c r="H2">
        <v>388200</v>
      </c>
      <c r="I2" t="s">
        <v>1259</v>
      </c>
      <c r="J2" t="s">
        <v>1260</v>
      </c>
      <c r="K2" t="s">
        <v>1261</v>
      </c>
      <c r="L2">
        <v>8</v>
      </c>
    </row>
    <row r="3" spans="1:12" x14ac:dyDescent="0.2">
      <c r="A3">
        <v>4208217182</v>
      </c>
      <c r="B3" t="s">
        <v>1262</v>
      </c>
      <c r="C3" t="s">
        <v>991</v>
      </c>
      <c r="D3" t="s">
        <v>260</v>
      </c>
      <c r="E3" s="1">
        <v>45758</v>
      </c>
      <c r="F3" t="s">
        <v>1263</v>
      </c>
      <c r="G3">
        <v>187600</v>
      </c>
      <c r="H3">
        <v>328300</v>
      </c>
      <c r="I3" t="s">
        <v>1264</v>
      </c>
      <c r="J3" t="s">
        <v>1265</v>
      </c>
      <c r="K3" t="s">
        <v>1266</v>
      </c>
      <c r="L3">
        <v>8</v>
      </c>
    </row>
    <row r="4" spans="1:12" x14ac:dyDescent="0.2">
      <c r="A4">
        <v>4208202379</v>
      </c>
      <c r="B4" t="s">
        <v>1217</v>
      </c>
      <c r="C4" t="s">
        <v>187</v>
      </c>
      <c r="D4" t="s">
        <v>47</v>
      </c>
      <c r="E4" s="1">
        <v>45758</v>
      </c>
      <c r="F4" t="s">
        <v>1218</v>
      </c>
      <c r="G4">
        <v>110800</v>
      </c>
      <c r="H4">
        <v>200000</v>
      </c>
      <c r="I4" t="s">
        <v>1252</v>
      </c>
      <c r="J4" t="s">
        <v>1253</v>
      </c>
      <c r="K4" t="s">
        <v>1221</v>
      </c>
      <c r="L4">
        <v>8</v>
      </c>
    </row>
    <row r="5" spans="1:12" x14ac:dyDescent="0.2">
      <c r="A5">
        <v>4208231775</v>
      </c>
      <c r="B5" t="s">
        <v>1267</v>
      </c>
      <c r="C5" t="s">
        <v>1145</v>
      </c>
      <c r="D5" t="s">
        <v>10</v>
      </c>
      <c r="E5" s="1">
        <v>45758</v>
      </c>
      <c r="F5" t="s">
        <v>1268</v>
      </c>
      <c r="G5">
        <v>114400</v>
      </c>
      <c r="H5">
        <v>171600</v>
      </c>
      <c r="I5" t="s">
        <v>1269</v>
      </c>
      <c r="J5" t="s">
        <v>1270</v>
      </c>
      <c r="K5" t="s">
        <v>1271</v>
      </c>
      <c r="L5">
        <v>8</v>
      </c>
    </row>
    <row r="6" spans="1:12" x14ac:dyDescent="0.2">
      <c r="A6">
        <v>4150658713</v>
      </c>
      <c r="B6" t="s">
        <v>1211</v>
      </c>
      <c r="C6" t="s">
        <v>1212</v>
      </c>
      <c r="D6" t="s">
        <v>27</v>
      </c>
      <c r="E6" s="1">
        <v>45758</v>
      </c>
      <c r="F6" t="s">
        <v>1213</v>
      </c>
      <c r="G6">
        <v>150000</v>
      </c>
      <c r="H6">
        <v>170000</v>
      </c>
      <c r="I6" t="s">
        <v>1250</v>
      </c>
      <c r="J6" t="s">
        <v>1251</v>
      </c>
      <c r="K6" t="s">
        <v>1216</v>
      </c>
      <c r="L6">
        <v>8</v>
      </c>
    </row>
    <row r="7" spans="1:12" x14ac:dyDescent="0.2">
      <c r="A7">
        <v>4208236042</v>
      </c>
      <c r="B7" t="s">
        <v>1274</v>
      </c>
      <c r="C7" t="s">
        <v>1275</v>
      </c>
      <c r="D7" t="s">
        <v>10</v>
      </c>
      <c r="E7" s="1">
        <v>45758</v>
      </c>
      <c r="F7" t="s">
        <v>1276</v>
      </c>
      <c r="G7">
        <v>91100</v>
      </c>
      <c r="H7">
        <v>167200</v>
      </c>
      <c r="I7" t="s">
        <v>1277</v>
      </c>
      <c r="J7" t="s">
        <v>1278</v>
      </c>
      <c r="K7" t="s">
        <v>1279</v>
      </c>
      <c r="L7">
        <v>8</v>
      </c>
    </row>
    <row r="8" spans="1:12" x14ac:dyDescent="0.2">
      <c r="A8">
        <v>4208214514</v>
      </c>
      <c r="B8" t="s">
        <v>1233</v>
      </c>
      <c r="C8" t="s">
        <v>1234</v>
      </c>
      <c r="D8" t="s">
        <v>842</v>
      </c>
      <c r="E8" s="1">
        <v>45758</v>
      </c>
      <c r="F8" t="s">
        <v>1235</v>
      </c>
      <c r="G8">
        <v>42</v>
      </c>
      <c r="H8">
        <v>45</v>
      </c>
      <c r="I8" t="s">
        <v>1272</v>
      </c>
      <c r="J8" t="s">
        <v>1273</v>
      </c>
      <c r="K8" t="s">
        <v>1238</v>
      </c>
      <c r="L8">
        <v>7</v>
      </c>
    </row>
    <row r="9" spans="1:12" x14ac:dyDescent="0.2">
      <c r="A9">
        <v>4198259946</v>
      </c>
      <c r="B9" t="s">
        <v>111</v>
      </c>
      <c r="C9" t="s">
        <v>112</v>
      </c>
      <c r="D9" t="s">
        <v>47</v>
      </c>
      <c r="E9" s="1">
        <v>45758</v>
      </c>
      <c r="F9" t="s">
        <v>1245</v>
      </c>
      <c r="G9">
        <v>32</v>
      </c>
      <c r="H9">
        <v>39.799999999999997</v>
      </c>
      <c r="I9" t="s">
        <v>1246</v>
      </c>
      <c r="J9" t="s">
        <v>1247</v>
      </c>
      <c r="K9" t="s">
        <v>114</v>
      </c>
      <c r="L9">
        <v>7</v>
      </c>
    </row>
    <row r="10" spans="1:12" x14ac:dyDescent="0.2">
      <c r="A10">
        <v>4207851237</v>
      </c>
      <c r="B10" t="s">
        <v>1239</v>
      </c>
      <c r="C10" t="s">
        <v>1240</v>
      </c>
      <c r="D10" t="s">
        <v>16</v>
      </c>
      <c r="E10" s="1">
        <v>45758</v>
      </c>
      <c r="F10" t="s">
        <v>1241</v>
      </c>
      <c r="G10">
        <v>18.02</v>
      </c>
      <c r="H10">
        <v>33.44</v>
      </c>
      <c r="I10" t="s">
        <v>1280</v>
      </c>
      <c r="J10" t="s">
        <v>1281</v>
      </c>
      <c r="K10" t="s">
        <v>1244</v>
      </c>
      <c r="L10">
        <v>6</v>
      </c>
    </row>
    <row r="11" spans="1:12" x14ac:dyDescent="0.2">
      <c r="A11">
        <v>4206878993</v>
      </c>
      <c r="B11" t="s">
        <v>1206</v>
      </c>
      <c r="C11" t="s">
        <v>1207</v>
      </c>
      <c r="D11" t="s">
        <v>10</v>
      </c>
      <c r="E11" s="1">
        <v>45758</v>
      </c>
      <c r="F11" t="s">
        <v>94</v>
      </c>
      <c r="G11">
        <v>0</v>
      </c>
      <c r="H11">
        <v>0</v>
      </c>
      <c r="I11" t="s">
        <v>1248</v>
      </c>
      <c r="J11" t="s">
        <v>1249</v>
      </c>
      <c r="K11" t="s">
        <v>1210</v>
      </c>
      <c r="L11">
        <v>5</v>
      </c>
    </row>
    <row r="12" spans="1:12" x14ac:dyDescent="0.2">
      <c r="A12">
        <v>4150502262</v>
      </c>
      <c r="B12" t="s">
        <v>1173</v>
      </c>
      <c r="C12" t="s">
        <v>1174</v>
      </c>
      <c r="D12" t="s">
        <v>27</v>
      </c>
      <c r="E12" s="1">
        <v>45758</v>
      </c>
      <c r="F12" t="s">
        <v>94</v>
      </c>
      <c r="G12">
        <v>0</v>
      </c>
      <c r="H12">
        <v>0</v>
      </c>
      <c r="I12" t="s">
        <v>1254</v>
      </c>
      <c r="J12" t="s">
        <v>1255</v>
      </c>
      <c r="K12" t="s">
        <v>1256</v>
      </c>
      <c r="L12">
        <v>5</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EFE36-A19D-EF44-8E60-7EDD192B6FE1}">
  <dimension ref="A1:L8"/>
  <sheetViews>
    <sheetView topLeftCell="H1" workbookViewId="0"/>
  </sheetViews>
  <sheetFormatPr baseColWidth="10" defaultRowHeight="16" x14ac:dyDescent="0.2"/>
  <cols>
    <col min="1" max="1" width="11.1640625" bestFit="1" customWidth="1"/>
    <col min="2" max="2" width="56.83203125" bestFit="1" customWidth="1"/>
    <col min="3" max="3" width="19.33203125" bestFit="1" customWidth="1"/>
    <col min="4" max="4" width="17.83203125" bestFit="1" customWidth="1"/>
    <col min="5" max="5" width="7.6640625" bestFit="1" customWidth="1"/>
    <col min="6" max="6" width="18.33203125" bestFit="1" customWidth="1"/>
    <col min="7" max="7" width="14.5" bestFit="1" customWidth="1"/>
    <col min="8" max="8" width="14.33203125" bestFit="1" customWidth="1"/>
    <col min="9" max="11" width="80.6640625" bestFit="1" customWidth="1"/>
    <col min="12" max="12" width="5.83203125" bestFit="1" customWidth="1"/>
  </cols>
  <sheetData>
    <row r="1" spans="1:12" x14ac:dyDescent="0.2">
      <c r="A1" t="s">
        <v>388</v>
      </c>
      <c r="B1" t="s">
        <v>0</v>
      </c>
      <c r="C1" t="s">
        <v>1</v>
      </c>
      <c r="D1" t="s">
        <v>2</v>
      </c>
      <c r="E1" t="s">
        <v>3</v>
      </c>
      <c r="F1" t="s">
        <v>4</v>
      </c>
      <c r="G1" t="s">
        <v>344</v>
      </c>
      <c r="H1" t="s">
        <v>345</v>
      </c>
      <c r="I1" t="s">
        <v>6</v>
      </c>
      <c r="J1" t="s">
        <v>7</v>
      </c>
      <c r="K1" t="s">
        <v>5</v>
      </c>
      <c r="L1" t="s">
        <v>1131</v>
      </c>
    </row>
    <row r="2" spans="1:12" x14ac:dyDescent="0.2">
      <c r="A2">
        <v>4206878993</v>
      </c>
      <c r="B2" t="s">
        <v>1206</v>
      </c>
      <c r="C2" t="s">
        <v>1207</v>
      </c>
      <c r="D2" t="s">
        <v>10</v>
      </c>
      <c r="E2" s="1">
        <v>45758</v>
      </c>
      <c r="F2" t="s">
        <v>391</v>
      </c>
      <c r="G2">
        <v>0</v>
      </c>
      <c r="H2">
        <v>0</v>
      </c>
      <c r="I2" t="s">
        <v>1208</v>
      </c>
      <c r="J2" t="s">
        <v>1209</v>
      </c>
      <c r="K2" t="s">
        <v>1210</v>
      </c>
      <c r="L2">
        <v>5</v>
      </c>
    </row>
    <row r="3" spans="1:12" x14ac:dyDescent="0.2">
      <c r="A3">
        <v>4150658713</v>
      </c>
      <c r="B3" t="s">
        <v>1211</v>
      </c>
      <c r="C3" t="s">
        <v>1212</v>
      </c>
      <c r="D3" t="s">
        <v>27</v>
      </c>
      <c r="E3" s="1">
        <v>45758</v>
      </c>
      <c r="F3" t="s">
        <v>1213</v>
      </c>
      <c r="G3">
        <v>150000</v>
      </c>
      <c r="H3">
        <v>170000</v>
      </c>
      <c r="I3" t="s">
        <v>1214</v>
      </c>
      <c r="J3" t="s">
        <v>1215</v>
      </c>
      <c r="K3" t="s">
        <v>1216</v>
      </c>
      <c r="L3">
        <v>8</v>
      </c>
    </row>
    <row r="4" spans="1:12" x14ac:dyDescent="0.2">
      <c r="A4">
        <v>4208202379</v>
      </c>
      <c r="B4" t="s">
        <v>1217</v>
      </c>
      <c r="C4" t="s">
        <v>187</v>
      </c>
      <c r="D4" t="s">
        <v>47</v>
      </c>
      <c r="E4" s="1">
        <v>45758</v>
      </c>
      <c r="F4" t="s">
        <v>1218</v>
      </c>
      <c r="G4">
        <v>110800</v>
      </c>
      <c r="H4">
        <v>200000</v>
      </c>
      <c r="I4" t="s">
        <v>1219</v>
      </c>
      <c r="J4" t="s">
        <v>1220</v>
      </c>
      <c r="K4" t="s">
        <v>1221</v>
      </c>
      <c r="L4">
        <v>8</v>
      </c>
    </row>
    <row r="5" spans="1:12" x14ac:dyDescent="0.2">
      <c r="A5">
        <v>4206869217</v>
      </c>
      <c r="B5" t="s">
        <v>1222</v>
      </c>
      <c r="C5" t="s">
        <v>877</v>
      </c>
      <c r="D5" t="s">
        <v>47</v>
      </c>
      <c r="E5" s="1">
        <v>45758</v>
      </c>
      <c r="F5" t="s">
        <v>1223</v>
      </c>
      <c r="G5">
        <v>191700</v>
      </c>
      <c r="H5">
        <v>299650</v>
      </c>
      <c r="I5" t="s">
        <v>1224</v>
      </c>
      <c r="J5" t="s">
        <v>1225</v>
      </c>
      <c r="K5" t="s">
        <v>1226</v>
      </c>
      <c r="L5">
        <v>8</v>
      </c>
    </row>
    <row r="6" spans="1:12" x14ac:dyDescent="0.2">
      <c r="A6">
        <v>4206055488</v>
      </c>
      <c r="B6" t="s">
        <v>1227</v>
      </c>
      <c r="C6" t="s">
        <v>1228</v>
      </c>
      <c r="D6" t="s">
        <v>10</v>
      </c>
      <c r="E6" s="1">
        <v>45758</v>
      </c>
      <c r="F6" t="s">
        <v>1229</v>
      </c>
      <c r="G6">
        <v>200000</v>
      </c>
      <c r="H6">
        <v>250000</v>
      </c>
      <c r="I6" t="s">
        <v>1230</v>
      </c>
      <c r="J6" t="s">
        <v>1231</v>
      </c>
      <c r="K6" t="s">
        <v>1232</v>
      </c>
      <c r="L6">
        <v>5</v>
      </c>
    </row>
    <row r="7" spans="1:12" x14ac:dyDescent="0.2">
      <c r="A7">
        <v>4208214514</v>
      </c>
      <c r="B7" t="s">
        <v>1233</v>
      </c>
      <c r="C7" t="s">
        <v>1234</v>
      </c>
      <c r="D7" t="s">
        <v>842</v>
      </c>
      <c r="E7" s="1">
        <v>45758</v>
      </c>
      <c r="F7" t="s">
        <v>1235</v>
      </c>
      <c r="G7">
        <v>42</v>
      </c>
      <c r="H7">
        <v>45</v>
      </c>
      <c r="I7" t="s">
        <v>1236</v>
      </c>
      <c r="J7" t="s">
        <v>1237</v>
      </c>
      <c r="K7" t="s">
        <v>1238</v>
      </c>
      <c r="L7">
        <v>5</v>
      </c>
    </row>
    <row r="8" spans="1:12" x14ac:dyDescent="0.2">
      <c r="A8">
        <v>4207851237</v>
      </c>
      <c r="B8" t="s">
        <v>1239</v>
      </c>
      <c r="C8" t="s">
        <v>1240</v>
      </c>
      <c r="D8" t="s">
        <v>16</v>
      </c>
      <c r="E8" s="1">
        <v>45758</v>
      </c>
      <c r="F8" t="s">
        <v>1241</v>
      </c>
      <c r="G8">
        <v>18.02</v>
      </c>
      <c r="H8">
        <v>33.44</v>
      </c>
      <c r="I8" t="s">
        <v>1242</v>
      </c>
      <c r="J8" t="s">
        <v>1243</v>
      </c>
      <c r="K8" t="s">
        <v>1244</v>
      </c>
      <c r="L8">
        <v>6</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FD6F-CF7F-1745-BF18-3AA64DBCA586}">
  <dimension ref="A1:M5"/>
  <sheetViews>
    <sheetView topLeftCell="I1" workbookViewId="0">
      <selection activeCell="M3" sqref="M3"/>
    </sheetView>
  </sheetViews>
  <sheetFormatPr baseColWidth="10" defaultRowHeight="16" x14ac:dyDescent="0.2"/>
  <cols>
    <col min="1" max="1" width="11.1640625" bestFit="1" customWidth="1"/>
    <col min="2" max="2" width="43.83203125" bestFit="1" customWidth="1"/>
    <col min="3" max="3" width="11.5" bestFit="1" customWidth="1"/>
    <col min="4" max="4" width="12.33203125" bestFit="1" customWidth="1"/>
    <col min="5" max="5" width="7.6640625" bestFit="1" customWidth="1"/>
    <col min="6" max="6" width="17.6640625" bestFit="1" customWidth="1"/>
    <col min="7" max="7" width="14.5" bestFit="1" customWidth="1"/>
    <col min="8" max="8" width="14.33203125" bestFit="1" customWidth="1"/>
    <col min="9" max="9" width="68.6640625" bestFit="1" customWidth="1"/>
    <col min="10" max="11" width="80.6640625" bestFit="1" customWidth="1"/>
    <col min="12" max="12" width="5.83203125" bestFit="1" customWidth="1"/>
  </cols>
  <sheetData>
    <row r="1" spans="1:13" x14ac:dyDescent="0.2">
      <c r="A1" t="s">
        <v>388</v>
      </c>
      <c r="B1" t="s">
        <v>0</v>
      </c>
      <c r="C1" t="s">
        <v>1</v>
      </c>
      <c r="D1" t="s">
        <v>2</v>
      </c>
      <c r="E1" t="s">
        <v>3</v>
      </c>
      <c r="F1" t="s">
        <v>4</v>
      </c>
      <c r="G1" t="s">
        <v>344</v>
      </c>
      <c r="H1" t="s">
        <v>345</v>
      </c>
      <c r="I1" t="s">
        <v>6</v>
      </c>
      <c r="J1" t="s">
        <v>7</v>
      </c>
      <c r="K1" t="s">
        <v>5</v>
      </c>
      <c r="L1" t="s">
        <v>1131</v>
      </c>
      <c r="M1" t="s">
        <v>18</v>
      </c>
    </row>
    <row r="2" spans="1:13" x14ac:dyDescent="0.2">
      <c r="A2">
        <v>4204956489</v>
      </c>
      <c r="B2" t="s">
        <v>1098</v>
      </c>
      <c r="C2" t="s">
        <v>493</v>
      </c>
      <c r="D2" t="s">
        <v>10</v>
      </c>
      <c r="E2" s="1">
        <v>45757</v>
      </c>
      <c r="F2" t="s">
        <v>1099</v>
      </c>
      <c r="G2">
        <v>178600</v>
      </c>
      <c r="H2">
        <v>353600</v>
      </c>
      <c r="I2" t="s">
        <v>1194</v>
      </c>
      <c r="J2" t="s">
        <v>1195</v>
      </c>
      <c r="K2" t="s">
        <v>1181</v>
      </c>
      <c r="L2">
        <v>8</v>
      </c>
      <c r="M2" s="10" t="str">
        <f>HYPERLINK(jobs__27[[#This Row],[URL]],"Link")</f>
        <v>Link</v>
      </c>
    </row>
    <row r="3" spans="1:13" x14ac:dyDescent="0.2">
      <c r="A3">
        <v>4206211178</v>
      </c>
      <c r="B3" t="s">
        <v>1188</v>
      </c>
      <c r="C3" t="s">
        <v>1189</v>
      </c>
      <c r="D3" t="s">
        <v>842</v>
      </c>
      <c r="E3" s="1">
        <v>45757</v>
      </c>
      <c r="F3" t="s">
        <v>1190</v>
      </c>
      <c r="G3">
        <v>180000</v>
      </c>
      <c r="H3">
        <v>220000</v>
      </c>
      <c r="I3" t="s">
        <v>1191</v>
      </c>
      <c r="J3" t="s">
        <v>1192</v>
      </c>
      <c r="K3" t="s">
        <v>1193</v>
      </c>
      <c r="L3">
        <v>8</v>
      </c>
      <c r="M3" s="10" t="str">
        <f>HYPERLINK(jobs__27[[#This Row],[URL]],"Link")</f>
        <v>Link</v>
      </c>
    </row>
    <row r="4" spans="1:13" x14ac:dyDescent="0.2">
      <c r="A4">
        <v>4205988856</v>
      </c>
      <c r="B4" t="s">
        <v>1201</v>
      </c>
      <c r="C4" t="s">
        <v>1183</v>
      </c>
      <c r="D4" t="s">
        <v>842</v>
      </c>
      <c r="E4" s="1">
        <v>45757</v>
      </c>
      <c r="F4" t="s">
        <v>1202</v>
      </c>
      <c r="G4">
        <v>76200</v>
      </c>
      <c r="H4">
        <v>178920</v>
      </c>
      <c r="I4" t="s">
        <v>1203</v>
      </c>
      <c r="J4" t="s">
        <v>1204</v>
      </c>
      <c r="K4" t="s">
        <v>1205</v>
      </c>
      <c r="L4">
        <v>8</v>
      </c>
      <c r="M4" s="10" t="str">
        <f>HYPERLINK(jobs__27[[#This Row],[URL]],"Link")</f>
        <v>Link</v>
      </c>
    </row>
    <row r="5" spans="1:13" x14ac:dyDescent="0.2">
      <c r="A5">
        <v>4205994119</v>
      </c>
      <c r="B5" t="s">
        <v>1196</v>
      </c>
      <c r="C5" t="s">
        <v>1183</v>
      </c>
      <c r="D5" t="s">
        <v>842</v>
      </c>
      <c r="E5" s="1">
        <v>45757</v>
      </c>
      <c r="F5" t="s">
        <v>1197</v>
      </c>
      <c r="G5">
        <v>65200</v>
      </c>
      <c r="H5">
        <v>125292</v>
      </c>
      <c r="I5" t="s">
        <v>1198</v>
      </c>
      <c r="J5" t="s">
        <v>1199</v>
      </c>
      <c r="K5" t="s">
        <v>1200</v>
      </c>
      <c r="L5">
        <v>8</v>
      </c>
      <c r="M5" s="10" t="str">
        <f>HYPERLINK(jobs__27[[#This Row],[URL]],"Link")</f>
        <v>Link</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5B5C5-CA7E-5E46-9004-45BE27261F1F}">
  <dimension ref="A1:L3"/>
  <sheetViews>
    <sheetView workbookViewId="0"/>
  </sheetViews>
  <sheetFormatPr baseColWidth="10" defaultRowHeight="16" x14ac:dyDescent="0.2"/>
  <cols>
    <col min="1" max="1" width="11.1640625" bestFit="1" customWidth="1"/>
    <col min="2" max="2" width="56.33203125" bestFit="1" customWidth="1"/>
    <col min="3" max="3" width="11.5" bestFit="1" customWidth="1"/>
    <col min="5" max="5" width="7.6640625" bestFit="1" customWidth="1"/>
    <col min="6" max="6" width="17.6640625" bestFit="1" customWidth="1"/>
    <col min="7" max="7" width="14.5" bestFit="1" customWidth="1"/>
    <col min="8" max="8" width="14.33203125" bestFit="1" customWidth="1"/>
    <col min="9" max="9" width="79.83203125" bestFit="1" customWidth="1"/>
    <col min="10" max="11" width="80.6640625" bestFit="1" customWidth="1"/>
    <col min="12" max="12" width="5.83203125" bestFit="1" customWidth="1"/>
  </cols>
  <sheetData>
    <row r="1" spans="1:12" x14ac:dyDescent="0.2">
      <c r="A1" t="s">
        <v>388</v>
      </c>
      <c r="B1" t="s">
        <v>0</v>
      </c>
      <c r="C1" t="s">
        <v>1</v>
      </c>
      <c r="D1" t="s">
        <v>2</v>
      </c>
      <c r="E1" t="s">
        <v>3</v>
      </c>
      <c r="F1" t="s">
        <v>4</v>
      </c>
      <c r="G1" t="s">
        <v>344</v>
      </c>
      <c r="H1" t="s">
        <v>345</v>
      </c>
      <c r="I1" t="s">
        <v>6</v>
      </c>
      <c r="J1" t="s">
        <v>7</v>
      </c>
      <c r="K1" t="s">
        <v>5</v>
      </c>
      <c r="L1" t="s">
        <v>1131</v>
      </c>
    </row>
    <row r="2" spans="1:12" x14ac:dyDescent="0.2">
      <c r="A2">
        <v>4204956489</v>
      </c>
      <c r="B2" t="s">
        <v>1098</v>
      </c>
      <c r="C2" t="s">
        <v>493</v>
      </c>
      <c r="D2" t="s">
        <v>10</v>
      </c>
      <c r="E2" s="1">
        <v>45757</v>
      </c>
      <c r="F2" t="s">
        <v>1099</v>
      </c>
      <c r="G2">
        <v>178600</v>
      </c>
      <c r="H2">
        <v>353600</v>
      </c>
      <c r="I2" t="s">
        <v>1179</v>
      </c>
      <c r="J2" t="s">
        <v>1180</v>
      </c>
      <c r="K2" t="s">
        <v>1181</v>
      </c>
      <c r="L2">
        <v>8</v>
      </c>
    </row>
    <row r="3" spans="1:12" x14ac:dyDescent="0.2">
      <c r="A3">
        <v>4205989712</v>
      </c>
      <c r="B3" t="s">
        <v>1182</v>
      </c>
      <c r="C3" t="s">
        <v>1183</v>
      </c>
      <c r="D3" t="s">
        <v>10</v>
      </c>
      <c r="E3" s="1">
        <v>45757</v>
      </c>
      <c r="F3" t="s">
        <v>1184</v>
      </c>
      <c r="G3">
        <v>65500</v>
      </c>
      <c r="H3">
        <v>144000</v>
      </c>
      <c r="I3" t="s">
        <v>1185</v>
      </c>
      <c r="J3" t="s">
        <v>1186</v>
      </c>
      <c r="K3" t="s">
        <v>1187</v>
      </c>
      <c r="L3">
        <v>8</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1BE3C-5D76-044E-85F7-0CC5AB05CE61}">
  <dimension ref="A1:L3"/>
  <sheetViews>
    <sheetView workbookViewId="0"/>
  </sheetViews>
  <sheetFormatPr baseColWidth="10" defaultRowHeight="16" x14ac:dyDescent="0.2"/>
  <cols>
    <col min="1" max="1" width="11.1640625" bestFit="1" customWidth="1"/>
    <col min="2" max="2" width="53.83203125" bestFit="1" customWidth="1"/>
    <col min="3" max="3" width="11.5" bestFit="1" customWidth="1"/>
    <col min="4" max="4" width="11.6640625" bestFit="1" customWidth="1"/>
    <col min="5" max="5" width="7.6640625" bestFit="1" customWidth="1"/>
    <col min="6" max="6" width="22.83203125" bestFit="1" customWidth="1"/>
    <col min="7" max="7" width="14.5" bestFit="1" customWidth="1"/>
    <col min="8" max="8" width="14.33203125" bestFit="1" customWidth="1"/>
    <col min="9" max="9" width="63.5" bestFit="1" customWidth="1"/>
    <col min="10" max="11" width="80.6640625" bestFit="1" customWidth="1"/>
    <col min="12" max="12" width="5.83203125" bestFit="1" customWidth="1"/>
  </cols>
  <sheetData>
    <row r="1" spans="1:12" x14ac:dyDescent="0.2">
      <c r="A1" t="s">
        <v>388</v>
      </c>
      <c r="B1" t="s">
        <v>0</v>
      </c>
      <c r="C1" t="s">
        <v>1</v>
      </c>
      <c r="D1" t="s">
        <v>2</v>
      </c>
      <c r="E1" t="s">
        <v>3</v>
      </c>
      <c r="F1" t="s">
        <v>4</v>
      </c>
      <c r="G1" t="s">
        <v>344</v>
      </c>
      <c r="H1" t="s">
        <v>345</v>
      </c>
      <c r="I1" t="s">
        <v>6</v>
      </c>
      <c r="J1" t="s">
        <v>7</v>
      </c>
      <c r="K1" t="s">
        <v>5</v>
      </c>
      <c r="L1" t="s">
        <v>1131</v>
      </c>
    </row>
    <row r="2" spans="1:12" x14ac:dyDescent="0.2">
      <c r="A2">
        <v>4200118738</v>
      </c>
      <c r="B2" t="s">
        <v>1168</v>
      </c>
      <c r="C2" t="s">
        <v>99</v>
      </c>
      <c r="D2" t="s">
        <v>47</v>
      </c>
      <c r="E2" s="1">
        <v>45757</v>
      </c>
      <c r="F2" t="s">
        <v>1169</v>
      </c>
      <c r="G2">
        <v>70</v>
      </c>
      <c r="H2">
        <v>85</v>
      </c>
      <c r="I2" t="s">
        <v>1170</v>
      </c>
      <c r="J2" t="s">
        <v>1171</v>
      </c>
      <c r="K2" t="s">
        <v>1172</v>
      </c>
      <c r="L2">
        <v>8</v>
      </c>
    </row>
    <row r="3" spans="1:12" x14ac:dyDescent="0.2">
      <c r="A3">
        <v>4205935478</v>
      </c>
      <c r="B3" t="s">
        <v>1173</v>
      </c>
      <c r="C3" t="s">
        <v>1174</v>
      </c>
      <c r="D3" t="s">
        <v>583</v>
      </c>
      <c r="E3" s="1">
        <v>45757</v>
      </c>
      <c r="F3" t="s">
        <v>1175</v>
      </c>
      <c r="G3">
        <v>191400</v>
      </c>
      <c r="H3">
        <v>287200</v>
      </c>
      <c r="I3" t="s">
        <v>1176</v>
      </c>
      <c r="J3" t="s">
        <v>1177</v>
      </c>
      <c r="K3" t="s">
        <v>1178</v>
      </c>
      <c r="L3">
        <v>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A13B4-BB8B-CF43-A608-112F68AD0351}">
  <dimension ref="A1:L8"/>
  <sheetViews>
    <sheetView workbookViewId="0">
      <selection activeCell="E15" sqref="E15"/>
    </sheetView>
  </sheetViews>
  <sheetFormatPr baseColWidth="10" defaultRowHeight="16" x14ac:dyDescent="0.2"/>
  <cols>
    <col min="1" max="1" width="11.1640625" bestFit="1" customWidth="1"/>
    <col min="2" max="2" width="75.5" bestFit="1" customWidth="1"/>
    <col min="3" max="3" width="13.33203125" bestFit="1" customWidth="1"/>
    <col min="4" max="4" width="11.6640625" bestFit="1" customWidth="1"/>
    <col min="5" max="5" width="7.6640625" bestFit="1" customWidth="1"/>
    <col min="6" max="6" width="17.6640625" bestFit="1" customWidth="1"/>
    <col min="7" max="7" width="14.5" bestFit="1" customWidth="1"/>
    <col min="8" max="8" width="14.33203125" bestFit="1" customWidth="1"/>
    <col min="9" max="11" width="80.6640625" bestFit="1" customWidth="1"/>
    <col min="12" max="12" width="5.83203125" bestFit="1" customWidth="1"/>
  </cols>
  <sheetData>
    <row r="1" spans="1:12" x14ac:dyDescent="0.2">
      <c r="A1" t="s">
        <v>388</v>
      </c>
      <c r="B1" t="s">
        <v>0</v>
      </c>
      <c r="C1" t="s">
        <v>1</v>
      </c>
      <c r="D1" t="s">
        <v>2</v>
      </c>
      <c r="E1" t="s">
        <v>3</v>
      </c>
      <c r="F1" t="s">
        <v>4</v>
      </c>
      <c r="G1" t="s">
        <v>344</v>
      </c>
      <c r="H1" t="s">
        <v>345</v>
      </c>
      <c r="I1" t="s">
        <v>6</v>
      </c>
      <c r="J1" t="s">
        <v>7</v>
      </c>
      <c r="K1" t="s">
        <v>5</v>
      </c>
      <c r="L1" t="s">
        <v>1131</v>
      </c>
    </row>
    <row r="2" spans="1:12" x14ac:dyDescent="0.2">
      <c r="A2">
        <v>4204032919</v>
      </c>
      <c r="B2" t="s">
        <v>1163</v>
      </c>
      <c r="C2" t="s">
        <v>756</v>
      </c>
      <c r="D2" t="s">
        <v>47</v>
      </c>
      <c r="E2" s="1">
        <v>45757</v>
      </c>
      <c r="F2" t="s">
        <v>1164</v>
      </c>
      <c r="G2">
        <v>160000</v>
      </c>
      <c r="H2">
        <v>330000</v>
      </c>
      <c r="I2" t="s">
        <v>1165</v>
      </c>
      <c r="J2" t="s">
        <v>1166</v>
      </c>
      <c r="K2" t="s">
        <v>1167</v>
      </c>
      <c r="L2">
        <v>9</v>
      </c>
    </row>
    <row r="3" spans="1:12" x14ac:dyDescent="0.2">
      <c r="A3">
        <v>4205744011</v>
      </c>
      <c r="B3" t="s">
        <v>1144</v>
      </c>
      <c r="C3" t="s">
        <v>1145</v>
      </c>
      <c r="D3" t="s">
        <v>10</v>
      </c>
      <c r="E3" s="1">
        <v>45757</v>
      </c>
      <c r="F3" t="s">
        <v>1146</v>
      </c>
      <c r="G3">
        <v>200000</v>
      </c>
      <c r="H3">
        <v>300000</v>
      </c>
      <c r="I3" t="s">
        <v>1147</v>
      </c>
      <c r="J3" t="s">
        <v>1148</v>
      </c>
      <c r="K3" t="s">
        <v>1149</v>
      </c>
      <c r="L3">
        <v>8</v>
      </c>
    </row>
    <row r="4" spans="1:12" x14ac:dyDescent="0.2">
      <c r="A4">
        <v>4205737694</v>
      </c>
      <c r="B4" t="s">
        <v>1144</v>
      </c>
      <c r="C4" t="s">
        <v>1145</v>
      </c>
      <c r="D4" t="s">
        <v>47</v>
      </c>
      <c r="E4" s="1">
        <v>45757</v>
      </c>
      <c r="F4" t="s">
        <v>1146</v>
      </c>
      <c r="G4">
        <v>200000</v>
      </c>
      <c r="H4">
        <v>300000</v>
      </c>
      <c r="I4" t="s">
        <v>1150</v>
      </c>
      <c r="J4" t="s">
        <v>1151</v>
      </c>
      <c r="K4" t="s">
        <v>1152</v>
      </c>
      <c r="L4">
        <v>8</v>
      </c>
    </row>
    <row r="5" spans="1:12" x14ac:dyDescent="0.2">
      <c r="A5">
        <v>4204042358</v>
      </c>
      <c r="B5" t="s">
        <v>1139</v>
      </c>
      <c r="C5" t="s">
        <v>1115</v>
      </c>
      <c r="D5" t="s">
        <v>10</v>
      </c>
      <c r="E5" s="1">
        <v>45757</v>
      </c>
      <c r="F5" t="s">
        <v>1140</v>
      </c>
      <c r="G5">
        <v>250000</v>
      </c>
      <c r="H5">
        <v>290000</v>
      </c>
      <c r="I5" t="s">
        <v>1141</v>
      </c>
      <c r="J5" t="s">
        <v>1142</v>
      </c>
      <c r="K5" t="s">
        <v>1143</v>
      </c>
      <c r="L5">
        <v>9</v>
      </c>
    </row>
    <row r="6" spans="1:12" x14ac:dyDescent="0.2">
      <c r="A6">
        <v>4204038148</v>
      </c>
      <c r="B6" t="s">
        <v>1158</v>
      </c>
      <c r="C6" t="s">
        <v>756</v>
      </c>
      <c r="D6" t="s">
        <v>47</v>
      </c>
      <c r="E6" s="1">
        <v>45757</v>
      </c>
      <c r="F6" t="s">
        <v>1159</v>
      </c>
      <c r="G6">
        <v>160000</v>
      </c>
      <c r="H6">
        <v>275000</v>
      </c>
      <c r="I6" t="s">
        <v>1160</v>
      </c>
      <c r="J6" t="s">
        <v>1161</v>
      </c>
      <c r="K6" t="s">
        <v>1162</v>
      </c>
      <c r="L6">
        <v>9</v>
      </c>
    </row>
    <row r="7" spans="1:12" x14ac:dyDescent="0.2">
      <c r="A7">
        <v>4204036459</v>
      </c>
      <c r="B7" t="s">
        <v>1153</v>
      </c>
      <c r="C7" t="s">
        <v>756</v>
      </c>
      <c r="D7" t="s">
        <v>47</v>
      </c>
      <c r="E7" s="1">
        <v>45757</v>
      </c>
      <c r="F7" t="s">
        <v>1154</v>
      </c>
      <c r="G7">
        <v>185000</v>
      </c>
      <c r="H7">
        <v>210000</v>
      </c>
      <c r="I7" t="s">
        <v>1155</v>
      </c>
      <c r="J7" t="s">
        <v>1156</v>
      </c>
      <c r="K7" t="s">
        <v>1157</v>
      </c>
      <c r="L7">
        <v>9</v>
      </c>
    </row>
    <row r="8" spans="1:12" x14ac:dyDescent="0.2">
      <c r="A8">
        <v>4204039682</v>
      </c>
      <c r="B8" t="s">
        <v>1132</v>
      </c>
      <c r="C8" t="s">
        <v>1133</v>
      </c>
      <c r="D8" t="s">
        <v>1134</v>
      </c>
      <c r="E8" s="1">
        <v>45757</v>
      </c>
      <c r="F8" t="s">
        <v>1135</v>
      </c>
      <c r="G8">
        <v>20</v>
      </c>
      <c r="H8">
        <v>24</v>
      </c>
      <c r="I8" t="s">
        <v>1136</v>
      </c>
      <c r="J8" t="s">
        <v>1137</v>
      </c>
      <c r="K8" t="s">
        <v>1138</v>
      </c>
      <c r="L8">
        <v>8</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2E57B-6366-D846-A586-9EC9187C72EA}">
  <dimension ref="A1:K2"/>
  <sheetViews>
    <sheetView workbookViewId="0"/>
  </sheetViews>
  <sheetFormatPr baseColWidth="10" defaultRowHeight="16" x14ac:dyDescent="0.2"/>
  <cols>
    <col min="1" max="1" width="11.1640625" bestFit="1" customWidth="1"/>
    <col min="2" max="2" width="24.6640625" bestFit="1" customWidth="1"/>
    <col min="3" max="3" width="19.6640625" bestFit="1" customWidth="1"/>
    <col min="5" max="5" width="7.6640625" bestFit="1" customWidth="1"/>
    <col min="6" max="6" width="17.6640625" bestFit="1" customWidth="1"/>
    <col min="7" max="7" width="14.5" bestFit="1" customWidth="1"/>
    <col min="8" max="8" width="14.33203125" bestFit="1" customWidth="1"/>
    <col min="9" max="9" width="62.1640625" bestFit="1" customWidth="1"/>
    <col min="10" max="11" width="80.6640625" bestFit="1" customWidth="1"/>
  </cols>
  <sheetData>
    <row r="1" spans="1:11" x14ac:dyDescent="0.2">
      <c r="A1" t="s">
        <v>388</v>
      </c>
      <c r="B1" t="s">
        <v>0</v>
      </c>
      <c r="C1" t="s">
        <v>1</v>
      </c>
      <c r="D1" t="s">
        <v>2</v>
      </c>
      <c r="E1" t="s">
        <v>3</v>
      </c>
      <c r="F1" t="s">
        <v>4</v>
      </c>
      <c r="G1" t="s">
        <v>344</v>
      </c>
      <c r="H1" t="s">
        <v>345</v>
      </c>
      <c r="I1" t="s">
        <v>6</v>
      </c>
      <c r="J1" t="s">
        <v>7</v>
      </c>
      <c r="K1" t="s">
        <v>5</v>
      </c>
    </row>
    <row r="2" spans="1:11" x14ac:dyDescent="0.2">
      <c r="A2">
        <v>4205479282</v>
      </c>
      <c r="B2" t="s">
        <v>1125</v>
      </c>
      <c r="C2" t="s">
        <v>1126</v>
      </c>
      <c r="D2" t="s">
        <v>10</v>
      </c>
      <c r="E2" s="1">
        <v>45756</v>
      </c>
      <c r="F2" t="s">
        <v>1127</v>
      </c>
      <c r="G2">
        <v>153000</v>
      </c>
      <c r="H2">
        <v>184000</v>
      </c>
      <c r="I2" t="s">
        <v>1128</v>
      </c>
      <c r="J2" t="s">
        <v>1129</v>
      </c>
      <c r="K2" t="s">
        <v>1130</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10D0C-43FF-664D-B6A1-122DEF7B7F82}">
  <dimension ref="A1:K7"/>
  <sheetViews>
    <sheetView topLeftCell="C1" workbookViewId="0">
      <selection activeCell="J3" sqref="J3"/>
    </sheetView>
  </sheetViews>
  <sheetFormatPr baseColWidth="10" defaultRowHeight="16" x14ac:dyDescent="0.2"/>
  <cols>
    <col min="1" max="1" width="11.1640625" bestFit="1" customWidth="1"/>
    <col min="2" max="2" width="70.83203125" bestFit="1" customWidth="1"/>
    <col min="3" max="3" width="24.33203125" bestFit="1" customWidth="1"/>
    <col min="4" max="4" width="12.33203125" bestFit="1" customWidth="1"/>
    <col min="5" max="5" width="7.6640625" bestFit="1" customWidth="1"/>
    <col min="6" max="6" width="17.6640625" bestFit="1" customWidth="1"/>
    <col min="7" max="7" width="14.5" bestFit="1" customWidth="1"/>
    <col min="8" max="8" width="14.33203125" bestFit="1" customWidth="1"/>
    <col min="9" max="11" width="80.6640625" bestFit="1" customWidth="1"/>
  </cols>
  <sheetData>
    <row r="1" spans="1:11" x14ac:dyDescent="0.2">
      <c r="A1" t="s">
        <v>388</v>
      </c>
      <c r="B1" t="s">
        <v>0</v>
      </c>
      <c r="C1" t="s">
        <v>1</v>
      </c>
      <c r="D1" t="s">
        <v>2</v>
      </c>
      <c r="E1" t="s">
        <v>3</v>
      </c>
      <c r="F1" t="s">
        <v>4</v>
      </c>
      <c r="G1" t="s">
        <v>344</v>
      </c>
      <c r="H1" t="s">
        <v>345</v>
      </c>
      <c r="I1" t="s">
        <v>6</v>
      </c>
      <c r="J1" t="s">
        <v>7</v>
      </c>
      <c r="K1" t="s">
        <v>5</v>
      </c>
    </row>
    <row r="2" spans="1:11" x14ac:dyDescent="0.2">
      <c r="A2">
        <v>4205215168</v>
      </c>
      <c r="B2" t="s">
        <v>1098</v>
      </c>
      <c r="C2" t="s">
        <v>493</v>
      </c>
      <c r="D2" t="s">
        <v>10</v>
      </c>
      <c r="E2" s="1">
        <v>45756</v>
      </c>
      <c r="F2" t="s">
        <v>1099</v>
      </c>
      <c r="G2">
        <v>178600</v>
      </c>
      <c r="H2">
        <v>353600</v>
      </c>
      <c r="I2" t="s">
        <v>1100</v>
      </c>
      <c r="J2" t="s">
        <v>1101</v>
      </c>
      <c r="K2" t="s">
        <v>1102</v>
      </c>
    </row>
    <row r="3" spans="1:11" x14ac:dyDescent="0.2">
      <c r="A3">
        <v>4205315601</v>
      </c>
      <c r="B3" t="s">
        <v>1094</v>
      </c>
      <c r="C3" t="s">
        <v>266</v>
      </c>
      <c r="D3" t="s">
        <v>10</v>
      </c>
      <c r="E3" s="1">
        <v>45756</v>
      </c>
      <c r="F3" t="s">
        <v>1012</v>
      </c>
      <c r="G3">
        <v>174300</v>
      </c>
      <c r="H3">
        <v>288200</v>
      </c>
      <c r="I3" t="s">
        <v>1095</v>
      </c>
      <c r="J3" t="s">
        <v>1096</v>
      </c>
      <c r="K3" t="s">
        <v>1097</v>
      </c>
    </row>
    <row r="4" spans="1:11" x14ac:dyDescent="0.2">
      <c r="A4">
        <v>4205217023</v>
      </c>
      <c r="B4" t="s">
        <v>1114</v>
      </c>
      <c r="C4" t="s">
        <v>1115</v>
      </c>
      <c r="D4" t="s">
        <v>10</v>
      </c>
      <c r="E4" s="1">
        <v>45756</v>
      </c>
      <c r="F4" t="s">
        <v>1116</v>
      </c>
      <c r="G4">
        <v>205000</v>
      </c>
      <c r="H4">
        <v>235000</v>
      </c>
      <c r="I4" t="s">
        <v>1117</v>
      </c>
      <c r="J4" t="s">
        <v>1118</v>
      </c>
      <c r="K4" t="s">
        <v>1119</v>
      </c>
    </row>
    <row r="5" spans="1:11" x14ac:dyDescent="0.2">
      <c r="A5">
        <v>4205316573</v>
      </c>
      <c r="B5" t="s">
        <v>1120</v>
      </c>
      <c r="C5" t="s">
        <v>266</v>
      </c>
      <c r="D5" t="s">
        <v>47</v>
      </c>
      <c r="E5" s="1">
        <v>45756</v>
      </c>
      <c r="F5" t="s">
        <v>1121</v>
      </c>
      <c r="G5">
        <v>133900</v>
      </c>
      <c r="H5">
        <v>231400</v>
      </c>
      <c r="I5" t="s">
        <v>1122</v>
      </c>
      <c r="J5" t="s">
        <v>1123</v>
      </c>
      <c r="K5" t="s">
        <v>1124</v>
      </c>
    </row>
    <row r="6" spans="1:11" x14ac:dyDescent="0.2">
      <c r="A6">
        <v>4205438139</v>
      </c>
      <c r="B6" t="s">
        <v>1103</v>
      </c>
      <c r="C6" t="s">
        <v>1104</v>
      </c>
      <c r="D6" t="s">
        <v>10</v>
      </c>
      <c r="E6" s="1">
        <v>45756</v>
      </c>
      <c r="F6" t="s">
        <v>1105</v>
      </c>
      <c r="G6">
        <v>141000</v>
      </c>
      <c r="H6">
        <v>156000</v>
      </c>
      <c r="I6" t="s">
        <v>1106</v>
      </c>
      <c r="J6" t="s">
        <v>1107</v>
      </c>
      <c r="K6" t="s">
        <v>1108</v>
      </c>
    </row>
    <row r="7" spans="1:11" x14ac:dyDescent="0.2">
      <c r="A7">
        <v>4205214468</v>
      </c>
      <c r="B7" t="s">
        <v>1109</v>
      </c>
      <c r="C7" t="s">
        <v>961</v>
      </c>
      <c r="D7" t="s">
        <v>842</v>
      </c>
      <c r="E7" s="1">
        <v>45756</v>
      </c>
      <c r="F7" t="s">
        <v>1110</v>
      </c>
      <c r="G7">
        <v>75000</v>
      </c>
      <c r="H7">
        <v>95000</v>
      </c>
      <c r="I7" t="s">
        <v>1111</v>
      </c>
      <c r="J7" t="s">
        <v>1112</v>
      </c>
      <c r="K7" t="s">
        <v>1113</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391E7-D136-674D-873A-29ED268DAFA6}">
  <dimension ref="A1:K12"/>
  <sheetViews>
    <sheetView workbookViewId="0"/>
  </sheetViews>
  <sheetFormatPr baseColWidth="10" defaultRowHeight="16" x14ac:dyDescent="0.2"/>
  <cols>
    <col min="1" max="1" width="11.1640625" bestFit="1" customWidth="1"/>
    <col min="2" max="2" width="68.5" bestFit="1" customWidth="1"/>
    <col min="3" max="3" width="24.33203125" bestFit="1" customWidth="1"/>
    <col min="4" max="4" width="11.6640625" bestFit="1" customWidth="1"/>
    <col min="5" max="5" width="7.6640625" bestFit="1" customWidth="1"/>
    <col min="6" max="6" width="17.6640625" bestFit="1" customWidth="1"/>
    <col min="7" max="7" width="14.5" bestFit="1" customWidth="1"/>
    <col min="8" max="8" width="14.33203125" bestFit="1" customWidth="1"/>
    <col min="9" max="11" width="80.6640625" bestFit="1" customWidth="1"/>
  </cols>
  <sheetData>
    <row r="1" spans="1:11" x14ac:dyDescent="0.2">
      <c r="A1" t="s">
        <v>388</v>
      </c>
      <c r="B1" t="s">
        <v>0</v>
      </c>
      <c r="C1" t="s">
        <v>1</v>
      </c>
      <c r="D1" t="s">
        <v>2</v>
      </c>
      <c r="E1" t="s">
        <v>3</v>
      </c>
      <c r="F1" t="s">
        <v>4</v>
      </c>
      <c r="G1" t="s">
        <v>344</v>
      </c>
      <c r="H1" t="s">
        <v>345</v>
      </c>
      <c r="I1" t="s">
        <v>6</v>
      </c>
      <c r="J1" t="s">
        <v>7</v>
      </c>
      <c r="K1" t="s">
        <v>5</v>
      </c>
    </row>
    <row r="2" spans="1:11" x14ac:dyDescent="0.2">
      <c r="A2">
        <v>4205323143</v>
      </c>
      <c r="B2" t="s">
        <v>971</v>
      </c>
      <c r="C2" t="s">
        <v>266</v>
      </c>
      <c r="D2" t="s">
        <v>10</v>
      </c>
      <c r="E2" s="1">
        <v>45756</v>
      </c>
      <c r="F2" t="s">
        <v>467</v>
      </c>
      <c r="G2">
        <v>138200</v>
      </c>
      <c r="H2">
        <v>239000</v>
      </c>
      <c r="I2" t="s">
        <v>1077</v>
      </c>
      <c r="J2" t="s">
        <v>1078</v>
      </c>
      <c r="K2" t="s">
        <v>974</v>
      </c>
    </row>
    <row r="3" spans="1:11" x14ac:dyDescent="0.2">
      <c r="A3">
        <v>4205321371</v>
      </c>
      <c r="B3" t="s">
        <v>1007</v>
      </c>
      <c r="C3" t="s">
        <v>266</v>
      </c>
      <c r="D3" t="s">
        <v>10</v>
      </c>
      <c r="E3" s="1">
        <v>45756</v>
      </c>
      <c r="F3" t="s">
        <v>467</v>
      </c>
      <c r="G3">
        <v>138200</v>
      </c>
      <c r="H3">
        <v>239000</v>
      </c>
      <c r="I3" t="s">
        <v>1008</v>
      </c>
      <c r="J3" t="s">
        <v>1079</v>
      </c>
      <c r="K3" t="s">
        <v>1010</v>
      </c>
    </row>
    <row r="4" spans="1:11" x14ac:dyDescent="0.2">
      <c r="A4">
        <v>4205318504</v>
      </c>
      <c r="B4" t="s">
        <v>1011</v>
      </c>
      <c r="C4" t="s">
        <v>266</v>
      </c>
      <c r="D4" t="s">
        <v>10</v>
      </c>
      <c r="E4" s="1">
        <v>45756</v>
      </c>
      <c r="F4" t="s">
        <v>1012</v>
      </c>
      <c r="G4">
        <v>174300</v>
      </c>
      <c r="H4">
        <v>288200</v>
      </c>
      <c r="I4" t="s">
        <v>1080</v>
      </c>
      <c r="J4" t="s">
        <v>1081</v>
      </c>
      <c r="K4" t="s">
        <v>1015</v>
      </c>
    </row>
    <row r="5" spans="1:11" x14ac:dyDescent="0.2">
      <c r="A5">
        <v>4205174025</v>
      </c>
      <c r="B5" t="s">
        <v>1058</v>
      </c>
      <c r="C5" t="s">
        <v>1059</v>
      </c>
      <c r="D5" t="s">
        <v>10</v>
      </c>
      <c r="E5" s="1">
        <v>45756</v>
      </c>
      <c r="F5" t="s">
        <v>1060</v>
      </c>
      <c r="G5">
        <v>26</v>
      </c>
      <c r="H5">
        <v>28</v>
      </c>
      <c r="I5" t="s">
        <v>1082</v>
      </c>
      <c r="J5" t="s">
        <v>1083</v>
      </c>
      <c r="K5" t="s">
        <v>1063</v>
      </c>
    </row>
    <row r="6" spans="1:11" x14ac:dyDescent="0.2">
      <c r="A6">
        <v>4205317515</v>
      </c>
      <c r="B6" t="s">
        <v>1016</v>
      </c>
      <c r="C6" t="s">
        <v>40</v>
      </c>
      <c r="D6" t="s">
        <v>10</v>
      </c>
      <c r="E6" s="1">
        <v>45756</v>
      </c>
      <c r="F6" t="s">
        <v>1017</v>
      </c>
      <c r="G6">
        <v>147600</v>
      </c>
      <c r="H6">
        <v>244000</v>
      </c>
      <c r="I6" t="s">
        <v>1084</v>
      </c>
      <c r="J6" t="s">
        <v>1085</v>
      </c>
      <c r="K6" t="s">
        <v>1020</v>
      </c>
    </row>
    <row r="7" spans="1:11" x14ac:dyDescent="0.2">
      <c r="A7">
        <v>4205322142</v>
      </c>
      <c r="B7" t="s">
        <v>966</v>
      </c>
      <c r="C7" t="s">
        <v>40</v>
      </c>
      <c r="D7" t="s">
        <v>47</v>
      </c>
      <c r="E7" s="1">
        <v>45756</v>
      </c>
      <c r="F7" t="s">
        <v>967</v>
      </c>
      <c r="G7">
        <v>240100</v>
      </c>
      <c r="H7">
        <v>350000</v>
      </c>
      <c r="I7" t="s">
        <v>1066</v>
      </c>
      <c r="J7" t="s">
        <v>1086</v>
      </c>
      <c r="K7" t="s">
        <v>970</v>
      </c>
    </row>
    <row r="8" spans="1:11" x14ac:dyDescent="0.2">
      <c r="A8">
        <v>4205319474</v>
      </c>
      <c r="B8" t="s">
        <v>1031</v>
      </c>
      <c r="C8" t="s">
        <v>40</v>
      </c>
      <c r="D8" t="s">
        <v>10</v>
      </c>
      <c r="E8" s="1">
        <v>45756</v>
      </c>
      <c r="F8" t="s">
        <v>976</v>
      </c>
      <c r="G8">
        <v>143300</v>
      </c>
      <c r="H8">
        <v>247600</v>
      </c>
      <c r="I8" t="s">
        <v>1068</v>
      </c>
      <c r="J8" t="s">
        <v>1087</v>
      </c>
      <c r="K8" t="s">
        <v>1034</v>
      </c>
    </row>
    <row r="9" spans="1:11" x14ac:dyDescent="0.2">
      <c r="A9">
        <v>4205320371</v>
      </c>
      <c r="B9" t="s">
        <v>975</v>
      </c>
      <c r="C9" t="s">
        <v>40</v>
      </c>
      <c r="D9" t="s">
        <v>47</v>
      </c>
      <c r="E9" s="1">
        <v>45756</v>
      </c>
      <c r="F9" t="s">
        <v>976</v>
      </c>
      <c r="G9">
        <v>143300</v>
      </c>
      <c r="H9">
        <v>247600</v>
      </c>
      <c r="I9" t="s">
        <v>977</v>
      </c>
      <c r="J9" t="s">
        <v>1088</v>
      </c>
      <c r="K9" t="s">
        <v>979</v>
      </c>
    </row>
    <row r="10" spans="1:11" x14ac:dyDescent="0.2">
      <c r="A10">
        <v>4203623860</v>
      </c>
      <c r="B10" t="s">
        <v>980</v>
      </c>
      <c r="C10" t="s">
        <v>981</v>
      </c>
      <c r="D10" t="s">
        <v>10</v>
      </c>
      <c r="E10" s="1">
        <v>45756</v>
      </c>
      <c r="F10" t="s">
        <v>982</v>
      </c>
      <c r="G10">
        <v>253300</v>
      </c>
      <c r="H10">
        <v>342700</v>
      </c>
      <c r="I10" t="s">
        <v>983</v>
      </c>
      <c r="J10" t="s">
        <v>1089</v>
      </c>
      <c r="K10" t="s">
        <v>985</v>
      </c>
    </row>
    <row r="11" spans="1:11" x14ac:dyDescent="0.2">
      <c r="A11">
        <v>4205318435</v>
      </c>
      <c r="B11" t="s">
        <v>996</v>
      </c>
      <c r="C11" t="s">
        <v>40</v>
      </c>
      <c r="D11" t="s">
        <v>10</v>
      </c>
      <c r="E11" s="1">
        <v>45756</v>
      </c>
      <c r="F11" t="s">
        <v>997</v>
      </c>
      <c r="G11">
        <v>129300</v>
      </c>
      <c r="H11">
        <v>223600</v>
      </c>
      <c r="I11" t="s">
        <v>1090</v>
      </c>
      <c r="J11" t="s">
        <v>1091</v>
      </c>
      <c r="K11" t="s">
        <v>1000</v>
      </c>
    </row>
    <row r="12" spans="1:11" x14ac:dyDescent="0.2">
      <c r="A12">
        <v>4205320438</v>
      </c>
      <c r="B12" t="s">
        <v>1021</v>
      </c>
      <c r="C12" t="s">
        <v>40</v>
      </c>
      <c r="D12" t="s">
        <v>10</v>
      </c>
      <c r="E12" s="1">
        <v>45756</v>
      </c>
      <c r="F12" t="s">
        <v>1022</v>
      </c>
      <c r="G12">
        <v>161900</v>
      </c>
      <c r="H12">
        <v>279900</v>
      </c>
      <c r="I12" t="s">
        <v>1092</v>
      </c>
      <c r="J12" t="s">
        <v>1093</v>
      </c>
      <c r="K12" t="s">
        <v>1025</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FEF43-7BE2-0946-80BF-15A19AA0FC66}">
  <dimension ref="A1:K12"/>
  <sheetViews>
    <sheetView workbookViewId="0">
      <selection activeCell="J9" sqref="J9"/>
    </sheetView>
  </sheetViews>
  <sheetFormatPr baseColWidth="10" defaultRowHeight="16" x14ac:dyDescent="0.2"/>
  <cols>
    <col min="1" max="1" width="11.1640625" bestFit="1" customWidth="1"/>
    <col min="2" max="2" width="68.5" bestFit="1" customWidth="1"/>
    <col min="3" max="3" width="24.33203125" bestFit="1" customWidth="1"/>
    <col min="4" max="4" width="11.6640625" bestFit="1" customWidth="1"/>
    <col min="5" max="5" width="7.6640625" bestFit="1" customWidth="1"/>
    <col min="6" max="6" width="17.6640625" bestFit="1" customWidth="1"/>
    <col min="7" max="7" width="14.5" bestFit="1" customWidth="1"/>
    <col min="8" max="8" width="14.33203125" bestFit="1" customWidth="1"/>
    <col min="9" max="9" width="77.6640625" bestFit="1" customWidth="1"/>
    <col min="10" max="11" width="80.6640625" bestFit="1" customWidth="1"/>
  </cols>
  <sheetData>
    <row r="1" spans="1:11" x14ac:dyDescent="0.2">
      <c r="A1" t="s">
        <v>388</v>
      </c>
      <c r="B1" t="s">
        <v>0</v>
      </c>
      <c r="C1" t="s">
        <v>1</v>
      </c>
      <c r="D1" t="s">
        <v>2</v>
      </c>
      <c r="E1" t="s">
        <v>3</v>
      </c>
      <c r="F1" t="s">
        <v>4</v>
      </c>
      <c r="G1" t="s">
        <v>344</v>
      </c>
      <c r="H1" t="s">
        <v>345</v>
      </c>
      <c r="I1" t="s">
        <v>6</v>
      </c>
      <c r="J1" t="s">
        <v>7</v>
      </c>
      <c r="K1" t="s">
        <v>5</v>
      </c>
    </row>
    <row r="2" spans="1:11" x14ac:dyDescent="0.2">
      <c r="A2">
        <v>4205322142</v>
      </c>
      <c r="B2" t="s">
        <v>966</v>
      </c>
      <c r="C2" t="s">
        <v>40</v>
      </c>
      <c r="D2" t="s">
        <v>47</v>
      </c>
      <c r="E2" s="1">
        <v>45756</v>
      </c>
      <c r="F2" t="s">
        <v>967</v>
      </c>
      <c r="G2">
        <v>240100</v>
      </c>
      <c r="H2">
        <v>350000</v>
      </c>
      <c r="I2" t="s">
        <v>1066</v>
      </c>
      <c r="J2" t="s">
        <v>1067</v>
      </c>
      <c r="K2" t="s">
        <v>970</v>
      </c>
    </row>
    <row r="3" spans="1:11" x14ac:dyDescent="0.2">
      <c r="A3">
        <v>4203623860</v>
      </c>
      <c r="B3" t="s">
        <v>980</v>
      </c>
      <c r="C3" t="s">
        <v>981</v>
      </c>
      <c r="D3" t="s">
        <v>10</v>
      </c>
      <c r="E3" s="1">
        <v>45756</v>
      </c>
      <c r="F3" t="s">
        <v>982</v>
      </c>
      <c r="G3">
        <v>253300</v>
      </c>
      <c r="H3">
        <v>342700</v>
      </c>
      <c r="I3" t="s">
        <v>1072</v>
      </c>
      <c r="J3" t="s">
        <v>984</v>
      </c>
      <c r="K3" t="s">
        <v>985</v>
      </c>
    </row>
    <row r="4" spans="1:11" x14ac:dyDescent="0.2">
      <c r="A4">
        <v>4205318504</v>
      </c>
      <c r="B4" t="s">
        <v>1011</v>
      </c>
      <c r="C4" t="s">
        <v>266</v>
      </c>
      <c r="D4" t="s">
        <v>10</v>
      </c>
      <c r="E4" s="1">
        <v>45756</v>
      </c>
      <c r="F4" t="s">
        <v>1012</v>
      </c>
      <c r="G4">
        <v>174300</v>
      </c>
      <c r="H4">
        <v>288200</v>
      </c>
      <c r="I4" t="s">
        <v>1056</v>
      </c>
      <c r="J4" t="s">
        <v>1057</v>
      </c>
      <c r="K4" t="s">
        <v>1015</v>
      </c>
    </row>
    <row r="5" spans="1:11" x14ac:dyDescent="0.2">
      <c r="A5">
        <v>4205320438</v>
      </c>
      <c r="B5" t="s">
        <v>1021</v>
      </c>
      <c r="C5" t="s">
        <v>40</v>
      </c>
      <c r="D5" t="s">
        <v>10</v>
      </c>
      <c r="E5" s="1">
        <v>45756</v>
      </c>
      <c r="F5" t="s">
        <v>1022</v>
      </c>
      <c r="G5">
        <v>161900</v>
      </c>
      <c r="H5">
        <v>279900</v>
      </c>
      <c r="I5" t="s">
        <v>1075</v>
      </c>
      <c r="J5" t="s">
        <v>1076</v>
      </c>
      <c r="K5" t="s">
        <v>1025</v>
      </c>
    </row>
    <row r="6" spans="1:11" x14ac:dyDescent="0.2">
      <c r="A6">
        <v>4205319474</v>
      </c>
      <c r="B6" t="s">
        <v>1031</v>
      </c>
      <c r="C6" t="s">
        <v>40</v>
      </c>
      <c r="D6" t="s">
        <v>10</v>
      </c>
      <c r="E6" s="1">
        <v>45756</v>
      </c>
      <c r="F6" t="s">
        <v>976</v>
      </c>
      <c r="G6">
        <v>143300</v>
      </c>
      <c r="H6">
        <v>247600</v>
      </c>
      <c r="I6" t="s">
        <v>1068</v>
      </c>
      <c r="J6" t="s">
        <v>1069</v>
      </c>
      <c r="K6" t="s">
        <v>1034</v>
      </c>
    </row>
    <row r="7" spans="1:11" x14ac:dyDescent="0.2">
      <c r="A7">
        <v>4205320371</v>
      </c>
      <c r="B7" t="s">
        <v>975</v>
      </c>
      <c r="C7" t="s">
        <v>40</v>
      </c>
      <c r="D7" t="s">
        <v>47</v>
      </c>
      <c r="E7" s="1">
        <v>45756</v>
      </c>
      <c r="F7" t="s">
        <v>976</v>
      </c>
      <c r="G7">
        <v>143300</v>
      </c>
      <c r="H7">
        <v>247600</v>
      </c>
      <c r="I7" t="s">
        <v>1070</v>
      </c>
      <c r="J7" t="s">
        <v>1071</v>
      </c>
      <c r="K7" t="s">
        <v>979</v>
      </c>
    </row>
    <row r="8" spans="1:11" x14ac:dyDescent="0.2">
      <c r="A8">
        <v>4205317515</v>
      </c>
      <c r="B8" t="s">
        <v>1016</v>
      </c>
      <c r="C8" t="s">
        <v>40</v>
      </c>
      <c r="D8" t="s">
        <v>10</v>
      </c>
      <c r="E8" s="1">
        <v>45756</v>
      </c>
      <c r="F8" t="s">
        <v>1017</v>
      </c>
      <c r="G8">
        <v>147600</v>
      </c>
      <c r="H8">
        <v>244000</v>
      </c>
      <c r="I8" t="s">
        <v>1064</v>
      </c>
      <c r="J8" t="s">
        <v>1065</v>
      </c>
      <c r="K8" t="s">
        <v>1020</v>
      </c>
    </row>
    <row r="9" spans="1:11" x14ac:dyDescent="0.2">
      <c r="A9">
        <v>4205323143</v>
      </c>
      <c r="B9" t="s">
        <v>971</v>
      </c>
      <c r="C9" t="s">
        <v>266</v>
      </c>
      <c r="D9" t="s">
        <v>10</v>
      </c>
      <c r="E9" s="1">
        <v>45756</v>
      </c>
      <c r="F9" t="s">
        <v>467</v>
      </c>
      <c r="G9">
        <v>138200</v>
      </c>
      <c r="H9">
        <v>239000</v>
      </c>
      <c r="I9" t="s">
        <v>1052</v>
      </c>
      <c r="J9" t="s">
        <v>1053</v>
      </c>
      <c r="K9" t="s">
        <v>974</v>
      </c>
    </row>
    <row r="10" spans="1:11" x14ac:dyDescent="0.2">
      <c r="A10">
        <v>4205321371</v>
      </c>
      <c r="B10" t="s">
        <v>1007</v>
      </c>
      <c r="C10" t="s">
        <v>266</v>
      </c>
      <c r="D10" t="s">
        <v>10</v>
      </c>
      <c r="E10" s="1">
        <v>45756</v>
      </c>
      <c r="F10" t="s">
        <v>467</v>
      </c>
      <c r="G10">
        <v>138200</v>
      </c>
      <c r="H10">
        <v>239000</v>
      </c>
      <c r="I10" t="s">
        <v>1054</v>
      </c>
      <c r="J10" t="s">
        <v>1055</v>
      </c>
      <c r="K10" t="s">
        <v>1010</v>
      </c>
    </row>
    <row r="11" spans="1:11" x14ac:dyDescent="0.2">
      <c r="A11">
        <v>4205318435</v>
      </c>
      <c r="B11" t="s">
        <v>996</v>
      </c>
      <c r="C11" t="s">
        <v>40</v>
      </c>
      <c r="D11" t="s">
        <v>10</v>
      </c>
      <c r="E11" s="1">
        <v>45756</v>
      </c>
      <c r="F11" t="s">
        <v>997</v>
      </c>
      <c r="G11">
        <v>129300</v>
      </c>
      <c r="H11">
        <v>223600</v>
      </c>
      <c r="I11" t="s">
        <v>1073</v>
      </c>
      <c r="J11" t="s">
        <v>1074</v>
      </c>
      <c r="K11" t="s">
        <v>1000</v>
      </c>
    </row>
    <row r="12" spans="1:11" x14ac:dyDescent="0.2">
      <c r="A12">
        <v>4205174025</v>
      </c>
      <c r="B12" t="s">
        <v>1058</v>
      </c>
      <c r="C12" t="s">
        <v>1059</v>
      </c>
      <c r="D12" t="s">
        <v>10</v>
      </c>
      <c r="E12" s="1">
        <v>45756</v>
      </c>
      <c r="F12" t="s">
        <v>1060</v>
      </c>
      <c r="G12">
        <v>26</v>
      </c>
      <c r="H12">
        <v>28</v>
      </c>
      <c r="I12" t="s">
        <v>1061</v>
      </c>
      <c r="J12" t="s">
        <v>1062</v>
      </c>
      <c r="K12" t="s">
        <v>1063</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4B874-DEE5-CD47-A0E7-43768852DC0D}">
  <dimension ref="A1:K19"/>
  <sheetViews>
    <sheetView topLeftCell="G1" workbookViewId="0">
      <selection activeCell="C26" sqref="C26"/>
    </sheetView>
  </sheetViews>
  <sheetFormatPr baseColWidth="10" defaultRowHeight="16" x14ac:dyDescent="0.2"/>
  <cols>
    <col min="1" max="1" width="11.1640625" bestFit="1" customWidth="1"/>
    <col min="2" max="2" width="68.5" bestFit="1" customWidth="1"/>
    <col min="3" max="3" width="24.33203125" bestFit="1" customWidth="1"/>
    <col min="4" max="4" width="11.6640625" bestFit="1" customWidth="1"/>
    <col min="5" max="5" width="7.6640625" bestFit="1" customWidth="1"/>
    <col min="6" max="6" width="17.6640625" bestFit="1" customWidth="1"/>
    <col min="7" max="7" width="14.5" bestFit="1" customWidth="1"/>
    <col min="8" max="8" width="14.33203125" bestFit="1" customWidth="1"/>
    <col min="9" max="9" width="74.83203125" bestFit="1" customWidth="1"/>
    <col min="10" max="11" width="80.6640625" bestFit="1" customWidth="1"/>
  </cols>
  <sheetData>
    <row r="1" spans="1:11" x14ac:dyDescent="0.2">
      <c r="A1" t="s">
        <v>388</v>
      </c>
      <c r="B1" t="s">
        <v>0</v>
      </c>
      <c r="C1" t="s">
        <v>1</v>
      </c>
      <c r="D1" t="s">
        <v>2</v>
      </c>
      <c r="E1" t="s">
        <v>3</v>
      </c>
      <c r="F1" t="s">
        <v>4</v>
      </c>
      <c r="G1" t="s">
        <v>344</v>
      </c>
      <c r="H1" t="s">
        <v>345</v>
      </c>
      <c r="I1" t="s">
        <v>6</v>
      </c>
      <c r="J1" t="s">
        <v>7</v>
      </c>
      <c r="K1" t="s">
        <v>5</v>
      </c>
    </row>
    <row r="2" spans="1:11" x14ac:dyDescent="0.2">
      <c r="A2">
        <v>4205322142</v>
      </c>
      <c r="B2" t="s">
        <v>966</v>
      </c>
      <c r="C2" t="s">
        <v>40</v>
      </c>
      <c r="D2" t="s">
        <v>47</v>
      </c>
      <c r="E2" s="1">
        <v>45756</v>
      </c>
      <c r="F2" t="s">
        <v>967</v>
      </c>
      <c r="G2">
        <v>240100</v>
      </c>
      <c r="H2">
        <v>350000</v>
      </c>
      <c r="I2" t="s">
        <v>968</v>
      </c>
      <c r="J2" t="s">
        <v>969</v>
      </c>
      <c r="K2" t="s">
        <v>970</v>
      </c>
    </row>
    <row r="3" spans="1:11" x14ac:dyDescent="0.2">
      <c r="A3">
        <v>4203623860</v>
      </c>
      <c r="B3" t="s">
        <v>980</v>
      </c>
      <c r="C3" t="s">
        <v>981</v>
      </c>
      <c r="D3" t="s">
        <v>10</v>
      </c>
      <c r="E3" s="1">
        <v>45756</v>
      </c>
      <c r="F3" t="s">
        <v>982</v>
      </c>
      <c r="G3">
        <v>253300</v>
      </c>
      <c r="H3">
        <v>342700</v>
      </c>
      <c r="I3" t="s">
        <v>983</v>
      </c>
      <c r="J3" t="s">
        <v>984</v>
      </c>
      <c r="K3" t="s">
        <v>985</v>
      </c>
    </row>
    <row r="4" spans="1:11" x14ac:dyDescent="0.2">
      <c r="A4">
        <v>4205318504</v>
      </c>
      <c r="B4" t="s">
        <v>1011</v>
      </c>
      <c r="C4" t="s">
        <v>266</v>
      </c>
      <c r="D4" t="s">
        <v>10</v>
      </c>
      <c r="E4" s="1">
        <v>45756</v>
      </c>
      <c r="F4" t="s">
        <v>1012</v>
      </c>
      <c r="G4">
        <v>174300</v>
      </c>
      <c r="H4">
        <v>288200</v>
      </c>
      <c r="I4" t="s">
        <v>1013</v>
      </c>
      <c r="J4" t="s">
        <v>1014</v>
      </c>
      <c r="K4" t="s">
        <v>1015</v>
      </c>
    </row>
    <row r="5" spans="1:11" x14ac:dyDescent="0.2">
      <c r="A5">
        <v>4205302110</v>
      </c>
      <c r="B5" t="s">
        <v>990</v>
      </c>
      <c r="C5" t="s">
        <v>991</v>
      </c>
      <c r="D5" t="s">
        <v>260</v>
      </c>
      <c r="E5" s="1">
        <v>45756</v>
      </c>
      <c r="F5" t="s">
        <v>992</v>
      </c>
      <c r="G5">
        <v>163300</v>
      </c>
      <c r="H5">
        <v>286300</v>
      </c>
      <c r="I5" t="s">
        <v>993</v>
      </c>
      <c r="J5" t="s">
        <v>994</v>
      </c>
      <c r="K5" t="s">
        <v>995</v>
      </c>
    </row>
    <row r="6" spans="1:11" x14ac:dyDescent="0.2">
      <c r="A6">
        <v>4205320438</v>
      </c>
      <c r="B6" t="s">
        <v>1021</v>
      </c>
      <c r="C6" t="s">
        <v>40</v>
      </c>
      <c r="D6" t="s">
        <v>10</v>
      </c>
      <c r="E6" s="1">
        <v>45756</v>
      </c>
      <c r="F6" t="s">
        <v>1022</v>
      </c>
      <c r="G6">
        <v>161900</v>
      </c>
      <c r="H6">
        <v>279900</v>
      </c>
      <c r="I6" t="s">
        <v>1023</v>
      </c>
      <c r="J6" t="s">
        <v>1024</v>
      </c>
      <c r="K6" t="s">
        <v>1025</v>
      </c>
    </row>
    <row r="7" spans="1:11" x14ac:dyDescent="0.2">
      <c r="A7">
        <v>4205320371</v>
      </c>
      <c r="B7" t="s">
        <v>975</v>
      </c>
      <c r="C7" t="s">
        <v>40</v>
      </c>
      <c r="D7" t="s">
        <v>47</v>
      </c>
      <c r="E7" s="1">
        <v>45756</v>
      </c>
      <c r="F7" t="s">
        <v>976</v>
      </c>
      <c r="G7">
        <v>143300</v>
      </c>
      <c r="H7">
        <v>247600</v>
      </c>
      <c r="I7" t="s">
        <v>977</v>
      </c>
      <c r="J7" t="s">
        <v>978</v>
      </c>
      <c r="K7" t="s">
        <v>979</v>
      </c>
    </row>
    <row r="8" spans="1:11" x14ac:dyDescent="0.2">
      <c r="A8">
        <v>4205319474</v>
      </c>
      <c r="B8" t="s">
        <v>1031</v>
      </c>
      <c r="C8" t="s">
        <v>40</v>
      </c>
      <c r="D8" t="s">
        <v>10</v>
      </c>
      <c r="E8" s="1">
        <v>45756</v>
      </c>
      <c r="F8" t="s">
        <v>976</v>
      </c>
      <c r="G8">
        <v>143300</v>
      </c>
      <c r="H8">
        <v>247600</v>
      </c>
      <c r="I8" t="s">
        <v>1032</v>
      </c>
      <c r="J8" t="s">
        <v>1033</v>
      </c>
      <c r="K8" t="s">
        <v>1034</v>
      </c>
    </row>
    <row r="9" spans="1:11" x14ac:dyDescent="0.2">
      <c r="A9">
        <v>4205317515</v>
      </c>
      <c r="B9" t="s">
        <v>1016</v>
      </c>
      <c r="C9" t="s">
        <v>40</v>
      </c>
      <c r="D9" t="s">
        <v>10</v>
      </c>
      <c r="E9" s="1">
        <v>45756</v>
      </c>
      <c r="F9" t="s">
        <v>1017</v>
      </c>
      <c r="G9">
        <v>147600</v>
      </c>
      <c r="H9">
        <v>244000</v>
      </c>
      <c r="I9" t="s">
        <v>1018</v>
      </c>
      <c r="J9" t="s">
        <v>1019</v>
      </c>
      <c r="K9" t="s">
        <v>1020</v>
      </c>
    </row>
    <row r="10" spans="1:11" x14ac:dyDescent="0.2">
      <c r="A10">
        <v>4205323143</v>
      </c>
      <c r="B10" t="s">
        <v>971</v>
      </c>
      <c r="C10" t="s">
        <v>266</v>
      </c>
      <c r="D10" t="s">
        <v>10</v>
      </c>
      <c r="E10" s="1">
        <v>45756</v>
      </c>
      <c r="F10" t="s">
        <v>467</v>
      </c>
      <c r="G10">
        <v>138200</v>
      </c>
      <c r="H10">
        <v>239000</v>
      </c>
      <c r="I10" t="s">
        <v>972</v>
      </c>
      <c r="J10" t="s">
        <v>973</v>
      </c>
      <c r="K10" t="s">
        <v>974</v>
      </c>
    </row>
    <row r="11" spans="1:11" x14ac:dyDescent="0.2">
      <c r="A11">
        <v>4205321371</v>
      </c>
      <c r="B11" t="s">
        <v>1007</v>
      </c>
      <c r="C11" t="s">
        <v>266</v>
      </c>
      <c r="D11" t="s">
        <v>10</v>
      </c>
      <c r="E11" s="1">
        <v>45756</v>
      </c>
      <c r="F11" t="s">
        <v>467</v>
      </c>
      <c r="G11">
        <v>138200</v>
      </c>
      <c r="H11">
        <v>239000</v>
      </c>
      <c r="I11" t="s">
        <v>1008</v>
      </c>
      <c r="J11" t="s">
        <v>1009</v>
      </c>
      <c r="K11" t="s">
        <v>1010</v>
      </c>
    </row>
    <row r="12" spans="1:11" x14ac:dyDescent="0.2">
      <c r="A12">
        <v>4167864391</v>
      </c>
      <c r="B12" t="s">
        <v>1038</v>
      </c>
      <c r="C12" t="s">
        <v>1039</v>
      </c>
      <c r="D12" t="s">
        <v>10</v>
      </c>
      <c r="E12" s="1">
        <v>45756</v>
      </c>
      <c r="F12" t="s">
        <v>1040</v>
      </c>
      <c r="G12">
        <v>149025</v>
      </c>
      <c r="H12">
        <v>238440</v>
      </c>
      <c r="I12" t="s">
        <v>1041</v>
      </c>
      <c r="J12" t="s">
        <v>1042</v>
      </c>
      <c r="K12" t="s">
        <v>1043</v>
      </c>
    </row>
    <row r="13" spans="1:11" x14ac:dyDescent="0.2">
      <c r="A13">
        <v>4205318435</v>
      </c>
      <c r="B13" t="s">
        <v>996</v>
      </c>
      <c r="C13" t="s">
        <v>40</v>
      </c>
      <c r="D13" t="s">
        <v>10</v>
      </c>
      <c r="E13" s="1">
        <v>45756</v>
      </c>
      <c r="F13" t="s">
        <v>997</v>
      </c>
      <c r="G13">
        <v>129300</v>
      </c>
      <c r="H13">
        <v>223600</v>
      </c>
      <c r="I13" t="s">
        <v>998</v>
      </c>
      <c r="J13" t="s">
        <v>999</v>
      </c>
      <c r="K13" t="s">
        <v>1000</v>
      </c>
    </row>
    <row r="14" spans="1:11" x14ac:dyDescent="0.2">
      <c r="A14">
        <v>4167290059</v>
      </c>
      <c r="B14" t="s">
        <v>986</v>
      </c>
      <c r="C14" t="s">
        <v>266</v>
      </c>
      <c r="D14" t="s">
        <v>10</v>
      </c>
      <c r="E14" s="1">
        <v>45756</v>
      </c>
      <c r="F14" t="s">
        <v>255</v>
      </c>
      <c r="G14">
        <v>133200</v>
      </c>
      <c r="H14">
        <v>220200</v>
      </c>
      <c r="I14" t="s">
        <v>987</v>
      </c>
      <c r="J14" t="s">
        <v>988</v>
      </c>
      <c r="K14" t="s">
        <v>989</v>
      </c>
    </row>
    <row r="15" spans="1:11" x14ac:dyDescent="0.2">
      <c r="A15">
        <v>4184508658</v>
      </c>
      <c r="B15" t="s">
        <v>1044</v>
      </c>
      <c r="C15" t="s">
        <v>1045</v>
      </c>
      <c r="D15" t="s">
        <v>10</v>
      </c>
      <c r="E15" s="1">
        <v>45756</v>
      </c>
      <c r="F15" t="s">
        <v>1046</v>
      </c>
      <c r="G15">
        <v>117800</v>
      </c>
      <c r="H15">
        <v>193500</v>
      </c>
      <c r="I15" t="s">
        <v>1047</v>
      </c>
      <c r="J15" t="s">
        <v>1048</v>
      </c>
      <c r="K15" t="s">
        <v>1049</v>
      </c>
    </row>
    <row r="16" spans="1:11" x14ac:dyDescent="0.2">
      <c r="A16">
        <v>4184512224</v>
      </c>
      <c r="B16" t="s">
        <v>1044</v>
      </c>
      <c r="C16" t="s">
        <v>1045</v>
      </c>
      <c r="D16" t="s">
        <v>392</v>
      </c>
      <c r="E16" s="1">
        <v>45756</v>
      </c>
      <c r="F16" t="s">
        <v>1046</v>
      </c>
      <c r="G16">
        <v>117800</v>
      </c>
      <c r="H16">
        <v>193500</v>
      </c>
      <c r="I16" t="s">
        <v>1047</v>
      </c>
      <c r="J16" t="s">
        <v>1050</v>
      </c>
      <c r="K16" t="s">
        <v>1051</v>
      </c>
    </row>
    <row r="17" spans="1:11" x14ac:dyDescent="0.2">
      <c r="A17">
        <v>4164159886</v>
      </c>
      <c r="B17" t="s">
        <v>1026</v>
      </c>
      <c r="C17" t="s">
        <v>493</v>
      </c>
      <c r="D17" t="s">
        <v>10</v>
      </c>
      <c r="E17" s="1">
        <v>45756</v>
      </c>
      <c r="F17" t="s">
        <v>1027</v>
      </c>
      <c r="G17">
        <v>185058</v>
      </c>
      <c r="H17">
        <v>185058</v>
      </c>
      <c r="I17" t="s">
        <v>1028</v>
      </c>
      <c r="J17" t="s">
        <v>1029</v>
      </c>
      <c r="K17" t="s">
        <v>1030</v>
      </c>
    </row>
    <row r="18" spans="1:11" x14ac:dyDescent="0.2">
      <c r="A18">
        <v>4205076832</v>
      </c>
      <c r="B18" t="s">
        <v>1001</v>
      </c>
      <c r="C18" t="s">
        <v>1002</v>
      </c>
      <c r="D18" t="s">
        <v>10</v>
      </c>
      <c r="E18" s="1">
        <v>45756</v>
      </c>
      <c r="F18" t="s">
        <v>1003</v>
      </c>
      <c r="G18">
        <v>125000</v>
      </c>
      <c r="H18">
        <v>175000</v>
      </c>
      <c r="I18" t="s">
        <v>1004</v>
      </c>
      <c r="J18" t="s">
        <v>1005</v>
      </c>
      <c r="K18" t="s">
        <v>1006</v>
      </c>
    </row>
    <row r="19" spans="1:11" x14ac:dyDescent="0.2">
      <c r="A19">
        <v>4203608812</v>
      </c>
      <c r="B19" t="s">
        <v>567</v>
      </c>
      <c r="C19" t="s">
        <v>568</v>
      </c>
      <c r="D19" t="s">
        <v>10</v>
      </c>
      <c r="E19" s="1">
        <v>45756</v>
      </c>
      <c r="F19" t="s">
        <v>569</v>
      </c>
      <c r="G19">
        <v>80100</v>
      </c>
      <c r="H19">
        <v>134400</v>
      </c>
      <c r="I19" t="s">
        <v>1035</v>
      </c>
      <c r="J19" t="s">
        <v>1036</v>
      </c>
      <c r="K19" t="s">
        <v>1037</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751AF-820B-E842-9151-DD1070708FB6}">
  <dimension ref="A1:K9"/>
  <sheetViews>
    <sheetView workbookViewId="0">
      <selection activeCell="B6" sqref="B6"/>
    </sheetView>
  </sheetViews>
  <sheetFormatPr baseColWidth="10" defaultRowHeight="16" x14ac:dyDescent="0.2"/>
  <cols>
    <col min="1" max="1" width="11.1640625" bestFit="1" customWidth="1"/>
    <col min="2" max="2" width="39.5" bestFit="1" customWidth="1"/>
    <col min="3" max="3" width="19.6640625" bestFit="1" customWidth="1"/>
    <col min="4" max="4" width="11.6640625" bestFit="1" customWidth="1"/>
    <col min="5" max="5" width="7.6640625" bestFit="1" customWidth="1"/>
    <col min="6" max="6" width="17.6640625" bestFit="1" customWidth="1"/>
    <col min="7" max="7" width="14.5" bestFit="1" customWidth="1"/>
    <col min="8" max="8" width="14.33203125" bestFit="1" customWidth="1"/>
    <col min="9" max="9" width="75.33203125" bestFit="1" customWidth="1"/>
    <col min="10" max="10" width="80.6640625" style="2" bestFit="1" customWidth="1"/>
    <col min="11" max="11" width="80.6640625" bestFit="1" customWidth="1"/>
  </cols>
  <sheetData>
    <row r="1" spans="1:11" ht="17" x14ac:dyDescent="0.2">
      <c r="A1" t="s">
        <v>388</v>
      </c>
      <c r="B1" t="s">
        <v>0</v>
      </c>
      <c r="C1" t="s">
        <v>1</v>
      </c>
      <c r="D1" t="s">
        <v>2</v>
      </c>
      <c r="E1" t="s">
        <v>3</v>
      </c>
      <c r="F1" t="s">
        <v>4</v>
      </c>
      <c r="G1" t="s">
        <v>344</v>
      </c>
      <c r="H1" t="s">
        <v>345</v>
      </c>
      <c r="I1" t="s">
        <v>6</v>
      </c>
      <c r="J1" s="2" t="s">
        <v>7</v>
      </c>
      <c r="K1" t="s">
        <v>5</v>
      </c>
    </row>
    <row r="2" spans="1:11" ht="51" x14ac:dyDescent="0.2">
      <c r="A2">
        <v>4204495987</v>
      </c>
      <c r="B2" t="s">
        <v>882</v>
      </c>
      <c r="C2" t="s">
        <v>883</v>
      </c>
      <c r="D2" t="s">
        <v>10</v>
      </c>
      <c r="E2" s="1">
        <v>45755</v>
      </c>
      <c r="F2" t="s">
        <v>884</v>
      </c>
      <c r="G2">
        <v>150000</v>
      </c>
      <c r="H2">
        <v>300000</v>
      </c>
      <c r="I2" t="s">
        <v>943</v>
      </c>
      <c r="J2" s="2" t="s">
        <v>944</v>
      </c>
      <c r="K2" t="s">
        <v>887</v>
      </c>
    </row>
    <row r="3" spans="1:11" ht="34" x14ac:dyDescent="0.2">
      <c r="A3">
        <v>4204497457</v>
      </c>
      <c r="B3" t="s">
        <v>902</v>
      </c>
      <c r="C3" t="s">
        <v>877</v>
      </c>
      <c r="D3" t="s">
        <v>47</v>
      </c>
      <c r="E3" s="1">
        <v>45755</v>
      </c>
      <c r="F3" t="s">
        <v>903</v>
      </c>
      <c r="G3">
        <v>184100</v>
      </c>
      <c r="H3">
        <v>267050</v>
      </c>
      <c r="I3" t="s">
        <v>945</v>
      </c>
      <c r="J3" s="2" t="s">
        <v>946</v>
      </c>
      <c r="K3" t="s">
        <v>906</v>
      </c>
    </row>
    <row r="4" spans="1:11" ht="34" x14ac:dyDescent="0.2">
      <c r="A4">
        <v>4204499326</v>
      </c>
      <c r="B4" t="s">
        <v>947</v>
      </c>
      <c r="C4" t="s">
        <v>877</v>
      </c>
      <c r="D4" t="s">
        <v>47</v>
      </c>
      <c r="E4" s="1">
        <v>45755</v>
      </c>
      <c r="F4" t="s">
        <v>903</v>
      </c>
      <c r="G4">
        <v>184100</v>
      </c>
      <c r="H4">
        <v>267050</v>
      </c>
      <c r="I4" t="s">
        <v>948</v>
      </c>
      <c r="J4" s="2" t="s">
        <v>949</v>
      </c>
      <c r="K4" t="s">
        <v>950</v>
      </c>
    </row>
    <row r="5" spans="1:11" ht="51" x14ac:dyDescent="0.2">
      <c r="A5">
        <v>4204494973</v>
      </c>
      <c r="B5" t="s">
        <v>919</v>
      </c>
      <c r="C5" t="s">
        <v>877</v>
      </c>
      <c r="D5" t="s">
        <v>47</v>
      </c>
      <c r="E5" s="1">
        <v>45755</v>
      </c>
      <c r="F5" t="s">
        <v>920</v>
      </c>
      <c r="G5">
        <v>143200</v>
      </c>
      <c r="H5">
        <v>207800</v>
      </c>
      <c r="I5" t="s">
        <v>955</v>
      </c>
      <c r="J5" s="2" t="s">
        <v>956</v>
      </c>
      <c r="K5" t="s">
        <v>923</v>
      </c>
    </row>
    <row r="6" spans="1:11" ht="34" x14ac:dyDescent="0.2">
      <c r="A6">
        <v>4204497419</v>
      </c>
      <c r="B6" t="s">
        <v>951</v>
      </c>
      <c r="C6" t="s">
        <v>877</v>
      </c>
      <c r="D6" t="s">
        <v>47</v>
      </c>
      <c r="E6" s="1">
        <v>45755</v>
      </c>
      <c r="F6" t="s">
        <v>878</v>
      </c>
      <c r="G6">
        <v>124700</v>
      </c>
      <c r="H6">
        <v>180650</v>
      </c>
      <c r="I6" t="s">
        <v>952</v>
      </c>
      <c r="J6" s="2" t="s">
        <v>953</v>
      </c>
      <c r="K6" t="s">
        <v>954</v>
      </c>
    </row>
    <row r="7" spans="1:11" ht="68" x14ac:dyDescent="0.2">
      <c r="A7">
        <v>4204500160</v>
      </c>
      <c r="B7" t="s">
        <v>876</v>
      </c>
      <c r="C7" t="s">
        <v>877</v>
      </c>
      <c r="D7" t="s">
        <v>47</v>
      </c>
      <c r="E7" s="1">
        <v>45755</v>
      </c>
      <c r="F7" t="s">
        <v>878</v>
      </c>
      <c r="G7">
        <v>124700</v>
      </c>
      <c r="H7">
        <v>180650</v>
      </c>
      <c r="I7" t="s">
        <v>957</v>
      </c>
      <c r="J7" s="2" t="s">
        <v>958</v>
      </c>
      <c r="K7" t="s">
        <v>881</v>
      </c>
    </row>
    <row r="8" spans="1:11" ht="51" x14ac:dyDescent="0.2">
      <c r="A8">
        <v>4204496528</v>
      </c>
      <c r="B8" t="s">
        <v>930</v>
      </c>
      <c r="C8" t="s">
        <v>877</v>
      </c>
      <c r="D8" t="s">
        <v>47</v>
      </c>
      <c r="E8" s="1">
        <v>45755</v>
      </c>
      <c r="F8" t="s">
        <v>878</v>
      </c>
      <c r="G8">
        <v>124700</v>
      </c>
      <c r="H8">
        <v>180650</v>
      </c>
      <c r="I8" t="s">
        <v>931</v>
      </c>
      <c r="J8" s="2" t="s">
        <v>959</v>
      </c>
      <c r="K8" t="s">
        <v>933</v>
      </c>
    </row>
    <row r="9" spans="1:11" ht="51" x14ac:dyDescent="0.2">
      <c r="A9">
        <v>4159976686</v>
      </c>
      <c r="B9" t="s">
        <v>960</v>
      </c>
      <c r="C9" t="s">
        <v>961</v>
      </c>
      <c r="D9" t="s">
        <v>10</v>
      </c>
      <c r="E9" s="1">
        <v>45755</v>
      </c>
      <c r="F9" t="s">
        <v>962</v>
      </c>
      <c r="G9">
        <v>86900</v>
      </c>
      <c r="H9">
        <v>168688</v>
      </c>
      <c r="I9" t="s">
        <v>963</v>
      </c>
      <c r="J9" s="2" t="s">
        <v>964</v>
      </c>
      <c r="K9" t="s">
        <v>965</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4EB51-1983-C64F-B6DB-6C51FECA932C}">
  <dimension ref="A1:L21"/>
  <sheetViews>
    <sheetView workbookViewId="0">
      <selection activeCell="A7" sqref="A7"/>
    </sheetView>
  </sheetViews>
  <sheetFormatPr baseColWidth="10" defaultRowHeight="16" x14ac:dyDescent="0.2"/>
  <cols>
    <col min="1" max="1" width="11.1640625" bestFit="1" customWidth="1"/>
    <col min="2" max="2" width="57.33203125" bestFit="1" customWidth="1"/>
    <col min="3" max="3" width="15.33203125" bestFit="1" customWidth="1"/>
    <col min="4" max="4" width="12.33203125" bestFit="1" customWidth="1"/>
    <col min="5" max="5" width="7.6640625" bestFit="1" customWidth="1"/>
    <col min="6" max="6" width="68.1640625" bestFit="1" customWidth="1"/>
    <col min="7" max="7" width="14.5" bestFit="1" customWidth="1"/>
    <col min="8" max="8" width="14.33203125" bestFit="1" customWidth="1"/>
    <col min="9" max="9" width="80.6640625" bestFit="1" customWidth="1"/>
    <col min="10" max="10" width="80.6640625" style="2" bestFit="1" customWidth="1"/>
    <col min="11" max="11" width="80.6640625" bestFit="1" customWidth="1"/>
  </cols>
  <sheetData>
    <row r="1" spans="1:12" ht="17" x14ac:dyDescent="0.2">
      <c r="A1" t="s">
        <v>388</v>
      </c>
      <c r="B1" t="s">
        <v>0</v>
      </c>
      <c r="C1" t="s">
        <v>1</v>
      </c>
      <c r="D1" t="s">
        <v>2</v>
      </c>
      <c r="E1" t="s">
        <v>3</v>
      </c>
      <c r="F1" t="s">
        <v>4</v>
      </c>
      <c r="G1" t="s">
        <v>344</v>
      </c>
      <c r="H1" t="s">
        <v>345</v>
      </c>
      <c r="I1" t="s">
        <v>6</v>
      </c>
      <c r="J1" s="2" t="s">
        <v>7</v>
      </c>
      <c r="K1" t="s">
        <v>5</v>
      </c>
      <c r="L1" t="s">
        <v>18</v>
      </c>
    </row>
    <row r="2" spans="1:12" ht="34" x14ac:dyDescent="0.2">
      <c r="A2">
        <v>4204253175</v>
      </c>
      <c r="B2" t="s">
        <v>895</v>
      </c>
      <c r="C2" t="s">
        <v>40</v>
      </c>
      <c r="D2" t="s">
        <v>47</v>
      </c>
      <c r="E2" s="1">
        <v>45755</v>
      </c>
      <c r="F2" t="s">
        <v>896</v>
      </c>
      <c r="G2">
        <v>262500</v>
      </c>
      <c r="H2">
        <v>350000</v>
      </c>
      <c r="I2" t="s">
        <v>897</v>
      </c>
      <c r="J2" s="2" t="s">
        <v>898</v>
      </c>
      <c r="K2" t="s">
        <v>899</v>
      </c>
      <c r="L2" s="7" t="str">
        <f>HYPERLINK(jobs__17[[#This Row],[URL]],"link")</f>
        <v>link</v>
      </c>
    </row>
    <row r="3" spans="1:12" ht="51" x14ac:dyDescent="0.2">
      <c r="A3">
        <v>4204488813</v>
      </c>
      <c r="B3" t="s">
        <v>914</v>
      </c>
      <c r="C3" t="s">
        <v>866</v>
      </c>
      <c r="D3" t="s">
        <v>10</v>
      </c>
      <c r="E3" s="1">
        <v>45755</v>
      </c>
      <c r="F3" t="s">
        <v>915</v>
      </c>
      <c r="G3">
        <v>227000</v>
      </c>
      <c r="H3">
        <v>320000</v>
      </c>
      <c r="I3" t="s">
        <v>916</v>
      </c>
      <c r="J3" s="2" t="s">
        <v>917</v>
      </c>
      <c r="K3" t="s">
        <v>918</v>
      </c>
      <c r="L3" t="str">
        <f>HYPERLINK(jobs__17[[#This Row],[URL]],"link")</f>
        <v>link</v>
      </c>
    </row>
    <row r="4" spans="1:12" ht="34" x14ac:dyDescent="0.2">
      <c r="A4">
        <v>4204493061</v>
      </c>
      <c r="B4" t="s">
        <v>934</v>
      </c>
      <c r="C4" t="s">
        <v>866</v>
      </c>
      <c r="D4" t="s">
        <v>10</v>
      </c>
      <c r="E4" s="1">
        <v>45755</v>
      </c>
      <c r="F4" t="s">
        <v>915</v>
      </c>
      <c r="G4">
        <v>227000</v>
      </c>
      <c r="H4">
        <v>320000</v>
      </c>
      <c r="I4" t="s">
        <v>935</v>
      </c>
      <c r="J4" s="2" t="s">
        <v>936</v>
      </c>
      <c r="K4" t="s">
        <v>937</v>
      </c>
      <c r="L4" t="str">
        <f>HYPERLINK(jobs__17[[#This Row],[URL]],"link")</f>
        <v>link</v>
      </c>
    </row>
    <row r="5" spans="1:12" ht="51" x14ac:dyDescent="0.2">
      <c r="A5">
        <v>4204495987</v>
      </c>
      <c r="B5" t="s">
        <v>882</v>
      </c>
      <c r="C5" t="s">
        <v>883</v>
      </c>
      <c r="D5" t="s">
        <v>10</v>
      </c>
      <c r="E5" s="1">
        <v>45755</v>
      </c>
      <c r="F5" t="s">
        <v>884</v>
      </c>
      <c r="G5">
        <v>150000</v>
      </c>
      <c r="H5">
        <v>300000</v>
      </c>
      <c r="I5" t="s">
        <v>885</v>
      </c>
      <c r="J5" s="2" t="s">
        <v>886</v>
      </c>
      <c r="K5" t="s">
        <v>887</v>
      </c>
      <c r="L5" t="str">
        <f>HYPERLINK(jobs__17[[#This Row],[URL]],"link")</f>
        <v>link</v>
      </c>
    </row>
    <row r="6" spans="1:12" ht="34" x14ac:dyDescent="0.2">
      <c r="A6">
        <v>4204493223</v>
      </c>
      <c r="B6" t="s">
        <v>871</v>
      </c>
      <c r="C6" t="s">
        <v>866</v>
      </c>
      <c r="D6" t="s">
        <v>260</v>
      </c>
      <c r="E6" s="1">
        <v>45755</v>
      </c>
      <c r="F6" t="s">
        <v>872</v>
      </c>
      <c r="G6">
        <v>197000</v>
      </c>
      <c r="H6">
        <v>291000</v>
      </c>
      <c r="I6" t="s">
        <v>873</v>
      </c>
      <c r="J6" s="2" t="s">
        <v>874</v>
      </c>
      <c r="K6" t="s">
        <v>875</v>
      </c>
      <c r="L6" t="str">
        <f>HYPERLINK(jobs__17[[#This Row],[URL]],"link")</f>
        <v>link</v>
      </c>
    </row>
    <row r="7" spans="1:12" ht="51" x14ac:dyDescent="0.2">
      <c r="A7">
        <v>4185037199</v>
      </c>
      <c r="B7" t="s">
        <v>834</v>
      </c>
      <c r="C7" t="s">
        <v>835</v>
      </c>
      <c r="D7" t="s">
        <v>10</v>
      </c>
      <c r="E7" s="1">
        <v>45755</v>
      </c>
      <c r="F7" t="s">
        <v>836</v>
      </c>
      <c r="G7">
        <v>214700</v>
      </c>
      <c r="H7">
        <v>272900</v>
      </c>
      <c r="I7" t="s">
        <v>893</v>
      </c>
      <c r="J7" s="2" t="s">
        <v>894</v>
      </c>
      <c r="K7" t="s">
        <v>839</v>
      </c>
      <c r="L7" s="7" t="str">
        <f>HYPERLINK(jobs__17[[#This Row],[URL]],"link")</f>
        <v>link</v>
      </c>
    </row>
    <row r="8" spans="1:12" ht="34" x14ac:dyDescent="0.2">
      <c r="A8">
        <v>4204489537</v>
      </c>
      <c r="B8" t="s">
        <v>865</v>
      </c>
      <c r="C8" t="s">
        <v>866</v>
      </c>
      <c r="D8" t="s">
        <v>260</v>
      </c>
      <c r="E8" s="1">
        <v>45755</v>
      </c>
      <c r="F8" t="s">
        <v>867</v>
      </c>
      <c r="G8">
        <v>183000</v>
      </c>
      <c r="H8">
        <v>271000</v>
      </c>
      <c r="I8" t="s">
        <v>868</v>
      </c>
      <c r="J8" s="2" t="s">
        <v>869</v>
      </c>
      <c r="K8" t="s">
        <v>870</v>
      </c>
      <c r="L8" t="str">
        <f>HYPERLINK(jobs__17[[#This Row],[URL]],"link")</f>
        <v>link</v>
      </c>
    </row>
    <row r="9" spans="1:12" ht="34" x14ac:dyDescent="0.2">
      <c r="A9">
        <v>4204497457</v>
      </c>
      <c r="B9" t="s">
        <v>902</v>
      </c>
      <c r="C9" t="s">
        <v>877</v>
      </c>
      <c r="D9" t="s">
        <v>47</v>
      </c>
      <c r="E9" s="1">
        <v>45755</v>
      </c>
      <c r="F9" t="s">
        <v>903</v>
      </c>
      <c r="G9">
        <v>184100</v>
      </c>
      <c r="H9">
        <v>267050</v>
      </c>
      <c r="I9" t="s">
        <v>904</v>
      </c>
      <c r="J9" s="2" t="s">
        <v>905</v>
      </c>
      <c r="K9" t="s">
        <v>906</v>
      </c>
      <c r="L9" t="str">
        <f>HYPERLINK(jobs__17[[#This Row],[URL]],"link")</f>
        <v>link</v>
      </c>
    </row>
    <row r="10" spans="1:12" ht="51" x14ac:dyDescent="0.2">
      <c r="A10">
        <v>4204250020</v>
      </c>
      <c r="B10" t="s">
        <v>587</v>
      </c>
      <c r="C10" t="s">
        <v>588</v>
      </c>
      <c r="D10" t="s">
        <v>10</v>
      </c>
      <c r="E10" s="1">
        <v>45755</v>
      </c>
      <c r="F10" t="s">
        <v>589</v>
      </c>
      <c r="G10">
        <v>142200</v>
      </c>
      <c r="H10">
        <v>256100</v>
      </c>
      <c r="I10" t="s">
        <v>700</v>
      </c>
      <c r="J10" s="2" t="s">
        <v>924</v>
      </c>
      <c r="K10" t="s">
        <v>854</v>
      </c>
      <c r="L10" t="str">
        <f>HYPERLINK(jobs__17[[#This Row],[URL]],"link")</f>
        <v>link</v>
      </c>
    </row>
    <row r="11" spans="1:12" ht="51" x14ac:dyDescent="0.2">
      <c r="A11">
        <v>4187609823</v>
      </c>
      <c r="B11" t="s">
        <v>847</v>
      </c>
      <c r="C11" t="s">
        <v>40</v>
      </c>
      <c r="D11" t="s">
        <v>47</v>
      </c>
      <c r="E11" s="1">
        <v>45755</v>
      </c>
      <c r="F11" t="s">
        <v>848</v>
      </c>
      <c r="G11">
        <v>125500</v>
      </c>
      <c r="H11">
        <v>212800</v>
      </c>
      <c r="I11" t="s">
        <v>849</v>
      </c>
      <c r="J11" s="2" t="s">
        <v>907</v>
      </c>
      <c r="K11" t="s">
        <v>851</v>
      </c>
      <c r="L11" t="str">
        <f>HYPERLINK(jobs__17[[#This Row],[URL]],"link")</f>
        <v>link</v>
      </c>
    </row>
    <row r="12" spans="1:12" ht="34" x14ac:dyDescent="0.2">
      <c r="A12">
        <v>4204494973</v>
      </c>
      <c r="B12" t="s">
        <v>919</v>
      </c>
      <c r="C12" t="s">
        <v>877</v>
      </c>
      <c r="D12" t="s">
        <v>47</v>
      </c>
      <c r="E12" s="1">
        <v>45755</v>
      </c>
      <c r="F12" t="s">
        <v>920</v>
      </c>
      <c r="G12">
        <v>143200</v>
      </c>
      <c r="H12">
        <v>207800</v>
      </c>
      <c r="I12" t="s">
        <v>921</v>
      </c>
      <c r="J12" s="2" t="s">
        <v>922</v>
      </c>
      <c r="K12" t="s">
        <v>923</v>
      </c>
      <c r="L12" t="str">
        <f>HYPERLINK(jobs__17[[#This Row],[URL]],"link")</f>
        <v>link</v>
      </c>
    </row>
    <row r="13" spans="1:12" ht="34" x14ac:dyDescent="0.2">
      <c r="A13">
        <v>4204495432</v>
      </c>
      <c r="B13" t="s">
        <v>938</v>
      </c>
      <c r="C13" t="s">
        <v>909</v>
      </c>
      <c r="D13" t="s">
        <v>10</v>
      </c>
      <c r="E13" s="1">
        <v>45755</v>
      </c>
      <c r="F13" t="s">
        <v>939</v>
      </c>
      <c r="G13">
        <v>92900</v>
      </c>
      <c r="H13">
        <v>199500</v>
      </c>
      <c r="I13" t="s">
        <v>940</v>
      </c>
      <c r="J13" s="2" t="s">
        <v>941</v>
      </c>
      <c r="K13" t="s">
        <v>942</v>
      </c>
      <c r="L13" t="str">
        <f>HYPERLINK(jobs__17[[#This Row],[URL]],"link")</f>
        <v>link</v>
      </c>
    </row>
    <row r="14" spans="1:12" ht="51" x14ac:dyDescent="0.2">
      <c r="A14">
        <v>4204500160</v>
      </c>
      <c r="B14" t="s">
        <v>876</v>
      </c>
      <c r="C14" t="s">
        <v>877</v>
      </c>
      <c r="D14" t="s">
        <v>47</v>
      </c>
      <c r="E14" s="1">
        <v>45755</v>
      </c>
      <c r="F14" t="s">
        <v>878</v>
      </c>
      <c r="G14">
        <v>124700</v>
      </c>
      <c r="H14">
        <v>180650</v>
      </c>
      <c r="I14" t="s">
        <v>879</v>
      </c>
      <c r="J14" s="2" t="s">
        <v>880</v>
      </c>
      <c r="K14" t="s">
        <v>881</v>
      </c>
      <c r="L14" t="str">
        <f>HYPERLINK(jobs__17[[#This Row],[URL]],"link")</f>
        <v>link</v>
      </c>
    </row>
    <row r="15" spans="1:12" ht="51" x14ac:dyDescent="0.2">
      <c r="A15">
        <v>4204496528</v>
      </c>
      <c r="B15" t="s">
        <v>930</v>
      </c>
      <c r="C15" t="s">
        <v>877</v>
      </c>
      <c r="D15" t="s">
        <v>47</v>
      </c>
      <c r="E15" s="1">
        <v>45755</v>
      </c>
      <c r="F15" t="s">
        <v>878</v>
      </c>
      <c r="G15">
        <v>124700</v>
      </c>
      <c r="H15">
        <v>180650</v>
      </c>
      <c r="I15" t="s">
        <v>931</v>
      </c>
      <c r="J15" s="2" t="s">
        <v>932</v>
      </c>
      <c r="K15" t="s">
        <v>933</v>
      </c>
      <c r="L15" t="str">
        <f>HYPERLINK(jobs__17[[#This Row],[URL]],"link")</f>
        <v>link</v>
      </c>
    </row>
    <row r="16" spans="1:12" ht="51" x14ac:dyDescent="0.2">
      <c r="A16">
        <v>4204496175</v>
      </c>
      <c r="B16" t="s">
        <v>908</v>
      </c>
      <c r="C16" t="s">
        <v>909</v>
      </c>
      <c r="D16" t="s">
        <v>10</v>
      </c>
      <c r="E16" s="1">
        <v>45755</v>
      </c>
      <c r="F16" t="s">
        <v>910</v>
      </c>
      <c r="G16">
        <v>73700</v>
      </c>
      <c r="H16">
        <v>158200</v>
      </c>
      <c r="I16" t="s">
        <v>911</v>
      </c>
      <c r="J16" s="2" t="s">
        <v>912</v>
      </c>
      <c r="K16" t="s">
        <v>913</v>
      </c>
      <c r="L16" t="str">
        <f>HYPERLINK(jobs__17[[#This Row],[URL]],"link")</f>
        <v>link</v>
      </c>
    </row>
    <row r="17" spans="1:12" ht="68" x14ac:dyDescent="0.2">
      <c r="A17">
        <v>4184542728</v>
      </c>
      <c r="B17" t="s">
        <v>925</v>
      </c>
      <c r="C17" t="s">
        <v>860</v>
      </c>
      <c r="D17" t="s">
        <v>10</v>
      </c>
      <c r="E17" s="1">
        <v>45755</v>
      </c>
      <c r="F17" t="s">
        <v>926</v>
      </c>
      <c r="G17">
        <v>120000</v>
      </c>
      <c r="H17">
        <v>140000</v>
      </c>
      <c r="I17" t="s">
        <v>927</v>
      </c>
      <c r="J17" s="2" t="s">
        <v>928</v>
      </c>
      <c r="K17" t="s">
        <v>929</v>
      </c>
      <c r="L17" t="str">
        <f>HYPERLINK(jobs__17[[#This Row],[URL]],"link")</f>
        <v>link</v>
      </c>
    </row>
    <row r="18" spans="1:12" ht="34" x14ac:dyDescent="0.2">
      <c r="A18">
        <v>4190455990</v>
      </c>
      <c r="B18" t="s">
        <v>859</v>
      </c>
      <c r="C18" t="s">
        <v>860</v>
      </c>
      <c r="D18" t="s">
        <v>10</v>
      </c>
      <c r="E18" s="1">
        <v>45755</v>
      </c>
      <c r="F18" t="s">
        <v>861</v>
      </c>
      <c r="G18">
        <v>105000</v>
      </c>
      <c r="H18">
        <v>135000</v>
      </c>
      <c r="I18" t="s">
        <v>862</v>
      </c>
      <c r="J18" s="2" t="s">
        <v>863</v>
      </c>
      <c r="K18" t="s">
        <v>864</v>
      </c>
      <c r="L18" t="str">
        <f>HYPERLINK(jobs__17[[#This Row],[URL]],"link")</f>
        <v>link</v>
      </c>
    </row>
    <row r="19" spans="1:12" ht="51" x14ac:dyDescent="0.2">
      <c r="A19">
        <v>4204420517</v>
      </c>
      <c r="B19" t="s">
        <v>828</v>
      </c>
      <c r="C19" t="s">
        <v>829</v>
      </c>
      <c r="D19" t="s">
        <v>10</v>
      </c>
      <c r="E19" s="1">
        <v>45755</v>
      </c>
      <c r="F19" t="s">
        <v>890</v>
      </c>
      <c r="G19">
        <v>78000</v>
      </c>
      <c r="H19">
        <v>95000</v>
      </c>
      <c r="I19" t="s">
        <v>891</v>
      </c>
      <c r="J19" s="2" t="s">
        <v>892</v>
      </c>
      <c r="K19" t="s">
        <v>833</v>
      </c>
      <c r="L19" t="str">
        <f>HYPERLINK(jobs__17[[#This Row],[URL]],"link")</f>
        <v>link</v>
      </c>
    </row>
    <row r="20" spans="1:12" ht="51" x14ac:dyDescent="0.2">
      <c r="A20">
        <v>4183464157</v>
      </c>
      <c r="B20" t="s">
        <v>840</v>
      </c>
      <c r="C20" t="s">
        <v>841</v>
      </c>
      <c r="D20" t="s">
        <v>842</v>
      </c>
      <c r="E20" s="1">
        <v>45755</v>
      </c>
      <c r="F20" t="s">
        <v>843</v>
      </c>
      <c r="G20">
        <v>45</v>
      </c>
      <c r="H20">
        <v>50</v>
      </c>
      <c r="I20" t="s">
        <v>900</v>
      </c>
      <c r="J20" s="2" t="s">
        <v>901</v>
      </c>
      <c r="K20" t="s">
        <v>846</v>
      </c>
      <c r="L20" t="str">
        <f>HYPERLINK(jobs__17[[#This Row],[URL]],"link")</f>
        <v>link</v>
      </c>
    </row>
    <row r="21" spans="1:12" ht="51" x14ac:dyDescent="0.2">
      <c r="A21">
        <v>4184634130</v>
      </c>
      <c r="B21" t="s">
        <v>822</v>
      </c>
      <c r="C21" t="s">
        <v>823</v>
      </c>
      <c r="D21" t="s">
        <v>10</v>
      </c>
      <c r="E21" s="1">
        <v>45755</v>
      </c>
      <c r="F21" t="s">
        <v>824</v>
      </c>
      <c r="G21">
        <v>0</v>
      </c>
      <c r="H21">
        <v>0</v>
      </c>
      <c r="I21" t="s">
        <v>888</v>
      </c>
      <c r="J21" s="2" t="s">
        <v>889</v>
      </c>
      <c r="K21" t="s">
        <v>827</v>
      </c>
      <c r="L21" t="str">
        <f>HYPERLINK(jobs__17[[#This Row],[URL]],"link")</f>
        <v>link</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E3199-2AFA-AB42-AB67-221C5DE4E75E}">
  <dimension ref="A1:L10"/>
  <sheetViews>
    <sheetView workbookViewId="0">
      <selection activeCell="A3" sqref="A3:L3"/>
    </sheetView>
  </sheetViews>
  <sheetFormatPr baseColWidth="10" defaultRowHeight="16" x14ac:dyDescent="0.2"/>
  <cols>
    <col min="1" max="1" width="11.1640625" bestFit="1" customWidth="1"/>
    <col min="2" max="2" width="57.33203125" bestFit="1" customWidth="1"/>
    <col min="3" max="3" width="11.5" bestFit="1" customWidth="1"/>
    <col min="4" max="4" width="12.33203125" bestFit="1" customWidth="1"/>
    <col min="5" max="5" width="7.6640625" bestFit="1" customWidth="1"/>
    <col min="6" max="6" width="68.1640625" bestFit="1" customWidth="1"/>
    <col min="7" max="7" width="14.5" bestFit="1" customWidth="1"/>
    <col min="8" max="8" width="14.33203125" bestFit="1" customWidth="1"/>
    <col min="9" max="9" width="68.83203125" bestFit="1" customWidth="1"/>
    <col min="10" max="10" width="80.6640625" style="2" bestFit="1" customWidth="1"/>
    <col min="11" max="11" width="80.6640625" bestFit="1" customWidth="1"/>
  </cols>
  <sheetData>
    <row r="1" spans="1:12" ht="17" x14ac:dyDescent="0.2">
      <c r="A1" t="s">
        <v>388</v>
      </c>
      <c r="B1" t="s">
        <v>0</v>
      </c>
      <c r="C1" t="s">
        <v>1</v>
      </c>
      <c r="D1" t="s">
        <v>2</v>
      </c>
      <c r="E1" t="s">
        <v>3</v>
      </c>
      <c r="F1" t="s">
        <v>4</v>
      </c>
      <c r="G1" t="s">
        <v>344</v>
      </c>
      <c r="H1" t="s">
        <v>345</v>
      </c>
      <c r="I1" t="s">
        <v>6</v>
      </c>
      <c r="J1" s="2" t="s">
        <v>7</v>
      </c>
      <c r="K1" t="s">
        <v>5</v>
      </c>
      <c r="L1" t="s">
        <v>18</v>
      </c>
    </row>
    <row r="2" spans="1:12" ht="51" x14ac:dyDescent="0.2">
      <c r="A2">
        <v>4185037199</v>
      </c>
      <c r="B2" t="s">
        <v>834</v>
      </c>
      <c r="C2" t="s">
        <v>835</v>
      </c>
      <c r="D2" t="s">
        <v>10</v>
      </c>
      <c r="E2" s="1">
        <v>45755</v>
      </c>
      <c r="F2" t="s">
        <v>836</v>
      </c>
      <c r="G2">
        <v>214700</v>
      </c>
      <c r="H2">
        <v>272900</v>
      </c>
      <c r="I2" t="s">
        <v>837</v>
      </c>
      <c r="J2" s="2" t="s">
        <v>838</v>
      </c>
      <c r="K2" t="s">
        <v>839</v>
      </c>
      <c r="L2" s="7" t="str">
        <f>HYPERLINK(jobs__16[[#This Row],[URL]],"link")</f>
        <v>link</v>
      </c>
    </row>
    <row r="3" spans="1:12" ht="34" x14ac:dyDescent="0.2">
      <c r="A3">
        <v>4204250020</v>
      </c>
      <c r="B3" t="s">
        <v>587</v>
      </c>
      <c r="C3" t="s">
        <v>588</v>
      </c>
      <c r="D3" t="s">
        <v>10</v>
      </c>
      <c r="E3" s="1">
        <v>45755</v>
      </c>
      <c r="F3" t="s">
        <v>589</v>
      </c>
      <c r="G3">
        <v>142200</v>
      </c>
      <c r="H3">
        <v>256100</v>
      </c>
      <c r="I3" t="s">
        <v>852</v>
      </c>
      <c r="J3" s="2" t="s">
        <v>853</v>
      </c>
      <c r="K3" t="s">
        <v>854</v>
      </c>
      <c r="L3" s="7" t="str">
        <f>HYPERLINK(jobs__16[[#This Row],[URL]],"link")</f>
        <v>link</v>
      </c>
    </row>
    <row r="4" spans="1:12" ht="68" x14ac:dyDescent="0.2">
      <c r="A4">
        <v>4183438155</v>
      </c>
      <c r="B4" t="s">
        <v>817</v>
      </c>
      <c r="C4" t="s">
        <v>659</v>
      </c>
      <c r="D4" t="s">
        <v>47</v>
      </c>
      <c r="E4" s="1">
        <v>45755</v>
      </c>
      <c r="F4" t="s">
        <v>818</v>
      </c>
      <c r="G4">
        <v>107300</v>
      </c>
      <c r="H4">
        <v>230600</v>
      </c>
      <c r="I4" t="s">
        <v>819</v>
      </c>
      <c r="J4" s="2" t="s">
        <v>820</v>
      </c>
      <c r="K4" t="s">
        <v>821</v>
      </c>
      <c r="L4" t="str">
        <f>HYPERLINK(jobs__16[[#This Row],[URL]],"link")</f>
        <v>link</v>
      </c>
    </row>
    <row r="5" spans="1:12" ht="51" x14ac:dyDescent="0.2">
      <c r="A5">
        <v>4187609823</v>
      </c>
      <c r="B5" t="s">
        <v>847</v>
      </c>
      <c r="C5" t="s">
        <v>40</v>
      </c>
      <c r="D5" t="s">
        <v>47</v>
      </c>
      <c r="E5" s="1">
        <v>45755</v>
      </c>
      <c r="F5" t="s">
        <v>848</v>
      </c>
      <c r="G5">
        <v>125500</v>
      </c>
      <c r="H5">
        <v>212800</v>
      </c>
      <c r="I5" t="s">
        <v>849</v>
      </c>
      <c r="J5" s="2" t="s">
        <v>850</v>
      </c>
      <c r="K5" t="s">
        <v>851</v>
      </c>
      <c r="L5" t="str">
        <f>HYPERLINK(jobs__16[[#This Row],[URL]],"link")</f>
        <v>link</v>
      </c>
    </row>
    <row r="6" spans="1:12" ht="51" x14ac:dyDescent="0.2">
      <c r="A6">
        <v>4187465118</v>
      </c>
      <c r="B6" t="s">
        <v>811</v>
      </c>
      <c r="C6" t="s">
        <v>812</v>
      </c>
      <c r="D6" t="s">
        <v>10</v>
      </c>
      <c r="E6" s="1">
        <v>45755</v>
      </c>
      <c r="F6" t="s">
        <v>813</v>
      </c>
      <c r="G6">
        <v>135200</v>
      </c>
      <c r="H6">
        <v>190200</v>
      </c>
      <c r="I6" t="s">
        <v>814</v>
      </c>
      <c r="J6" s="2" t="s">
        <v>815</v>
      </c>
      <c r="K6" t="s">
        <v>816</v>
      </c>
      <c r="L6" t="str">
        <f>HYPERLINK(jobs__16[[#This Row],[URL]],"link")</f>
        <v>link</v>
      </c>
    </row>
    <row r="7" spans="1:12" ht="51" x14ac:dyDescent="0.2">
      <c r="A7">
        <v>4204420517</v>
      </c>
      <c r="B7" t="s">
        <v>828</v>
      </c>
      <c r="C7" t="s">
        <v>829</v>
      </c>
      <c r="D7" t="s">
        <v>10</v>
      </c>
      <c r="E7" s="1">
        <v>45755</v>
      </c>
      <c r="F7" t="s">
        <v>830</v>
      </c>
      <c r="G7">
        <v>70000</v>
      </c>
      <c r="H7">
        <v>95000</v>
      </c>
      <c r="I7" t="s">
        <v>831</v>
      </c>
      <c r="J7" s="2" t="s">
        <v>832</v>
      </c>
      <c r="K7" t="s">
        <v>833</v>
      </c>
      <c r="L7" t="str">
        <f>HYPERLINK(jobs__16[[#This Row],[URL]],"link")</f>
        <v>link</v>
      </c>
    </row>
    <row r="8" spans="1:12" ht="51" x14ac:dyDescent="0.2">
      <c r="A8">
        <v>4183464157</v>
      </c>
      <c r="B8" t="s">
        <v>840</v>
      </c>
      <c r="C8" t="s">
        <v>841</v>
      </c>
      <c r="D8" t="s">
        <v>842</v>
      </c>
      <c r="E8" s="1">
        <v>45755</v>
      </c>
      <c r="F8" t="s">
        <v>843</v>
      </c>
      <c r="G8">
        <v>45</v>
      </c>
      <c r="H8">
        <v>50</v>
      </c>
      <c r="I8" t="s">
        <v>844</v>
      </c>
      <c r="J8" s="2" t="s">
        <v>845</v>
      </c>
      <c r="K8" t="s">
        <v>846</v>
      </c>
      <c r="L8" t="str">
        <f>HYPERLINK(jobs__16[[#This Row],[URL]],"link")</f>
        <v>link</v>
      </c>
    </row>
    <row r="9" spans="1:12" ht="51" x14ac:dyDescent="0.2">
      <c r="A9">
        <v>4184634130</v>
      </c>
      <c r="B9" t="s">
        <v>822</v>
      </c>
      <c r="C9" t="s">
        <v>823</v>
      </c>
      <c r="D9" t="s">
        <v>10</v>
      </c>
      <c r="E9" s="1">
        <v>45755</v>
      </c>
      <c r="F9" t="s">
        <v>824</v>
      </c>
      <c r="G9">
        <v>0</v>
      </c>
      <c r="H9">
        <v>0</v>
      </c>
      <c r="I9" t="s">
        <v>825</v>
      </c>
      <c r="J9" s="2" t="s">
        <v>826</v>
      </c>
      <c r="K9" t="s">
        <v>827</v>
      </c>
      <c r="L9" t="str">
        <f>HYPERLINK(jobs__16[[#This Row],[URL]],"link")</f>
        <v>link</v>
      </c>
    </row>
    <row r="10" spans="1:12" ht="51" x14ac:dyDescent="0.2">
      <c r="A10">
        <v>4141958323</v>
      </c>
      <c r="B10" t="s">
        <v>855</v>
      </c>
      <c r="C10" t="s">
        <v>803</v>
      </c>
      <c r="D10" t="s">
        <v>10</v>
      </c>
      <c r="E10" s="1">
        <v>45755</v>
      </c>
      <c r="F10" t="s">
        <v>391</v>
      </c>
      <c r="G10">
        <v>0</v>
      </c>
      <c r="H10">
        <v>0</v>
      </c>
      <c r="I10" t="s">
        <v>856</v>
      </c>
      <c r="J10" s="2" t="s">
        <v>857</v>
      </c>
      <c r="K10" t="s">
        <v>858</v>
      </c>
      <c r="L10" t="str">
        <f>HYPERLINK(jobs__16[[#This Row],[URL]],"link")</f>
        <v>link</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0B67D-3955-3B4D-A9E7-5E20DA3268F1}">
  <dimension ref="A1:K23"/>
  <sheetViews>
    <sheetView workbookViewId="0">
      <selection activeCell="C5" sqref="C5"/>
    </sheetView>
  </sheetViews>
  <sheetFormatPr baseColWidth="10" defaultRowHeight="16" x14ac:dyDescent="0.2"/>
  <cols>
    <col min="1" max="1" width="11.1640625" bestFit="1" customWidth="1"/>
    <col min="2" max="2" width="70.33203125" bestFit="1" customWidth="1"/>
    <col min="3" max="3" width="39.1640625" bestFit="1" customWidth="1"/>
    <col min="4" max="4" width="17.83203125" bestFit="1" customWidth="1"/>
    <col min="5" max="5" width="7.6640625" bestFit="1" customWidth="1"/>
    <col min="6" max="6" width="20.6640625" bestFit="1" customWidth="1"/>
    <col min="7" max="7" width="14.5" bestFit="1" customWidth="1"/>
    <col min="8" max="8" width="14.33203125" bestFit="1" customWidth="1"/>
    <col min="9" max="11" width="80.6640625" bestFit="1" customWidth="1"/>
  </cols>
  <sheetData>
    <row r="1" spans="1:11" x14ac:dyDescent="0.2">
      <c r="A1" t="s">
        <v>388</v>
      </c>
      <c r="B1" t="s">
        <v>0</v>
      </c>
      <c r="C1" t="s">
        <v>1</v>
      </c>
      <c r="D1" t="s">
        <v>2</v>
      </c>
      <c r="E1" t="s">
        <v>3</v>
      </c>
      <c r="F1" t="s">
        <v>4</v>
      </c>
      <c r="G1" t="s">
        <v>344</v>
      </c>
      <c r="H1" t="s">
        <v>345</v>
      </c>
      <c r="I1" t="s">
        <v>6</v>
      </c>
      <c r="J1" t="s">
        <v>7</v>
      </c>
      <c r="K1" t="s">
        <v>5</v>
      </c>
    </row>
    <row r="2" spans="1:11" x14ac:dyDescent="0.2">
      <c r="A2">
        <v>4203588570</v>
      </c>
      <c r="B2" t="s">
        <v>747</v>
      </c>
      <c r="C2" t="s">
        <v>659</v>
      </c>
      <c r="D2" t="s">
        <v>47</v>
      </c>
      <c r="E2" s="1">
        <v>45754</v>
      </c>
      <c r="F2" t="s">
        <v>748</v>
      </c>
      <c r="G2">
        <v>240900</v>
      </c>
      <c r="H2">
        <v>409600</v>
      </c>
      <c r="I2" t="s">
        <v>749</v>
      </c>
      <c r="J2" t="s">
        <v>750</v>
      </c>
      <c r="K2" t="s">
        <v>751</v>
      </c>
    </row>
    <row r="3" spans="1:11" x14ac:dyDescent="0.2">
      <c r="A3">
        <v>4203448073</v>
      </c>
      <c r="B3" t="s">
        <v>732</v>
      </c>
      <c r="C3" t="s">
        <v>733</v>
      </c>
      <c r="D3" t="s">
        <v>10</v>
      </c>
      <c r="E3" s="1">
        <v>45754</v>
      </c>
      <c r="F3" t="s">
        <v>734</v>
      </c>
      <c r="G3">
        <v>247660</v>
      </c>
      <c r="H3">
        <v>331240</v>
      </c>
      <c r="I3" t="s">
        <v>735</v>
      </c>
      <c r="J3" t="s">
        <v>736</v>
      </c>
      <c r="K3" t="s">
        <v>737</v>
      </c>
    </row>
    <row r="4" spans="1:11" x14ac:dyDescent="0.2">
      <c r="A4">
        <v>4203540886</v>
      </c>
      <c r="B4" t="s">
        <v>451</v>
      </c>
      <c r="C4" t="s">
        <v>187</v>
      </c>
      <c r="D4" t="s">
        <v>47</v>
      </c>
      <c r="E4" s="1">
        <v>45754</v>
      </c>
      <c r="F4" t="s">
        <v>452</v>
      </c>
      <c r="G4">
        <v>207700</v>
      </c>
      <c r="H4">
        <v>280900</v>
      </c>
      <c r="I4" t="s">
        <v>729</v>
      </c>
      <c r="J4" t="s">
        <v>730</v>
      </c>
      <c r="K4" t="s">
        <v>731</v>
      </c>
    </row>
    <row r="5" spans="1:11" x14ac:dyDescent="0.2">
      <c r="A5">
        <v>4202015710</v>
      </c>
      <c r="B5" t="s">
        <v>755</v>
      </c>
      <c r="C5" t="s">
        <v>756</v>
      </c>
      <c r="D5" t="s">
        <v>47</v>
      </c>
      <c r="E5" s="1">
        <v>45754</v>
      </c>
      <c r="F5" t="s">
        <v>757</v>
      </c>
      <c r="G5">
        <v>225000</v>
      </c>
      <c r="H5">
        <v>265000</v>
      </c>
      <c r="I5" t="s">
        <v>758</v>
      </c>
      <c r="J5" t="s">
        <v>759</v>
      </c>
      <c r="K5" t="s">
        <v>760</v>
      </c>
    </row>
    <row r="6" spans="1:11" x14ac:dyDescent="0.2">
      <c r="A6">
        <v>4202012213</v>
      </c>
      <c r="B6" t="s">
        <v>788</v>
      </c>
      <c r="C6" t="s">
        <v>783</v>
      </c>
      <c r="D6" t="s">
        <v>10</v>
      </c>
      <c r="E6" s="1">
        <v>45754</v>
      </c>
      <c r="F6" t="s">
        <v>789</v>
      </c>
      <c r="G6">
        <v>159147</v>
      </c>
      <c r="H6">
        <v>262629</v>
      </c>
      <c r="I6" t="s">
        <v>790</v>
      </c>
      <c r="J6" t="s">
        <v>791</v>
      </c>
      <c r="K6" t="s">
        <v>792</v>
      </c>
    </row>
    <row r="7" spans="1:11" x14ac:dyDescent="0.2">
      <c r="A7">
        <v>4203446727</v>
      </c>
      <c r="B7" t="s">
        <v>721</v>
      </c>
      <c r="C7" t="s">
        <v>40</v>
      </c>
      <c r="D7" t="s">
        <v>47</v>
      </c>
      <c r="E7" s="1">
        <v>45754</v>
      </c>
      <c r="F7" t="s">
        <v>722</v>
      </c>
      <c r="G7">
        <v>158400</v>
      </c>
      <c r="H7">
        <v>262000</v>
      </c>
      <c r="I7" t="s">
        <v>723</v>
      </c>
      <c r="J7" t="s">
        <v>724</v>
      </c>
      <c r="K7" t="s">
        <v>725</v>
      </c>
    </row>
    <row r="8" spans="1:11" x14ac:dyDescent="0.2">
      <c r="A8">
        <v>4202075257</v>
      </c>
      <c r="B8" t="s">
        <v>793</v>
      </c>
      <c r="C8" t="s">
        <v>136</v>
      </c>
      <c r="D8" t="s">
        <v>10</v>
      </c>
      <c r="E8" s="1">
        <v>45754</v>
      </c>
      <c r="F8" t="s">
        <v>417</v>
      </c>
      <c r="G8">
        <v>151300</v>
      </c>
      <c r="H8">
        <v>261500</v>
      </c>
      <c r="I8" t="s">
        <v>794</v>
      </c>
      <c r="J8" t="s">
        <v>795</v>
      </c>
      <c r="K8" t="s">
        <v>796</v>
      </c>
    </row>
    <row r="9" spans="1:11" x14ac:dyDescent="0.2">
      <c r="A9">
        <v>4202067737</v>
      </c>
      <c r="B9" t="s">
        <v>765</v>
      </c>
      <c r="C9" t="s">
        <v>766</v>
      </c>
      <c r="D9" t="s">
        <v>10</v>
      </c>
      <c r="E9" s="1">
        <v>45754</v>
      </c>
      <c r="F9" t="s">
        <v>767</v>
      </c>
      <c r="G9">
        <v>174100</v>
      </c>
      <c r="H9">
        <v>261200</v>
      </c>
      <c r="I9" t="s">
        <v>768</v>
      </c>
      <c r="J9" t="s">
        <v>769</v>
      </c>
      <c r="K9" t="s">
        <v>770</v>
      </c>
    </row>
    <row r="10" spans="1:11" x14ac:dyDescent="0.2">
      <c r="A10">
        <v>4203544199</v>
      </c>
      <c r="B10" t="s">
        <v>498</v>
      </c>
      <c r="C10" t="s">
        <v>187</v>
      </c>
      <c r="D10" t="s">
        <v>47</v>
      </c>
      <c r="E10" s="1">
        <v>45754</v>
      </c>
      <c r="F10" t="s">
        <v>499</v>
      </c>
      <c r="G10">
        <v>191300</v>
      </c>
      <c r="H10">
        <v>258800</v>
      </c>
      <c r="I10" t="s">
        <v>752</v>
      </c>
      <c r="J10" t="s">
        <v>753</v>
      </c>
      <c r="K10" t="s">
        <v>754</v>
      </c>
    </row>
    <row r="11" spans="1:11" x14ac:dyDescent="0.2">
      <c r="A11">
        <v>4203541668</v>
      </c>
      <c r="B11" t="s">
        <v>531</v>
      </c>
      <c r="C11" t="s">
        <v>187</v>
      </c>
      <c r="D11" t="s">
        <v>47</v>
      </c>
      <c r="E11" s="1">
        <v>45754</v>
      </c>
      <c r="F11" t="s">
        <v>532</v>
      </c>
      <c r="G11">
        <v>185600</v>
      </c>
      <c r="H11">
        <v>251000</v>
      </c>
      <c r="I11" t="s">
        <v>533</v>
      </c>
      <c r="J11" t="s">
        <v>761</v>
      </c>
      <c r="K11" t="s">
        <v>762</v>
      </c>
    </row>
    <row r="12" spans="1:11" x14ac:dyDescent="0.2">
      <c r="A12">
        <v>4203450240</v>
      </c>
      <c r="B12" t="s">
        <v>738</v>
      </c>
      <c r="C12" t="s">
        <v>266</v>
      </c>
      <c r="D12" t="s">
        <v>10</v>
      </c>
      <c r="E12" s="1">
        <v>45754</v>
      </c>
      <c r="F12" t="s">
        <v>739</v>
      </c>
      <c r="G12">
        <v>107400</v>
      </c>
      <c r="H12">
        <v>229700</v>
      </c>
      <c r="I12" t="s">
        <v>740</v>
      </c>
      <c r="J12" t="s">
        <v>741</v>
      </c>
      <c r="K12" t="s">
        <v>742</v>
      </c>
    </row>
    <row r="13" spans="1:11" x14ac:dyDescent="0.2">
      <c r="A13">
        <v>4203541604</v>
      </c>
      <c r="B13" t="s">
        <v>441</v>
      </c>
      <c r="C13" t="s">
        <v>187</v>
      </c>
      <c r="D13" t="s">
        <v>47</v>
      </c>
      <c r="E13" s="1">
        <v>45754</v>
      </c>
      <c r="F13" t="s">
        <v>442</v>
      </c>
      <c r="G13">
        <v>165800</v>
      </c>
      <c r="H13">
        <v>224300</v>
      </c>
      <c r="I13" t="s">
        <v>726</v>
      </c>
      <c r="J13" t="s">
        <v>727</v>
      </c>
      <c r="K13" t="s">
        <v>728</v>
      </c>
    </row>
    <row r="14" spans="1:11" x14ac:dyDescent="0.2">
      <c r="A14">
        <v>4203541663</v>
      </c>
      <c r="B14" t="s">
        <v>508</v>
      </c>
      <c r="C14" t="s">
        <v>187</v>
      </c>
      <c r="D14" t="s">
        <v>47</v>
      </c>
      <c r="E14" s="1">
        <v>45754</v>
      </c>
      <c r="F14" t="s">
        <v>509</v>
      </c>
      <c r="G14">
        <v>114600</v>
      </c>
      <c r="H14">
        <v>206700</v>
      </c>
      <c r="I14" t="s">
        <v>673</v>
      </c>
      <c r="J14" t="s">
        <v>745</v>
      </c>
      <c r="K14" t="s">
        <v>746</v>
      </c>
    </row>
    <row r="15" spans="1:11" x14ac:dyDescent="0.2">
      <c r="A15">
        <v>4203572702</v>
      </c>
      <c r="B15" t="s">
        <v>802</v>
      </c>
      <c r="C15" t="s">
        <v>803</v>
      </c>
      <c r="D15" t="s">
        <v>10</v>
      </c>
      <c r="E15" s="1">
        <v>45754</v>
      </c>
      <c r="F15" t="s">
        <v>804</v>
      </c>
      <c r="G15">
        <v>115000</v>
      </c>
      <c r="H15">
        <v>130000</v>
      </c>
      <c r="I15" t="s">
        <v>805</v>
      </c>
      <c r="J15" t="s">
        <v>806</v>
      </c>
      <c r="K15" t="s">
        <v>807</v>
      </c>
    </row>
    <row r="16" spans="1:11" x14ac:dyDescent="0.2">
      <c r="A16">
        <v>4203489141</v>
      </c>
      <c r="B16" t="s">
        <v>771</v>
      </c>
      <c r="C16" t="s">
        <v>772</v>
      </c>
      <c r="D16" t="s">
        <v>583</v>
      </c>
      <c r="E16" s="1">
        <v>45755</v>
      </c>
      <c r="F16" t="s">
        <v>773</v>
      </c>
      <c r="G16">
        <v>80000</v>
      </c>
      <c r="H16">
        <v>115000</v>
      </c>
      <c r="I16" t="s">
        <v>774</v>
      </c>
      <c r="J16" t="s">
        <v>775</v>
      </c>
      <c r="K16" t="s">
        <v>776</v>
      </c>
    </row>
    <row r="17" spans="1:11" x14ac:dyDescent="0.2">
      <c r="A17">
        <v>4197994397</v>
      </c>
      <c r="B17" t="s">
        <v>777</v>
      </c>
      <c r="C17" t="s">
        <v>778</v>
      </c>
      <c r="D17" t="s">
        <v>10</v>
      </c>
      <c r="E17" s="1">
        <v>45754</v>
      </c>
      <c r="F17" t="s">
        <v>779</v>
      </c>
      <c r="G17">
        <v>52.63</v>
      </c>
      <c r="H17">
        <v>79</v>
      </c>
      <c r="I17" t="s">
        <v>780</v>
      </c>
      <c r="J17" t="s">
        <v>781</v>
      </c>
      <c r="K17" t="s">
        <v>782</v>
      </c>
    </row>
    <row r="18" spans="1:11" x14ac:dyDescent="0.2">
      <c r="A18">
        <v>4202012211</v>
      </c>
      <c r="B18" t="s">
        <v>777</v>
      </c>
      <c r="C18" t="s">
        <v>783</v>
      </c>
      <c r="D18" t="s">
        <v>10</v>
      </c>
      <c r="E18" s="1">
        <v>45754</v>
      </c>
      <c r="F18" t="s">
        <v>784</v>
      </c>
      <c r="G18">
        <v>52.63</v>
      </c>
      <c r="H18">
        <v>79</v>
      </c>
      <c r="I18" t="s">
        <v>785</v>
      </c>
      <c r="J18" t="s">
        <v>786</v>
      </c>
      <c r="K18" t="s">
        <v>787</v>
      </c>
    </row>
    <row r="19" spans="1:11" x14ac:dyDescent="0.2">
      <c r="A19">
        <v>4203595810</v>
      </c>
      <c r="B19" t="s">
        <v>715</v>
      </c>
      <c r="C19" t="s">
        <v>716</v>
      </c>
      <c r="D19" t="s">
        <v>27</v>
      </c>
      <c r="E19" s="1">
        <v>45754</v>
      </c>
      <c r="F19" t="s">
        <v>717</v>
      </c>
      <c r="G19">
        <v>70</v>
      </c>
      <c r="H19">
        <v>75</v>
      </c>
      <c r="I19" t="s">
        <v>718</v>
      </c>
      <c r="J19" t="s">
        <v>719</v>
      </c>
      <c r="K19" t="s">
        <v>720</v>
      </c>
    </row>
    <row r="20" spans="1:11" x14ac:dyDescent="0.2">
      <c r="A20">
        <v>4197993467</v>
      </c>
      <c r="B20" t="s">
        <v>797</v>
      </c>
      <c r="C20" t="s">
        <v>778</v>
      </c>
      <c r="D20" t="s">
        <v>10</v>
      </c>
      <c r="E20" s="1">
        <v>45754</v>
      </c>
      <c r="F20" t="s">
        <v>798</v>
      </c>
      <c r="G20">
        <v>34.32</v>
      </c>
      <c r="H20">
        <v>39.869999999999997</v>
      </c>
      <c r="I20" t="s">
        <v>799</v>
      </c>
      <c r="J20" t="s">
        <v>800</v>
      </c>
      <c r="K20" t="s">
        <v>801</v>
      </c>
    </row>
    <row r="21" spans="1:11" x14ac:dyDescent="0.2">
      <c r="A21">
        <v>4202007508</v>
      </c>
      <c r="B21" t="s">
        <v>797</v>
      </c>
      <c r="C21" t="s">
        <v>783</v>
      </c>
      <c r="D21" t="s">
        <v>10</v>
      </c>
      <c r="E21" s="1">
        <v>45754</v>
      </c>
      <c r="F21" t="s">
        <v>798</v>
      </c>
      <c r="G21">
        <v>34.32</v>
      </c>
      <c r="H21">
        <v>39.869999999999997</v>
      </c>
      <c r="I21" t="s">
        <v>808</v>
      </c>
      <c r="J21" t="s">
        <v>809</v>
      </c>
      <c r="K21" t="s">
        <v>810</v>
      </c>
    </row>
    <row r="22" spans="1:11" x14ac:dyDescent="0.2">
      <c r="A22">
        <v>4203530881</v>
      </c>
      <c r="B22" t="s">
        <v>646</v>
      </c>
      <c r="C22" t="s">
        <v>647</v>
      </c>
      <c r="D22" t="s">
        <v>10</v>
      </c>
      <c r="E22" s="1">
        <v>45754</v>
      </c>
      <c r="F22" t="s">
        <v>652</v>
      </c>
      <c r="G22">
        <v>0</v>
      </c>
      <c r="H22">
        <v>0</v>
      </c>
      <c r="I22" t="s">
        <v>743</v>
      </c>
      <c r="J22" t="s">
        <v>744</v>
      </c>
      <c r="K22" t="s">
        <v>650</v>
      </c>
    </row>
    <row r="23" spans="1:11" x14ac:dyDescent="0.2">
      <c r="A23">
        <v>4203529918</v>
      </c>
      <c r="B23" t="s">
        <v>651</v>
      </c>
      <c r="C23" t="s">
        <v>647</v>
      </c>
      <c r="D23" t="s">
        <v>10</v>
      </c>
      <c r="E23" s="1">
        <v>45754</v>
      </c>
      <c r="F23" t="s">
        <v>391</v>
      </c>
      <c r="G23">
        <v>0</v>
      </c>
      <c r="H23">
        <v>0</v>
      </c>
      <c r="I23" t="s">
        <v>763</v>
      </c>
      <c r="J23" t="s">
        <v>764</v>
      </c>
      <c r="K23" t="s">
        <v>655</v>
      </c>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383C5-9306-604D-B47B-B66A6CD80A0F}">
  <dimension ref="A1:L42"/>
  <sheetViews>
    <sheetView workbookViewId="0">
      <selection activeCell="L2" sqref="L2"/>
    </sheetView>
  </sheetViews>
  <sheetFormatPr baseColWidth="10" defaultRowHeight="16" x14ac:dyDescent="0.2"/>
  <cols>
    <col min="1" max="1" width="11.1640625" bestFit="1" customWidth="1"/>
    <col min="2" max="2" width="70.33203125" bestFit="1" customWidth="1"/>
    <col min="3" max="3" width="24.33203125" bestFit="1" customWidth="1"/>
    <col min="4" max="4" width="20" bestFit="1" customWidth="1"/>
    <col min="5" max="5" width="7.6640625" bestFit="1" customWidth="1"/>
    <col min="6" max="6" width="17.6640625" bestFit="1" customWidth="1"/>
    <col min="7" max="7" width="14.5" bestFit="1" customWidth="1"/>
    <col min="8" max="8" width="14.33203125" bestFit="1" customWidth="1"/>
    <col min="9" max="9" width="80.6640625" bestFit="1" customWidth="1"/>
    <col min="10" max="10" width="80.6640625" style="2" bestFit="1" customWidth="1"/>
    <col min="11" max="11" width="80.6640625" bestFit="1" customWidth="1"/>
  </cols>
  <sheetData>
    <row r="1" spans="1:12" ht="17" x14ac:dyDescent="0.2">
      <c r="A1" t="s">
        <v>388</v>
      </c>
      <c r="B1" t="s">
        <v>0</v>
      </c>
      <c r="C1" t="s">
        <v>1</v>
      </c>
      <c r="D1" t="s">
        <v>2</v>
      </c>
      <c r="E1" t="s">
        <v>3</v>
      </c>
      <c r="F1" t="s">
        <v>4</v>
      </c>
      <c r="G1" t="s">
        <v>344</v>
      </c>
      <c r="H1" t="s">
        <v>345</v>
      </c>
      <c r="I1" t="s">
        <v>6</v>
      </c>
      <c r="J1" s="2" t="s">
        <v>7</v>
      </c>
      <c r="K1" t="s">
        <v>5</v>
      </c>
      <c r="L1" t="s">
        <v>18</v>
      </c>
    </row>
    <row r="2" spans="1:12" ht="51" x14ac:dyDescent="0.2">
      <c r="A2">
        <v>4203504751</v>
      </c>
      <c r="B2" t="s">
        <v>658</v>
      </c>
      <c r="C2" t="s">
        <v>659</v>
      </c>
      <c r="D2" t="s">
        <v>47</v>
      </c>
      <c r="E2" s="1">
        <v>45754</v>
      </c>
      <c r="F2" t="s">
        <v>660</v>
      </c>
      <c r="G2">
        <v>243300</v>
      </c>
      <c r="H2">
        <v>571700</v>
      </c>
      <c r="I2" t="s">
        <v>661</v>
      </c>
      <c r="J2" s="2" t="s">
        <v>662</v>
      </c>
      <c r="K2" t="s">
        <v>663</v>
      </c>
      <c r="L2" s="7" t="str">
        <f>HYPERLINK(jobs__14[[#This Row],[URL]],"link")</f>
        <v>link</v>
      </c>
    </row>
    <row r="3" spans="1:12" ht="34" x14ac:dyDescent="0.2">
      <c r="A3">
        <v>4139786378</v>
      </c>
      <c r="B3" t="s">
        <v>546</v>
      </c>
      <c r="C3" t="s">
        <v>547</v>
      </c>
      <c r="D3" t="s">
        <v>10</v>
      </c>
      <c r="E3" s="1">
        <v>45754</v>
      </c>
      <c r="F3" t="s">
        <v>548</v>
      </c>
      <c r="G3">
        <v>241400</v>
      </c>
      <c r="H3">
        <v>355000</v>
      </c>
      <c r="I3" t="s">
        <v>685</v>
      </c>
      <c r="J3" s="2" t="s">
        <v>686</v>
      </c>
      <c r="K3" t="s">
        <v>551</v>
      </c>
      <c r="L3" t="str">
        <f>HYPERLINK(jobs__14[[#This Row],[URL]],"link")</f>
        <v>link</v>
      </c>
    </row>
    <row r="4" spans="1:12" ht="51" x14ac:dyDescent="0.2">
      <c r="A4">
        <v>4182788377</v>
      </c>
      <c r="B4" t="s">
        <v>456</v>
      </c>
      <c r="C4" t="s">
        <v>432</v>
      </c>
      <c r="D4" t="s">
        <v>27</v>
      </c>
      <c r="E4" s="1">
        <v>45754</v>
      </c>
      <c r="F4" t="s">
        <v>64</v>
      </c>
      <c r="G4">
        <v>250000</v>
      </c>
      <c r="H4">
        <v>300000</v>
      </c>
      <c r="I4" t="s">
        <v>457</v>
      </c>
      <c r="J4" s="2" t="s">
        <v>639</v>
      </c>
      <c r="K4" t="s">
        <v>459</v>
      </c>
      <c r="L4" t="str">
        <f>HYPERLINK(jobs__14[[#This Row],[URL]],"link")</f>
        <v>link</v>
      </c>
    </row>
    <row r="5" spans="1:12" ht="51" x14ac:dyDescent="0.2">
      <c r="A5">
        <v>4203247263</v>
      </c>
      <c r="B5" t="s">
        <v>451</v>
      </c>
      <c r="C5" t="s">
        <v>187</v>
      </c>
      <c r="D5" t="s">
        <v>47</v>
      </c>
      <c r="E5" s="1">
        <v>45754</v>
      </c>
      <c r="F5" t="s">
        <v>452</v>
      </c>
      <c r="G5">
        <v>207700</v>
      </c>
      <c r="H5">
        <v>280900</v>
      </c>
      <c r="I5" t="s">
        <v>453</v>
      </c>
      <c r="J5" s="2" t="s">
        <v>638</v>
      </c>
      <c r="K5" t="s">
        <v>455</v>
      </c>
      <c r="L5" t="str">
        <f>HYPERLINK(jobs__14[[#This Row],[URL]],"link")</f>
        <v>link</v>
      </c>
    </row>
    <row r="6" spans="1:12" ht="51" x14ac:dyDescent="0.2">
      <c r="A6">
        <v>4173786339</v>
      </c>
      <c r="B6" t="s">
        <v>446</v>
      </c>
      <c r="C6" t="s">
        <v>432</v>
      </c>
      <c r="D6" t="s">
        <v>27</v>
      </c>
      <c r="E6" s="1">
        <v>45754</v>
      </c>
      <c r="F6" t="s">
        <v>447</v>
      </c>
      <c r="G6">
        <v>200000</v>
      </c>
      <c r="H6">
        <v>270000</v>
      </c>
      <c r="I6" t="s">
        <v>637</v>
      </c>
      <c r="J6" s="2" t="s">
        <v>449</v>
      </c>
      <c r="K6" t="s">
        <v>450</v>
      </c>
      <c r="L6" t="str">
        <f>HYPERLINK(jobs__14[[#This Row],[URL]],"link")</f>
        <v>link</v>
      </c>
    </row>
    <row r="7" spans="1:12" ht="51" x14ac:dyDescent="0.2">
      <c r="A7">
        <v>4203127043</v>
      </c>
      <c r="B7" t="s">
        <v>436</v>
      </c>
      <c r="C7" t="s">
        <v>40</v>
      </c>
      <c r="D7" t="s">
        <v>10</v>
      </c>
      <c r="E7" s="1">
        <v>45754</v>
      </c>
      <c r="F7" t="s">
        <v>437</v>
      </c>
      <c r="G7">
        <v>150400</v>
      </c>
      <c r="H7">
        <v>260000</v>
      </c>
      <c r="I7" t="s">
        <v>692</v>
      </c>
      <c r="J7" s="2" t="s">
        <v>693</v>
      </c>
      <c r="K7" t="s">
        <v>440</v>
      </c>
      <c r="L7" t="str">
        <f>HYPERLINK(jobs__14[[#This Row],[URL]],"link")</f>
        <v>link</v>
      </c>
    </row>
    <row r="8" spans="1:12" ht="51" x14ac:dyDescent="0.2">
      <c r="A8">
        <v>4203249197</v>
      </c>
      <c r="B8" t="s">
        <v>498</v>
      </c>
      <c r="C8" t="s">
        <v>187</v>
      </c>
      <c r="D8" t="s">
        <v>47</v>
      </c>
      <c r="E8" s="1">
        <v>45754</v>
      </c>
      <c r="F8" t="s">
        <v>499</v>
      </c>
      <c r="G8">
        <v>191300</v>
      </c>
      <c r="H8">
        <v>258800</v>
      </c>
      <c r="I8" t="s">
        <v>669</v>
      </c>
      <c r="J8" s="2" t="s">
        <v>670</v>
      </c>
      <c r="K8" t="s">
        <v>502</v>
      </c>
      <c r="L8" t="str">
        <f>HYPERLINK(jobs__14[[#This Row],[URL]],"link")</f>
        <v>link</v>
      </c>
    </row>
    <row r="9" spans="1:12" ht="34" x14ac:dyDescent="0.2">
      <c r="A9">
        <v>4202544336</v>
      </c>
      <c r="B9" t="s">
        <v>587</v>
      </c>
      <c r="C9" t="s">
        <v>588</v>
      </c>
      <c r="D9" t="s">
        <v>10</v>
      </c>
      <c r="E9" s="1">
        <v>45754</v>
      </c>
      <c r="F9" t="s">
        <v>589</v>
      </c>
      <c r="G9">
        <v>142200</v>
      </c>
      <c r="H9">
        <v>256100</v>
      </c>
      <c r="I9" t="s">
        <v>700</v>
      </c>
      <c r="J9" s="2" t="s">
        <v>701</v>
      </c>
      <c r="K9" t="s">
        <v>592</v>
      </c>
      <c r="L9" t="str">
        <f>HYPERLINK(jobs__14[[#This Row],[URL]],"link")</f>
        <v>link</v>
      </c>
    </row>
    <row r="10" spans="1:12" ht="34" x14ac:dyDescent="0.2">
      <c r="A10">
        <v>4203251156</v>
      </c>
      <c r="B10" t="s">
        <v>541</v>
      </c>
      <c r="C10" t="s">
        <v>187</v>
      </c>
      <c r="D10" t="s">
        <v>47</v>
      </c>
      <c r="E10" s="1">
        <v>45754</v>
      </c>
      <c r="F10" t="s">
        <v>542</v>
      </c>
      <c r="G10">
        <v>140500</v>
      </c>
      <c r="H10">
        <v>253500</v>
      </c>
      <c r="I10" t="s">
        <v>683</v>
      </c>
      <c r="J10" s="2" t="s">
        <v>684</v>
      </c>
      <c r="K10" t="s">
        <v>545</v>
      </c>
      <c r="L10" t="str">
        <f>HYPERLINK(jobs__14[[#This Row],[URL]],"link")</f>
        <v>link</v>
      </c>
    </row>
    <row r="11" spans="1:12" ht="34" x14ac:dyDescent="0.2">
      <c r="A11">
        <v>4203243851</v>
      </c>
      <c r="B11" t="s">
        <v>621</v>
      </c>
      <c r="C11" t="s">
        <v>187</v>
      </c>
      <c r="D11" t="s">
        <v>47</v>
      </c>
      <c r="E11" s="1">
        <v>45777</v>
      </c>
      <c r="F11" t="s">
        <v>622</v>
      </c>
      <c r="G11">
        <v>139700</v>
      </c>
      <c r="H11">
        <v>252000</v>
      </c>
      <c r="I11" t="s">
        <v>710</v>
      </c>
      <c r="J11" s="2" t="s">
        <v>711</v>
      </c>
      <c r="K11" t="s">
        <v>625</v>
      </c>
      <c r="L11" t="str">
        <f>HYPERLINK(jobs__14[[#This Row],[URL]],"link")</f>
        <v>link</v>
      </c>
    </row>
    <row r="12" spans="1:12" ht="51" x14ac:dyDescent="0.2">
      <c r="A12">
        <v>4203246791</v>
      </c>
      <c r="B12" t="s">
        <v>531</v>
      </c>
      <c r="C12" t="s">
        <v>187</v>
      </c>
      <c r="D12" t="s">
        <v>47</v>
      </c>
      <c r="E12" s="1">
        <v>45754</v>
      </c>
      <c r="F12" t="s">
        <v>532</v>
      </c>
      <c r="G12">
        <v>185600</v>
      </c>
      <c r="H12">
        <v>251000</v>
      </c>
      <c r="I12" t="s">
        <v>533</v>
      </c>
      <c r="J12" s="2" t="s">
        <v>681</v>
      </c>
      <c r="K12" t="s">
        <v>535</v>
      </c>
      <c r="L12" t="str">
        <f>HYPERLINK(jobs__14[[#This Row],[URL]],"link")</f>
        <v>link</v>
      </c>
    </row>
    <row r="13" spans="1:12" ht="51" x14ac:dyDescent="0.2">
      <c r="A13">
        <v>4203242901</v>
      </c>
      <c r="B13" t="s">
        <v>487</v>
      </c>
      <c r="C13" t="s">
        <v>187</v>
      </c>
      <c r="D13" t="s">
        <v>47</v>
      </c>
      <c r="E13" s="1">
        <v>45754</v>
      </c>
      <c r="F13" t="s">
        <v>488</v>
      </c>
      <c r="G13">
        <v>134300</v>
      </c>
      <c r="H13">
        <v>242200</v>
      </c>
      <c r="I13" t="s">
        <v>665</v>
      </c>
      <c r="J13" s="2" t="s">
        <v>666</v>
      </c>
      <c r="K13" t="s">
        <v>491</v>
      </c>
      <c r="L13" t="str">
        <f>HYPERLINK(jobs__14[[#This Row],[URL]],"link")</f>
        <v>link</v>
      </c>
    </row>
    <row r="14" spans="1:12" ht="68" x14ac:dyDescent="0.2">
      <c r="A14">
        <v>4139793221</v>
      </c>
      <c r="B14" t="s">
        <v>480</v>
      </c>
      <c r="C14" t="s">
        <v>481</v>
      </c>
      <c r="D14" t="s">
        <v>482</v>
      </c>
      <c r="E14" s="1">
        <v>45754</v>
      </c>
      <c r="F14" t="s">
        <v>483</v>
      </c>
      <c r="G14">
        <v>173000</v>
      </c>
      <c r="H14">
        <v>241700</v>
      </c>
      <c r="I14" t="s">
        <v>484</v>
      </c>
      <c r="J14" s="2" t="s">
        <v>664</v>
      </c>
      <c r="K14" t="s">
        <v>486</v>
      </c>
      <c r="L14" t="str">
        <f>HYPERLINK(jobs__14[[#This Row],[URL]],"link")</f>
        <v>link</v>
      </c>
    </row>
    <row r="15" spans="1:12" ht="51" x14ac:dyDescent="0.2">
      <c r="A15">
        <v>4203121888</v>
      </c>
      <c r="B15" t="s">
        <v>471</v>
      </c>
      <c r="C15" t="s">
        <v>40</v>
      </c>
      <c r="D15" t="s">
        <v>10</v>
      </c>
      <c r="E15" s="1">
        <v>45754</v>
      </c>
      <c r="F15" t="s">
        <v>472</v>
      </c>
      <c r="G15">
        <v>145700</v>
      </c>
      <c r="H15">
        <v>240900</v>
      </c>
      <c r="I15" t="s">
        <v>640</v>
      </c>
      <c r="J15" s="2" t="s">
        <v>641</v>
      </c>
      <c r="K15" t="s">
        <v>475</v>
      </c>
      <c r="L15" t="str">
        <f>HYPERLINK(jobs__14[[#This Row],[URL]],"link")</f>
        <v>link</v>
      </c>
    </row>
    <row r="16" spans="1:12" ht="34" x14ac:dyDescent="0.2">
      <c r="A16">
        <v>4163091176</v>
      </c>
      <c r="B16" t="s">
        <v>466</v>
      </c>
      <c r="C16" t="s">
        <v>266</v>
      </c>
      <c r="D16" t="s">
        <v>10</v>
      </c>
      <c r="E16" s="1">
        <v>45754</v>
      </c>
      <c r="F16" t="s">
        <v>467</v>
      </c>
      <c r="G16">
        <v>138200</v>
      </c>
      <c r="H16">
        <v>239000</v>
      </c>
      <c r="I16" t="s">
        <v>644</v>
      </c>
      <c r="J16" s="2" t="s">
        <v>645</v>
      </c>
      <c r="K16" t="s">
        <v>470</v>
      </c>
      <c r="L16" t="str">
        <f>HYPERLINK(jobs__14[[#This Row],[URL]],"link")</f>
        <v>link</v>
      </c>
    </row>
    <row r="17" spans="1:12" ht="51" x14ac:dyDescent="0.2">
      <c r="A17">
        <v>4203248289</v>
      </c>
      <c r="B17" t="s">
        <v>604</v>
      </c>
      <c r="C17" t="s">
        <v>187</v>
      </c>
      <c r="D17" t="s">
        <v>47</v>
      </c>
      <c r="E17" s="1">
        <v>45754</v>
      </c>
      <c r="F17" t="s">
        <v>605</v>
      </c>
      <c r="G17">
        <v>130900</v>
      </c>
      <c r="H17">
        <v>236200</v>
      </c>
      <c r="I17" t="s">
        <v>706</v>
      </c>
      <c r="J17" s="2" t="s">
        <v>707</v>
      </c>
      <c r="K17" t="s">
        <v>608</v>
      </c>
      <c r="L17" t="str">
        <f>HYPERLINK(jobs__14[[#This Row],[URL]],"link")</f>
        <v>link</v>
      </c>
    </row>
    <row r="18" spans="1:12" ht="51" x14ac:dyDescent="0.2">
      <c r="A18">
        <v>4187222767</v>
      </c>
      <c r="B18" t="s">
        <v>630</v>
      </c>
      <c r="C18" t="s">
        <v>40</v>
      </c>
      <c r="D18" t="s">
        <v>10</v>
      </c>
      <c r="E18" s="1">
        <v>45754</v>
      </c>
      <c r="F18" t="s">
        <v>631</v>
      </c>
      <c r="G18">
        <v>136100</v>
      </c>
      <c r="H18">
        <v>235200</v>
      </c>
      <c r="I18" t="s">
        <v>632</v>
      </c>
      <c r="J18" s="2" t="s">
        <v>714</v>
      </c>
      <c r="K18" t="s">
        <v>634</v>
      </c>
      <c r="L18" t="str">
        <f>HYPERLINK(jobs__14[[#This Row],[URL]],"link")</f>
        <v>link</v>
      </c>
    </row>
    <row r="19" spans="1:12" ht="51" x14ac:dyDescent="0.2">
      <c r="A19">
        <v>4203507835</v>
      </c>
      <c r="B19" t="s">
        <v>552</v>
      </c>
      <c r="C19" t="s">
        <v>553</v>
      </c>
      <c r="D19" t="s">
        <v>47</v>
      </c>
      <c r="E19" s="1">
        <v>45754</v>
      </c>
      <c r="F19" t="s">
        <v>554</v>
      </c>
      <c r="G19">
        <v>122100</v>
      </c>
      <c r="H19">
        <v>234700</v>
      </c>
      <c r="I19" t="s">
        <v>687</v>
      </c>
      <c r="J19" s="2" t="s">
        <v>688</v>
      </c>
      <c r="K19" t="s">
        <v>689</v>
      </c>
      <c r="L19" t="str">
        <f>HYPERLINK(jobs__14[[#This Row],[URL]],"link")</f>
        <v>link</v>
      </c>
    </row>
    <row r="20" spans="1:12" ht="51" x14ac:dyDescent="0.2">
      <c r="A20">
        <v>4203246577</v>
      </c>
      <c r="B20" t="s">
        <v>558</v>
      </c>
      <c r="C20" t="s">
        <v>187</v>
      </c>
      <c r="D20" t="s">
        <v>47</v>
      </c>
      <c r="E20" s="1">
        <v>45754</v>
      </c>
      <c r="F20" t="s">
        <v>559</v>
      </c>
      <c r="G20">
        <v>127400</v>
      </c>
      <c r="H20">
        <v>229800</v>
      </c>
      <c r="I20" t="s">
        <v>690</v>
      </c>
      <c r="J20" s="2" t="s">
        <v>691</v>
      </c>
      <c r="K20" t="s">
        <v>562</v>
      </c>
      <c r="L20" t="str">
        <f>HYPERLINK(jobs__14[[#This Row],[URL]],"link")</f>
        <v>link</v>
      </c>
    </row>
    <row r="21" spans="1:12" ht="51" x14ac:dyDescent="0.2">
      <c r="A21">
        <v>4203242992</v>
      </c>
      <c r="B21" t="s">
        <v>563</v>
      </c>
      <c r="C21" t="s">
        <v>187</v>
      </c>
      <c r="D21" t="s">
        <v>47</v>
      </c>
      <c r="E21" s="1">
        <v>45754</v>
      </c>
      <c r="F21" t="s">
        <v>559</v>
      </c>
      <c r="G21">
        <v>127400</v>
      </c>
      <c r="H21">
        <v>229800</v>
      </c>
      <c r="I21" t="s">
        <v>564</v>
      </c>
      <c r="J21" s="2" t="s">
        <v>695</v>
      </c>
      <c r="K21" t="s">
        <v>566</v>
      </c>
      <c r="L21" t="str">
        <f>HYPERLINK(jobs__14[[#This Row],[URL]],"link")</f>
        <v>link</v>
      </c>
    </row>
    <row r="22" spans="1:12" ht="51" x14ac:dyDescent="0.2">
      <c r="A22">
        <v>4203245694</v>
      </c>
      <c r="B22" t="s">
        <v>578</v>
      </c>
      <c r="C22" t="s">
        <v>187</v>
      </c>
      <c r="D22" t="s">
        <v>47</v>
      </c>
      <c r="E22" s="1">
        <v>45754</v>
      </c>
      <c r="F22" t="s">
        <v>579</v>
      </c>
      <c r="G22">
        <v>126800</v>
      </c>
      <c r="H22">
        <v>228900</v>
      </c>
      <c r="I22" t="s">
        <v>580</v>
      </c>
      <c r="J22" s="2" t="s">
        <v>581</v>
      </c>
      <c r="K22" t="s">
        <v>582</v>
      </c>
      <c r="L22" t="str">
        <f>HYPERLINK(jobs__14[[#This Row],[URL]],"link")</f>
        <v>link</v>
      </c>
    </row>
    <row r="23" spans="1:12" ht="51" x14ac:dyDescent="0.2">
      <c r="A23">
        <v>4203250090</v>
      </c>
      <c r="B23" t="s">
        <v>578</v>
      </c>
      <c r="C23" t="s">
        <v>187</v>
      </c>
      <c r="D23" t="s">
        <v>583</v>
      </c>
      <c r="E23" s="1">
        <v>45754</v>
      </c>
      <c r="F23" t="s">
        <v>579</v>
      </c>
      <c r="G23">
        <v>126800</v>
      </c>
      <c r="H23">
        <v>228900</v>
      </c>
      <c r="I23" t="s">
        <v>698</v>
      </c>
      <c r="J23" s="2" t="s">
        <v>699</v>
      </c>
      <c r="K23" t="s">
        <v>586</v>
      </c>
      <c r="L23" t="str">
        <f>HYPERLINK(jobs__14[[#This Row],[URL]],"link")</f>
        <v>link</v>
      </c>
    </row>
    <row r="24" spans="1:12" ht="51" x14ac:dyDescent="0.2">
      <c r="A24">
        <v>4183788210</v>
      </c>
      <c r="B24" t="s">
        <v>492</v>
      </c>
      <c r="C24" t="s">
        <v>493</v>
      </c>
      <c r="D24" t="s">
        <v>10</v>
      </c>
      <c r="E24" s="1">
        <v>45754</v>
      </c>
      <c r="F24" t="s">
        <v>494</v>
      </c>
      <c r="G24">
        <v>124300</v>
      </c>
      <c r="H24">
        <v>227900</v>
      </c>
      <c r="I24" t="s">
        <v>667</v>
      </c>
      <c r="J24" s="2" t="s">
        <v>668</v>
      </c>
      <c r="K24" t="s">
        <v>497</v>
      </c>
      <c r="L24" t="str">
        <f>HYPERLINK(jobs__14[[#This Row],[URL]],"link")</f>
        <v>link</v>
      </c>
    </row>
    <row r="25" spans="1:12" ht="34" x14ac:dyDescent="0.2">
      <c r="A25">
        <v>4203243826</v>
      </c>
      <c r="B25" t="s">
        <v>441</v>
      </c>
      <c r="C25" t="s">
        <v>187</v>
      </c>
      <c r="D25" t="s">
        <v>47</v>
      </c>
      <c r="E25" s="1">
        <v>45748</v>
      </c>
      <c r="F25" t="s">
        <v>442</v>
      </c>
      <c r="G25">
        <v>165800</v>
      </c>
      <c r="H25">
        <v>224300</v>
      </c>
      <c r="I25" t="s">
        <v>635</v>
      </c>
      <c r="J25" s="2" t="s">
        <v>636</v>
      </c>
      <c r="K25" t="s">
        <v>445</v>
      </c>
      <c r="L25" t="str">
        <f>HYPERLINK(jobs__14[[#This Row],[URL]],"link")</f>
        <v>link</v>
      </c>
    </row>
    <row r="26" spans="1:12" ht="34" x14ac:dyDescent="0.2">
      <c r="A26">
        <v>4203246534</v>
      </c>
      <c r="B26" t="s">
        <v>503</v>
      </c>
      <c r="C26" t="s">
        <v>187</v>
      </c>
      <c r="D26" t="s">
        <v>47</v>
      </c>
      <c r="E26" s="1">
        <v>45760</v>
      </c>
      <c r="F26" t="s">
        <v>504</v>
      </c>
      <c r="G26">
        <v>115400</v>
      </c>
      <c r="H26">
        <v>208100</v>
      </c>
      <c r="I26" t="s">
        <v>671</v>
      </c>
      <c r="J26" s="2" t="s">
        <v>672</v>
      </c>
      <c r="K26" t="s">
        <v>507</v>
      </c>
      <c r="L26" t="str">
        <f>HYPERLINK(jobs__14[[#This Row],[URL]],"link")</f>
        <v>link</v>
      </c>
    </row>
    <row r="27" spans="1:12" ht="51" x14ac:dyDescent="0.2">
      <c r="A27">
        <v>4203242990</v>
      </c>
      <c r="B27" t="s">
        <v>513</v>
      </c>
      <c r="C27" t="s">
        <v>187</v>
      </c>
      <c r="D27" t="s">
        <v>47</v>
      </c>
      <c r="E27" s="1">
        <v>45754</v>
      </c>
      <c r="F27" t="s">
        <v>504</v>
      </c>
      <c r="G27">
        <v>115400</v>
      </c>
      <c r="H27">
        <v>208100</v>
      </c>
      <c r="I27" t="s">
        <v>675</v>
      </c>
      <c r="J27" s="2" t="s">
        <v>676</v>
      </c>
      <c r="K27" t="s">
        <v>516</v>
      </c>
      <c r="L27" t="str">
        <f>HYPERLINK(jobs__14[[#This Row],[URL]],"link")</f>
        <v>link</v>
      </c>
    </row>
    <row r="28" spans="1:12" ht="51" x14ac:dyDescent="0.2">
      <c r="A28">
        <v>4203245692</v>
      </c>
      <c r="B28" t="s">
        <v>517</v>
      </c>
      <c r="C28" t="s">
        <v>187</v>
      </c>
      <c r="D28" t="s">
        <v>47</v>
      </c>
      <c r="E28" s="1">
        <v>45754</v>
      </c>
      <c r="F28" t="s">
        <v>504</v>
      </c>
      <c r="G28">
        <v>115400</v>
      </c>
      <c r="H28">
        <v>208100</v>
      </c>
      <c r="I28" t="s">
        <v>677</v>
      </c>
      <c r="J28" s="2" t="s">
        <v>678</v>
      </c>
      <c r="K28" t="s">
        <v>520</v>
      </c>
      <c r="L28" t="str">
        <f>HYPERLINK(jobs__14[[#This Row],[URL]],"link")</f>
        <v>link</v>
      </c>
    </row>
    <row r="29" spans="1:12" ht="34" x14ac:dyDescent="0.2">
      <c r="A29">
        <v>4203252111</v>
      </c>
      <c r="B29" t="s">
        <v>521</v>
      </c>
      <c r="C29" t="s">
        <v>187</v>
      </c>
      <c r="D29" t="s">
        <v>47</v>
      </c>
      <c r="E29" s="1">
        <v>45754</v>
      </c>
      <c r="F29" t="s">
        <v>504</v>
      </c>
      <c r="G29">
        <v>115400</v>
      </c>
      <c r="H29">
        <v>208100</v>
      </c>
      <c r="I29" t="s">
        <v>679</v>
      </c>
      <c r="J29" s="2" t="s">
        <v>680</v>
      </c>
      <c r="K29" t="s">
        <v>524</v>
      </c>
      <c r="L29" t="str">
        <f>HYPERLINK(jobs__14[[#This Row],[URL]],"link")</f>
        <v>link</v>
      </c>
    </row>
    <row r="30" spans="1:12" ht="51" x14ac:dyDescent="0.2">
      <c r="A30">
        <v>4203247405</v>
      </c>
      <c r="B30" t="s">
        <v>508</v>
      </c>
      <c r="C30" t="s">
        <v>187</v>
      </c>
      <c r="D30" t="s">
        <v>47</v>
      </c>
      <c r="E30" s="1">
        <v>45754</v>
      </c>
      <c r="F30" t="s">
        <v>509</v>
      </c>
      <c r="G30">
        <v>114600</v>
      </c>
      <c r="H30">
        <v>206700</v>
      </c>
      <c r="I30" t="s">
        <v>673</v>
      </c>
      <c r="J30" s="2" t="s">
        <v>674</v>
      </c>
      <c r="K30" t="s">
        <v>512</v>
      </c>
      <c r="L30" t="str">
        <f>HYPERLINK(jobs__14[[#This Row],[URL]],"link")</f>
        <v>link</v>
      </c>
    </row>
    <row r="31" spans="1:12" ht="51" x14ac:dyDescent="0.2">
      <c r="A31">
        <v>4196446766</v>
      </c>
      <c r="B31" t="s">
        <v>460</v>
      </c>
      <c r="C31" t="s">
        <v>461</v>
      </c>
      <c r="D31" t="s">
        <v>10</v>
      </c>
      <c r="E31" s="1">
        <v>45754</v>
      </c>
      <c r="F31" t="s">
        <v>462</v>
      </c>
      <c r="G31">
        <v>200000</v>
      </c>
      <c r="H31">
        <v>200000</v>
      </c>
      <c r="I31" t="s">
        <v>642</v>
      </c>
      <c r="J31" s="2" t="s">
        <v>643</v>
      </c>
      <c r="K31" t="s">
        <v>465</v>
      </c>
      <c r="L31" t="str">
        <f>HYPERLINK(jobs__14[[#This Row],[URL]],"link")</f>
        <v>link</v>
      </c>
    </row>
    <row r="32" spans="1:12" ht="34" x14ac:dyDescent="0.2">
      <c r="A32">
        <v>4196450380</v>
      </c>
      <c r="B32" t="s">
        <v>460</v>
      </c>
      <c r="C32" t="s">
        <v>461</v>
      </c>
      <c r="D32" t="s">
        <v>16</v>
      </c>
      <c r="E32" s="1">
        <v>45754</v>
      </c>
      <c r="F32" t="s">
        <v>462</v>
      </c>
      <c r="G32">
        <v>200000</v>
      </c>
      <c r="H32">
        <v>200000</v>
      </c>
      <c r="I32" t="s">
        <v>656</v>
      </c>
      <c r="J32" s="2" t="s">
        <v>657</v>
      </c>
      <c r="K32" t="s">
        <v>479</v>
      </c>
      <c r="L32" t="str">
        <f>HYPERLINK(jobs__14[[#This Row],[URL]],"link")</f>
        <v>link</v>
      </c>
    </row>
    <row r="33" spans="1:12" ht="51" x14ac:dyDescent="0.2">
      <c r="A33">
        <v>4203247536</v>
      </c>
      <c r="B33" t="s">
        <v>536</v>
      </c>
      <c r="C33" t="s">
        <v>187</v>
      </c>
      <c r="D33" t="s">
        <v>47</v>
      </c>
      <c r="E33" s="1">
        <v>45754</v>
      </c>
      <c r="F33" t="s">
        <v>537</v>
      </c>
      <c r="G33">
        <v>100000</v>
      </c>
      <c r="H33">
        <v>180600</v>
      </c>
      <c r="I33" t="s">
        <v>538</v>
      </c>
      <c r="J33" s="2" t="s">
        <v>682</v>
      </c>
      <c r="K33" t="s">
        <v>540</v>
      </c>
      <c r="L33" t="str">
        <f>HYPERLINK(jobs__14[[#This Row],[URL]],"link")</f>
        <v>link</v>
      </c>
    </row>
    <row r="34" spans="1:12" ht="68" x14ac:dyDescent="0.2">
      <c r="A34">
        <v>4203248298</v>
      </c>
      <c r="B34" t="s">
        <v>573</v>
      </c>
      <c r="C34" t="s">
        <v>187</v>
      </c>
      <c r="D34" t="s">
        <v>47</v>
      </c>
      <c r="E34" s="1">
        <v>45754</v>
      </c>
      <c r="F34" t="s">
        <v>574</v>
      </c>
      <c r="G34">
        <v>89400</v>
      </c>
      <c r="H34">
        <v>161300</v>
      </c>
      <c r="I34" t="s">
        <v>696</v>
      </c>
      <c r="J34" s="2" t="s">
        <v>697</v>
      </c>
      <c r="K34" t="s">
        <v>577</v>
      </c>
      <c r="L34" t="str">
        <f>HYPERLINK(jobs__14[[#This Row],[URL]],"link")</f>
        <v>link</v>
      </c>
    </row>
    <row r="35" spans="1:12" ht="34" x14ac:dyDescent="0.2">
      <c r="A35">
        <v>4201810014</v>
      </c>
      <c r="B35" t="s">
        <v>567</v>
      </c>
      <c r="C35" t="s">
        <v>568</v>
      </c>
      <c r="D35" t="s">
        <v>10</v>
      </c>
      <c r="E35" s="1">
        <v>45754</v>
      </c>
      <c r="F35" t="s">
        <v>569</v>
      </c>
      <c r="G35">
        <v>80100</v>
      </c>
      <c r="H35">
        <v>134400</v>
      </c>
      <c r="I35" t="s">
        <v>570</v>
      </c>
      <c r="J35" s="2" t="s">
        <v>694</v>
      </c>
      <c r="K35" t="s">
        <v>572</v>
      </c>
      <c r="L35" t="str">
        <f>HYPERLINK(jobs__14[[#This Row],[URL]],"link")</f>
        <v>link</v>
      </c>
    </row>
    <row r="36" spans="1:12" ht="51" x14ac:dyDescent="0.2">
      <c r="A36">
        <v>4199919</v>
      </c>
      <c r="B36" t="s">
        <v>609</v>
      </c>
      <c r="C36" t="s">
        <v>610</v>
      </c>
      <c r="D36" t="s">
        <v>392</v>
      </c>
      <c r="E36" s="1">
        <v>45754</v>
      </c>
      <c r="F36" t="s">
        <v>611</v>
      </c>
      <c r="G36">
        <v>110000</v>
      </c>
      <c r="H36">
        <v>130000</v>
      </c>
      <c r="I36" t="s">
        <v>708</v>
      </c>
      <c r="J36" s="2" t="s">
        <v>709</v>
      </c>
      <c r="K36" t="s">
        <v>614</v>
      </c>
      <c r="L36" t="str">
        <f>HYPERLINK(jobs__14[[#This Row],[URL]],"link")</f>
        <v>link</v>
      </c>
    </row>
    <row r="37" spans="1:12" ht="51" x14ac:dyDescent="0.2">
      <c r="A37">
        <v>4139752707</v>
      </c>
      <c r="B37" t="s">
        <v>598</v>
      </c>
      <c r="C37" t="s">
        <v>599</v>
      </c>
      <c r="D37" t="s">
        <v>10</v>
      </c>
      <c r="E37" s="1">
        <v>45754</v>
      </c>
      <c r="F37" t="s">
        <v>600</v>
      </c>
      <c r="G37">
        <v>78000</v>
      </c>
      <c r="H37">
        <v>85000</v>
      </c>
      <c r="I37" t="s">
        <v>704</v>
      </c>
      <c r="J37" s="2" t="s">
        <v>705</v>
      </c>
      <c r="K37" t="s">
        <v>603</v>
      </c>
      <c r="L37" t="str">
        <f>HYPERLINK(jobs__14[[#This Row],[URL]],"link")</f>
        <v>link</v>
      </c>
    </row>
    <row r="38" spans="1:12" ht="51" x14ac:dyDescent="0.2">
      <c r="A38">
        <v>4139751661</v>
      </c>
      <c r="B38" t="s">
        <v>626</v>
      </c>
      <c r="C38" t="s">
        <v>599</v>
      </c>
      <c r="D38" t="s">
        <v>10</v>
      </c>
      <c r="E38" s="1">
        <v>45754</v>
      </c>
      <c r="F38" t="s">
        <v>600</v>
      </c>
      <c r="G38">
        <v>78000</v>
      </c>
      <c r="H38">
        <v>85000</v>
      </c>
      <c r="I38" t="s">
        <v>712</v>
      </c>
      <c r="J38" s="2" t="s">
        <v>713</v>
      </c>
      <c r="K38" t="s">
        <v>629</v>
      </c>
      <c r="L38" t="str">
        <f>HYPERLINK(jobs__14[[#This Row],[URL]],"link")</f>
        <v>link</v>
      </c>
    </row>
    <row r="39" spans="1:12" ht="51" x14ac:dyDescent="0.2">
      <c r="A39">
        <v>4203530881</v>
      </c>
      <c r="B39" t="s">
        <v>646</v>
      </c>
      <c r="C39" t="s">
        <v>647</v>
      </c>
      <c r="D39" t="s">
        <v>10</v>
      </c>
      <c r="E39" s="1">
        <v>45754</v>
      </c>
      <c r="F39" t="s">
        <v>391</v>
      </c>
      <c r="G39">
        <v>0</v>
      </c>
      <c r="H39">
        <v>0</v>
      </c>
      <c r="I39" t="s">
        <v>648</v>
      </c>
      <c r="J39" s="2" t="s">
        <v>649</v>
      </c>
      <c r="K39" t="s">
        <v>650</v>
      </c>
      <c r="L39" t="str">
        <f>HYPERLINK(jobs__14[[#This Row],[URL]],"link")</f>
        <v>link</v>
      </c>
    </row>
    <row r="40" spans="1:12" ht="34" x14ac:dyDescent="0.2">
      <c r="A40">
        <v>4203529918</v>
      </c>
      <c r="B40" t="s">
        <v>651</v>
      </c>
      <c r="C40" t="s">
        <v>647</v>
      </c>
      <c r="D40" t="s">
        <v>10</v>
      </c>
      <c r="E40" s="1">
        <v>45754</v>
      </c>
      <c r="F40" t="s">
        <v>652</v>
      </c>
      <c r="G40">
        <v>0</v>
      </c>
      <c r="H40">
        <v>0</v>
      </c>
      <c r="I40" t="s">
        <v>653</v>
      </c>
      <c r="J40" s="2" t="s">
        <v>654</v>
      </c>
      <c r="K40" t="s">
        <v>655</v>
      </c>
      <c r="L40" t="str">
        <f>HYPERLINK(jobs__14[[#This Row],[URL]],"link")</f>
        <v>link</v>
      </c>
    </row>
    <row r="41" spans="1:12" ht="34" x14ac:dyDescent="0.2">
      <c r="A41">
        <v>4190456533</v>
      </c>
      <c r="B41" t="s">
        <v>431</v>
      </c>
      <c r="C41" t="s">
        <v>432</v>
      </c>
      <c r="D41" t="s">
        <v>27</v>
      </c>
      <c r="E41" s="1">
        <v>45754</v>
      </c>
      <c r="F41" t="s">
        <v>391</v>
      </c>
      <c r="G41">
        <v>0</v>
      </c>
      <c r="H41">
        <v>0</v>
      </c>
      <c r="I41" t="s">
        <v>433</v>
      </c>
      <c r="J41" s="2" t="s">
        <v>434</v>
      </c>
      <c r="K41" t="s">
        <v>435</v>
      </c>
      <c r="L41" t="str">
        <f>HYPERLINK(jobs__14[[#This Row],[URL]],"link")</f>
        <v>link</v>
      </c>
    </row>
    <row r="42" spans="1:12" ht="51" x14ac:dyDescent="0.2">
      <c r="A42">
        <v>4201274218</v>
      </c>
      <c r="B42" t="s">
        <v>593</v>
      </c>
      <c r="C42" t="s">
        <v>594</v>
      </c>
      <c r="D42" t="s">
        <v>47</v>
      </c>
      <c r="E42" s="1">
        <v>45754</v>
      </c>
      <c r="F42" t="s">
        <v>652</v>
      </c>
      <c r="G42">
        <v>0</v>
      </c>
      <c r="H42">
        <v>0</v>
      </c>
      <c r="I42" t="s">
        <v>702</v>
      </c>
      <c r="J42" s="2" t="s">
        <v>703</v>
      </c>
      <c r="K42" t="s">
        <v>597</v>
      </c>
      <c r="L42" t="str">
        <f>HYPERLINK(jobs__14[[#This Row],[URL]],"link")</f>
        <v>link</v>
      </c>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5AF7E-FB64-7B45-B81D-8D9F07D73E81}">
  <dimension ref="A1:L41"/>
  <sheetViews>
    <sheetView topLeftCell="K1" workbookViewId="0">
      <selection activeCell="L5" sqref="L5"/>
    </sheetView>
  </sheetViews>
  <sheetFormatPr baseColWidth="10" defaultRowHeight="16" x14ac:dyDescent="0.2"/>
  <cols>
    <col min="1" max="1" width="11.1640625" bestFit="1" customWidth="1"/>
    <col min="2" max="2" width="70.33203125" bestFit="1" customWidth="1"/>
    <col min="3" max="3" width="24.33203125" bestFit="1" customWidth="1"/>
    <col min="4" max="4" width="20" bestFit="1" customWidth="1"/>
    <col min="5" max="5" width="7.6640625" bestFit="1" customWidth="1"/>
    <col min="6" max="6" width="17.6640625" bestFit="1" customWidth="1"/>
    <col min="7" max="7" width="14.5" bestFit="1" customWidth="1"/>
    <col min="8" max="8" width="14.33203125" bestFit="1" customWidth="1"/>
    <col min="9" max="11" width="80.6640625" bestFit="1" customWidth="1"/>
  </cols>
  <sheetData>
    <row r="1" spans="1:12" x14ac:dyDescent="0.2">
      <c r="A1" t="s">
        <v>388</v>
      </c>
      <c r="B1" t="s">
        <v>0</v>
      </c>
      <c r="C1" t="s">
        <v>1</v>
      </c>
      <c r="D1" t="s">
        <v>2</v>
      </c>
      <c r="E1" t="s">
        <v>3</v>
      </c>
      <c r="F1" t="s">
        <v>4</v>
      </c>
      <c r="G1" t="s">
        <v>344</v>
      </c>
      <c r="H1" t="s">
        <v>345</v>
      </c>
      <c r="I1" t="s">
        <v>6</v>
      </c>
      <c r="J1" t="s">
        <v>7</v>
      </c>
      <c r="K1" t="s">
        <v>5</v>
      </c>
      <c r="L1" t="s">
        <v>18</v>
      </c>
    </row>
    <row r="2" spans="1:12" x14ac:dyDescent="0.2">
      <c r="A2">
        <v>4139786378</v>
      </c>
      <c r="B2" t="s">
        <v>546</v>
      </c>
      <c r="C2" t="s">
        <v>547</v>
      </c>
      <c r="D2" t="s">
        <v>10</v>
      </c>
      <c r="E2" s="1">
        <v>45754</v>
      </c>
      <c r="F2" t="s">
        <v>548</v>
      </c>
      <c r="G2">
        <v>241400</v>
      </c>
      <c r="H2">
        <v>355000</v>
      </c>
      <c r="I2" t="s">
        <v>549</v>
      </c>
      <c r="J2" t="s">
        <v>550</v>
      </c>
      <c r="K2" t="s">
        <v>551</v>
      </c>
      <c r="L2" s="10" t="str">
        <f>HYPERLINK(jobs__13[[#This Row],[URL]], "link")</f>
        <v>link</v>
      </c>
    </row>
    <row r="3" spans="1:12" x14ac:dyDescent="0.2">
      <c r="A3">
        <v>4182788377</v>
      </c>
      <c r="B3" t="s">
        <v>456</v>
      </c>
      <c r="C3" t="s">
        <v>432</v>
      </c>
      <c r="D3" t="s">
        <v>27</v>
      </c>
      <c r="E3" s="1">
        <v>45754</v>
      </c>
      <c r="F3" t="s">
        <v>64</v>
      </c>
      <c r="G3">
        <v>250000</v>
      </c>
      <c r="H3">
        <v>300000</v>
      </c>
      <c r="I3" t="s">
        <v>457</v>
      </c>
      <c r="J3" t="s">
        <v>458</v>
      </c>
      <c r="K3" t="s">
        <v>459</v>
      </c>
      <c r="L3" t="str">
        <f>HYPERLINK(jobs__13[[#This Row],[URL]], "link")</f>
        <v>link</v>
      </c>
    </row>
    <row r="4" spans="1:12" x14ac:dyDescent="0.2">
      <c r="A4">
        <v>4203247263</v>
      </c>
      <c r="B4" t="s">
        <v>451</v>
      </c>
      <c r="C4" t="s">
        <v>187</v>
      </c>
      <c r="D4" t="s">
        <v>47</v>
      </c>
      <c r="E4" s="1">
        <v>45754</v>
      </c>
      <c r="F4" t="s">
        <v>452</v>
      </c>
      <c r="G4">
        <v>207700</v>
      </c>
      <c r="H4">
        <v>280900</v>
      </c>
      <c r="I4" t="s">
        <v>453</v>
      </c>
      <c r="J4" t="s">
        <v>454</v>
      </c>
      <c r="K4" t="s">
        <v>455</v>
      </c>
      <c r="L4" t="str">
        <f>HYPERLINK(jobs__13[[#This Row],[URL]], "link")</f>
        <v>link</v>
      </c>
    </row>
    <row r="5" spans="1:12" x14ac:dyDescent="0.2">
      <c r="A5">
        <v>4173786339</v>
      </c>
      <c r="B5" t="s">
        <v>446</v>
      </c>
      <c r="C5" t="s">
        <v>432</v>
      </c>
      <c r="D5" t="s">
        <v>27</v>
      </c>
      <c r="E5" s="1">
        <v>45754</v>
      </c>
      <c r="F5" t="s">
        <v>447</v>
      </c>
      <c r="G5">
        <v>200000</v>
      </c>
      <c r="H5">
        <v>270000</v>
      </c>
      <c r="I5" t="s">
        <v>448</v>
      </c>
      <c r="J5" t="s">
        <v>449</v>
      </c>
      <c r="K5" t="s">
        <v>450</v>
      </c>
      <c r="L5" t="str">
        <f>HYPERLINK(jobs__13[[#This Row],[URL]], "link")</f>
        <v>link</v>
      </c>
    </row>
    <row r="6" spans="1:12" x14ac:dyDescent="0.2">
      <c r="A6">
        <v>4203127043</v>
      </c>
      <c r="B6" t="s">
        <v>436</v>
      </c>
      <c r="C6" t="s">
        <v>40</v>
      </c>
      <c r="D6" t="s">
        <v>10</v>
      </c>
      <c r="E6" s="1">
        <v>45754</v>
      </c>
      <c r="F6" t="s">
        <v>437</v>
      </c>
      <c r="G6">
        <v>150400</v>
      </c>
      <c r="H6">
        <v>260000</v>
      </c>
      <c r="I6" t="s">
        <v>438</v>
      </c>
      <c r="J6" t="s">
        <v>439</v>
      </c>
      <c r="K6" t="s">
        <v>440</v>
      </c>
      <c r="L6" t="str">
        <f>HYPERLINK(jobs__13[[#This Row],[URL]], "link")</f>
        <v>link</v>
      </c>
    </row>
    <row r="7" spans="1:12" x14ac:dyDescent="0.2">
      <c r="A7">
        <v>4203249197</v>
      </c>
      <c r="B7" t="s">
        <v>498</v>
      </c>
      <c r="C7" t="s">
        <v>187</v>
      </c>
      <c r="D7" t="s">
        <v>47</v>
      </c>
      <c r="E7" s="1">
        <v>45758</v>
      </c>
      <c r="F7" t="s">
        <v>499</v>
      </c>
      <c r="G7">
        <v>191300</v>
      </c>
      <c r="H7">
        <v>258800</v>
      </c>
      <c r="I7" t="s">
        <v>500</v>
      </c>
      <c r="J7" t="s">
        <v>501</v>
      </c>
      <c r="K7" t="s">
        <v>502</v>
      </c>
      <c r="L7" t="str">
        <f>HYPERLINK(jobs__13[[#This Row],[URL]], "link")</f>
        <v>link</v>
      </c>
    </row>
    <row r="8" spans="1:12" x14ac:dyDescent="0.2">
      <c r="A8">
        <v>4202544336</v>
      </c>
      <c r="B8" t="s">
        <v>587</v>
      </c>
      <c r="C8" t="s">
        <v>588</v>
      </c>
      <c r="D8" t="s">
        <v>10</v>
      </c>
      <c r="E8" s="1">
        <v>45754</v>
      </c>
      <c r="F8" t="s">
        <v>589</v>
      </c>
      <c r="G8">
        <v>142200</v>
      </c>
      <c r="H8">
        <v>256100</v>
      </c>
      <c r="I8" t="s">
        <v>590</v>
      </c>
      <c r="J8" t="s">
        <v>591</v>
      </c>
      <c r="K8" t="s">
        <v>592</v>
      </c>
      <c r="L8" t="str">
        <f>HYPERLINK(jobs__13[[#This Row],[URL]], "link")</f>
        <v>link</v>
      </c>
    </row>
    <row r="9" spans="1:12" x14ac:dyDescent="0.2">
      <c r="A9">
        <v>4203251156</v>
      </c>
      <c r="B9" t="s">
        <v>541</v>
      </c>
      <c r="C9" t="s">
        <v>187</v>
      </c>
      <c r="D9" t="s">
        <v>47</v>
      </c>
      <c r="E9" s="1">
        <v>45754</v>
      </c>
      <c r="F9" t="s">
        <v>542</v>
      </c>
      <c r="G9">
        <v>140500</v>
      </c>
      <c r="H9">
        <v>253500</v>
      </c>
      <c r="I9" t="s">
        <v>543</v>
      </c>
      <c r="J9" t="s">
        <v>544</v>
      </c>
      <c r="K9" t="s">
        <v>545</v>
      </c>
      <c r="L9" t="str">
        <f>HYPERLINK(jobs__13[[#This Row],[URL]], "link")</f>
        <v>link</v>
      </c>
    </row>
    <row r="10" spans="1:12" x14ac:dyDescent="0.2">
      <c r="A10">
        <v>4203243851</v>
      </c>
      <c r="B10" t="s">
        <v>621</v>
      </c>
      <c r="C10" t="s">
        <v>187</v>
      </c>
      <c r="D10" t="s">
        <v>47</v>
      </c>
      <c r="E10" s="1">
        <v>45777</v>
      </c>
      <c r="F10" t="s">
        <v>622</v>
      </c>
      <c r="G10">
        <v>139700</v>
      </c>
      <c r="H10">
        <v>252000</v>
      </c>
      <c r="I10" t="s">
        <v>623</v>
      </c>
      <c r="J10" t="s">
        <v>624</v>
      </c>
      <c r="K10" t="s">
        <v>625</v>
      </c>
      <c r="L10" t="str">
        <f>HYPERLINK(jobs__13[[#This Row],[URL]], "link")</f>
        <v>link</v>
      </c>
    </row>
    <row r="11" spans="1:12" x14ac:dyDescent="0.2">
      <c r="A11">
        <v>4203246791</v>
      </c>
      <c r="B11" t="s">
        <v>531</v>
      </c>
      <c r="C11" t="s">
        <v>187</v>
      </c>
      <c r="D11" t="s">
        <v>47</v>
      </c>
      <c r="E11" s="1">
        <v>45754</v>
      </c>
      <c r="F11" t="s">
        <v>532</v>
      </c>
      <c r="G11">
        <v>185600</v>
      </c>
      <c r="H11">
        <v>251000</v>
      </c>
      <c r="I11" t="s">
        <v>533</v>
      </c>
      <c r="J11" t="s">
        <v>534</v>
      </c>
      <c r="K11" t="s">
        <v>535</v>
      </c>
      <c r="L11" t="str">
        <f>HYPERLINK(jobs__13[[#This Row],[URL]], "link")</f>
        <v>link</v>
      </c>
    </row>
    <row r="12" spans="1:12" x14ac:dyDescent="0.2">
      <c r="A12">
        <v>4203242901</v>
      </c>
      <c r="B12" t="s">
        <v>487</v>
      </c>
      <c r="C12" t="s">
        <v>187</v>
      </c>
      <c r="D12" t="s">
        <v>47</v>
      </c>
      <c r="E12" s="1">
        <v>45754</v>
      </c>
      <c r="F12" t="s">
        <v>488</v>
      </c>
      <c r="G12">
        <v>134300</v>
      </c>
      <c r="H12">
        <v>242200</v>
      </c>
      <c r="I12" t="s">
        <v>489</v>
      </c>
      <c r="J12" t="s">
        <v>490</v>
      </c>
      <c r="K12" t="s">
        <v>491</v>
      </c>
      <c r="L12" t="str">
        <f>HYPERLINK(jobs__13[[#This Row],[URL]], "link")</f>
        <v>link</v>
      </c>
    </row>
    <row r="13" spans="1:12" x14ac:dyDescent="0.2">
      <c r="A13">
        <v>4139793221</v>
      </c>
      <c r="B13" t="s">
        <v>480</v>
      </c>
      <c r="C13" t="s">
        <v>481</v>
      </c>
      <c r="D13" t="s">
        <v>482</v>
      </c>
      <c r="E13" s="1">
        <v>45754</v>
      </c>
      <c r="F13" t="s">
        <v>483</v>
      </c>
      <c r="G13">
        <v>173000</v>
      </c>
      <c r="H13">
        <v>241700</v>
      </c>
      <c r="I13" t="s">
        <v>484</v>
      </c>
      <c r="J13" t="s">
        <v>485</v>
      </c>
      <c r="K13" t="s">
        <v>486</v>
      </c>
      <c r="L13" t="str">
        <f>HYPERLINK(jobs__13[[#This Row],[URL]], "link")</f>
        <v>link</v>
      </c>
    </row>
    <row r="14" spans="1:12" x14ac:dyDescent="0.2">
      <c r="A14">
        <v>4203121888</v>
      </c>
      <c r="B14" t="s">
        <v>471</v>
      </c>
      <c r="C14" t="s">
        <v>40</v>
      </c>
      <c r="D14" t="s">
        <v>10</v>
      </c>
      <c r="E14" s="1">
        <v>45754</v>
      </c>
      <c r="F14" t="s">
        <v>472</v>
      </c>
      <c r="G14">
        <v>145700</v>
      </c>
      <c r="H14">
        <v>240900</v>
      </c>
      <c r="I14" t="s">
        <v>473</v>
      </c>
      <c r="J14" t="s">
        <v>474</v>
      </c>
      <c r="K14" t="s">
        <v>475</v>
      </c>
      <c r="L14" t="str">
        <f>HYPERLINK(jobs__13[[#This Row],[URL]], "link")</f>
        <v>link</v>
      </c>
    </row>
    <row r="15" spans="1:12" x14ac:dyDescent="0.2">
      <c r="A15">
        <v>4163091176</v>
      </c>
      <c r="B15" t="s">
        <v>466</v>
      </c>
      <c r="C15" t="s">
        <v>266</v>
      </c>
      <c r="D15" t="s">
        <v>10</v>
      </c>
      <c r="E15" s="1">
        <v>45754</v>
      </c>
      <c r="F15" t="s">
        <v>467</v>
      </c>
      <c r="G15">
        <v>138200</v>
      </c>
      <c r="H15">
        <v>239000</v>
      </c>
      <c r="I15" t="s">
        <v>468</v>
      </c>
      <c r="J15" t="s">
        <v>469</v>
      </c>
      <c r="K15" t="s">
        <v>470</v>
      </c>
      <c r="L15" t="str">
        <f>HYPERLINK(jobs__13[[#This Row],[URL]], "link")</f>
        <v>link</v>
      </c>
    </row>
    <row r="16" spans="1:12" x14ac:dyDescent="0.2">
      <c r="A16">
        <v>4203248289</v>
      </c>
      <c r="B16" t="s">
        <v>604</v>
      </c>
      <c r="C16" t="s">
        <v>187</v>
      </c>
      <c r="D16" t="s">
        <v>47</v>
      </c>
      <c r="E16" s="1">
        <v>45754</v>
      </c>
      <c r="F16" t="s">
        <v>605</v>
      </c>
      <c r="G16">
        <v>130900</v>
      </c>
      <c r="H16">
        <v>236200</v>
      </c>
      <c r="I16" t="s">
        <v>606</v>
      </c>
      <c r="J16" t="s">
        <v>607</v>
      </c>
      <c r="K16" t="s">
        <v>608</v>
      </c>
      <c r="L16" t="str">
        <f>HYPERLINK(jobs__13[[#This Row],[URL]], "link")</f>
        <v>link</v>
      </c>
    </row>
    <row r="17" spans="1:12" x14ac:dyDescent="0.2">
      <c r="A17">
        <v>4187222767</v>
      </c>
      <c r="B17" t="s">
        <v>630</v>
      </c>
      <c r="C17" t="s">
        <v>40</v>
      </c>
      <c r="D17" t="s">
        <v>10</v>
      </c>
      <c r="E17" s="1">
        <v>45754</v>
      </c>
      <c r="F17" t="s">
        <v>631</v>
      </c>
      <c r="G17">
        <v>136100</v>
      </c>
      <c r="H17">
        <v>235200</v>
      </c>
      <c r="I17" t="s">
        <v>632</v>
      </c>
      <c r="J17" t="s">
        <v>633</v>
      </c>
      <c r="K17" t="s">
        <v>634</v>
      </c>
      <c r="L17" t="str">
        <f>HYPERLINK(jobs__13[[#This Row],[URL]], "link")</f>
        <v>link</v>
      </c>
    </row>
    <row r="18" spans="1:12" x14ac:dyDescent="0.2">
      <c r="A18">
        <v>4203202045</v>
      </c>
      <c r="B18" t="s">
        <v>552</v>
      </c>
      <c r="C18" t="s">
        <v>553</v>
      </c>
      <c r="D18" t="s">
        <v>47</v>
      </c>
      <c r="E18" s="1">
        <v>45754</v>
      </c>
      <c r="F18" t="s">
        <v>554</v>
      </c>
      <c r="G18">
        <v>122100</v>
      </c>
      <c r="H18">
        <v>234700</v>
      </c>
      <c r="I18" t="s">
        <v>555</v>
      </c>
      <c r="J18" t="s">
        <v>556</v>
      </c>
      <c r="K18" t="s">
        <v>557</v>
      </c>
      <c r="L18" t="str">
        <f>HYPERLINK(jobs__13[[#This Row],[URL]], "link")</f>
        <v>link</v>
      </c>
    </row>
    <row r="19" spans="1:12" x14ac:dyDescent="0.2">
      <c r="A19">
        <v>4203246577</v>
      </c>
      <c r="B19" t="s">
        <v>558</v>
      </c>
      <c r="C19" t="s">
        <v>187</v>
      </c>
      <c r="D19" t="s">
        <v>47</v>
      </c>
      <c r="E19" s="1">
        <v>45754</v>
      </c>
      <c r="F19" t="s">
        <v>559</v>
      </c>
      <c r="G19">
        <v>127400</v>
      </c>
      <c r="H19">
        <v>229800</v>
      </c>
      <c r="I19" t="s">
        <v>560</v>
      </c>
      <c r="J19" t="s">
        <v>561</v>
      </c>
      <c r="K19" t="s">
        <v>562</v>
      </c>
      <c r="L19" t="str">
        <f>HYPERLINK(jobs__13[[#This Row],[URL]], "link")</f>
        <v>link</v>
      </c>
    </row>
    <row r="20" spans="1:12" x14ac:dyDescent="0.2">
      <c r="A20">
        <v>4203242992</v>
      </c>
      <c r="B20" t="s">
        <v>563</v>
      </c>
      <c r="C20" t="s">
        <v>187</v>
      </c>
      <c r="D20" t="s">
        <v>47</v>
      </c>
      <c r="E20" s="1">
        <v>45754</v>
      </c>
      <c r="F20" t="s">
        <v>559</v>
      </c>
      <c r="G20">
        <v>127400</v>
      </c>
      <c r="H20">
        <v>229800</v>
      </c>
      <c r="I20" t="s">
        <v>564</v>
      </c>
      <c r="J20" t="s">
        <v>565</v>
      </c>
      <c r="K20" t="s">
        <v>566</v>
      </c>
      <c r="L20" t="str">
        <f>HYPERLINK(jobs__13[[#This Row],[URL]], "link")</f>
        <v>link</v>
      </c>
    </row>
    <row r="21" spans="1:12" x14ac:dyDescent="0.2">
      <c r="A21">
        <v>4203245694</v>
      </c>
      <c r="B21" t="s">
        <v>578</v>
      </c>
      <c r="C21" t="s">
        <v>187</v>
      </c>
      <c r="D21" t="s">
        <v>47</v>
      </c>
      <c r="E21" s="1">
        <v>45754</v>
      </c>
      <c r="F21" t="s">
        <v>579</v>
      </c>
      <c r="G21">
        <v>126800</v>
      </c>
      <c r="H21">
        <v>228900</v>
      </c>
      <c r="I21" t="s">
        <v>580</v>
      </c>
      <c r="J21" t="s">
        <v>581</v>
      </c>
      <c r="K21" t="s">
        <v>582</v>
      </c>
      <c r="L21" t="str">
        <f>HYPERLINK(jobs__13[[#This Row],[URL]], "link")</f>
        <v>link</v>
      </c>
    </row>
    <row r="22" spans="1:12" x14ac:dyDescent="0.2">
      <c r="A22">
        <v>4203250090</v>
      </c>
      <c r="B22" t="s">
        <v>578</v>
      </c>
      <c r="C22" t="s">
        <v>187</v>
      </c>
      <c r="D22" t="s">
        <v>583</v>
      </c>
      <c r="E22" s="1">
        <v>45754</v>
      </c>
      <c r="F22" t="s">
        <v>579</v>
      </c>
      <c r="G22">
        <v>126800</v>
      </c>
      <c r="H22">
        <v>228900</v>
      </c>
      <c r="I22" t="s">
        <v>584</v>
      </c>
      <c r="J22" t="s">
        <v>585</v>
      </c>
      <c r="K22" t="s">
        <v>586</v>
      </c>
      <c r="L22" t="str">
        <f>HYPERLINK(jobs__13[[#This Row],[URL]], "link")</f>
        <v>link</v>
      </c>
    </row>
    <row r="23" spans="1:12" x14ac:dyDescent="0.2">
      <c r="A23">
        <v>4183788210</v>
      </c>
      <c r="B23" t="s">
        <v>492</v>
      </c>
      <c r="C23" t="s">
        <v>493</v>
      </c>
      <c r="D23" t="s">
        <v>10</v>
      </c>
      <c r="E23" s="1">
        <v>45754</v>
      </c>
      <c r="F23" t="s">
        <v>494</v>
      </c>
      <c r="G23">
        <v>124300</v>
      </c>
      <c r="H23">
        <v>227900</v>
      </c>
      <c r="I23" t="s">
        <v>495</v>
      </c>
      <c r="J23" t="s">
        <v>496</v>
      </c>
      <c r="K23" t="s">
        <v>497</v>
      </c>
      <c r="L23" t="str">
        <f>HYPERLINK(jobs__13[[#This Row],[URL]], "link")</f>
        <v>link</v>
      </c>
    </row>
    <row r="24" spans="1:12" x14ac:dyDescent="0.2">
      <c r="A24">
        <v>4203243826</v>
      </c>
      <c r="B24" t="s">
        <v>441</v>
      </c>
      <c r="C24" t="s">
        <v>187</v>
      </c>
      <c r="D24" t="s">
        <v>47</v>
      </c>
      <c r="E24" s="1">
        <v>45754</v>
      </c>
      <c r="F24" t="s">
        <v>442</v>
      </c>
      <c r="G24">
        <v>165800</v>
      </c>
      <c r="H24">
        <v>224300</v>
      </c>
      <c r="I24" t="s">
        <v>443</v>
      </c>
      <c r="J24" t="s">
        <v>444</v>
      </c>
      <c r="K24" t="s">
        <v>445</v>
      </c>
      <c r="L24" t="str">
        <f>HYPERLINK(jobs__13[[#This Row],[URL]], "link")</f>
        <v>link</v>
      </c>
    </row>
    <row r="25" spans="1:12" x14ac:dyDescent="0.2">
      <c r="A25">
        <v>4184363707</v>
      </c>
      <c r="B25" t="s">
        <v>525</v>
      </c>
      <c r="C25" t="s">
        <v>526</v>
      </c>
      <c r="D25" t="s">
        <v>10</v>
      </c>
      <c r="E25" s="1">
        <v>45754</v>
      </c>
      <c r="F25" t="s">
        <v>527</v>
      </c>
      <c r="G25">
        <v>169000</v>
      </c>
      <c r="H25">
        <v>221000</v>
      </c>
      <c r="I25" t="s">
        <v>528</v>
      </c>
      <c r="J25" t="s">
        <v>529</v>
      </c>
      <c r="K25" t="s">
        <v>530</v>
      </c>
      <c r="L25" t="str">
        <f>HYPERLINK(jobs__13[[#This Row],[URL]], "link")</f>
        <v>link</v>
      </c>
    </row>
    <row r="26" spans="1:12" x14ac:dyDescent="0.2">
      <c r="A26">
        <v>4203246534</v>
      </c>
      <c r="B26" t="s">
        <v>503</v>
      </c>
      <c r="C26" t="s">
        <v>187</v>
      </c>
      <c r="D26" t="s">
        <v>47</v>
      </c>
      <c r="E26" s="1">
        <v>45754</v>
      </c>
      <c r="F26" t="s">
        <v>504</v>
      </c>
      <c r="G26">
        <v>115400</v>
      </c>
      <c r="H26">
        <v>208100</v>
      </c>
      <c r="I26" t="s">
        <v>505</v>
      </c>
      <c r="J26" t="s">
        <v>506</v>
      </c>
      <c r="K26" t="s">
        <v>507</v>
      </c>
      <c r="L26" t="str">
        <f>HYPERLINK(jobs__13[[#This Row],[URL]], "link")</f>
        <v>link</v>
      </c>
    </row>
    <row r="27" spans="1:12" x14ac:dyDescent="0.2">
      <c r="A27">
        <v>4203242990</v>
      </c>
      <c r="B27" t="s">
        <v>513</v>
      </c>
      <c r="C27" t="s">
        <v>187</v>
      </c>
      <c r="D27" t="s">
        <v>47</v>
      </c>
      <c r="E27" s="1">
        <v>45754</v>
      </c>
      <c r="F27" t="s">
        <v>504</v>
      </c>
      <c r="G27">
        <v>115400</v>
      </c>
      <c r="H27">
        <v>208100</v>
      </c>
      <c r="I27" t="s">
        <v>514</v>
      </c>
      <c r="J27" t="s">
        <v>515</v>
      </c>
      <c r="K27" t="s">
        <v>516</v>
      </c>
      <c r="L27" t="str">
        <f>HYPERLINK(jobs__13[[#This Row],[URL]], "link")</f>
        <v>link</v>
      </c>
    </row>
    <row r="28" spans="1:12" x14ac:dyDescent="0.2">
      <c r="A28">
        <v>4203245692</v>
      </c>
      <c r="B28" t="s">
        <v>517</v>
      </c>
      <c r="C28" t="s">
        <v>187</v>
      </c>
      <c r="D28" t="s">
        <v>47</v>
      </c>
      <c r="E28" s="1">
        <v>45769</v>
      </c>
      <c r="F28" t="s">
        <v>504</v>
      </c>
      <c r="G28">
        <v>115400</v>
      </c>
      <c r="H28">
        <v>208100</v>
      </c>
      <c r="I28" t="s">
        <v>518</v>
      </c>
      <c r="J28" t="s">
        <v>519</v>
      </c>
      <c r="K28" t="s">
        <v>520</v>
      </c>
      <c r="L28" t="str">
        <f>HYPERLINK(jobs__13[[#This Row],[URL]], "link")</f>
        <v>link</v>
      </c>
    </row>
    <row r="29" spans="1:12" x14ac:dyDescent="0.2">
      <c r="A29">
        <v>4203252111</v>
      </c>
      <c r="B29" t="s">
        <v>521</v>
      </c>
      <c r="C29" t="s">
        <v>187</v>
      </c>
      <c r="D29" t="s">
        <v>47</v>
      </c>
      <c r="E29" s="1">
        <v>45754</v>
      </c>
      <c r="F29" t="s">
        <v>504</v>
      </c>
      <c r="G29">
        <v>115400</v>
      </c>
      <c r="H29">
        <v>208100</v>
      </c>
      <c r="I29" t="s">
        <v>522</v>
      </c>
      <c r="J29" t="s">
        <v>523</v>
      </c>
      <c r="K29" t="s">
        <v>524</v>
      </c>
      <c r="L29" t="str">
        <f>HYPERLINK(jobs__13[[#This Row],[URL]], "link")</f>
        <v>link</v>
      </c>
    </row>
    <row r="30" spans="1:12" x14ac:dyDescent="0.2">
      <c r="A30">
        <v>4203247405</v>
      </c>
      <c r="B30" t="s">
        <v>508</v>
      </c>
      <c r="C30" t="s">
        <v>187</v>
      </c>
      <c r="D30" t="s">
        <v>47</v>
      </c>
      <c r="E30" s="1">
        <v>45754</v>
      </c>
      <c r="F30" t="s">
        <v>509</v>
      </c>
      <c r="G30">
        <v>114600</v>
      </c>
      <c r="H30">
        <v>206700</v>
      </c>
      <c r="I30" t="s">
        <v>510</v>
      </c>
      <c r="J30" t="s">
        <v>511</v>
      </c>
      <c r="K30" t="s">
        <v>512</v>
      </c>
      <c r="L30" t="str">
        <f>HYPERLINK(jobs__13[[#This Row],[URL]], "link")</f>
        <v>link</v>
      </c>
    </row>
    <row r="31" spans="1:12" x14ac:dyDescent="0.2">
      <c r="A31">
        <v>4196446766</v>
      </c>
      <c r="B31" t="s">
        <v>460</v>
      </c>
      <c r="C31" t="s">
        <v>461</v>
      </c>
      <c r="D31" t="s">
        <v>10</v>
      </c>
      <c r="E31" s="1">
        <v>45754</v>
      </c>
      <c r="F31" t="s">
        <v>462</v>
      </c>
      <c r="G31">
        <v>200000</v>
      </c>
      <c r="H31">
        <v>200000</v>
      </c>
      <c r="I31" t="s">
        <v>463</v>
      </c>
      <c r="J31" t="s">
        <v>464</v>
      </c>
      <c r="K31" t="s">
        <v>465</v>
      </c>
      <c r="L31" t="str">
        <f>HYPERLINK(jobs__13[[#This Row],[URL]], "link")</f>
        <v>link</v>
      </c>
    </row>
    <row r="32" spans="1:12" x14ac:dyDescent="0.2">
      <c r="A32">
        <v>4196450380</v>
      </c>
      <c r="B32" t="s">
        <v>476</v>
      </c>
      <c r="C32" t="s">
        <v>461</v>
      </c>
      <c r="D32" t="s">
        <v>16</v>
      </c>
      <c r="E32" s="1">
        <v>45754</v>
      </c>
      <c r="F32" t="s">
        <v>462</v>
      </c>
      <c r="G32">
        <v>200000</v>
      </c>
      <c r="H32">
        <v>200000</v>
      </c>
      <c r="I32" t="s">
        <v>477</v>
      </c>
      <c r="J32" t="s">
        <v>478</v>
      </c>
      <c r="K32" t="s">
        <v>479</v>
      </c>
      <c r="L32" t="str">
        <f>HYPERLINK(jobs__13[[#This Row],[URL]], "link")</f>
        <v>link</v>
      </c>
    </row>
    <row r="33" spans="1:12" x14ac:dyDescent="0.2">
      <c r="A33">
        <v>4203247536</v>
      </c>
      <c r="B33" t="s">
        <v>536</v>
      </c>
      <c r="C33" t="s">
        <v>187</v>
      </c>
      <c r="D33" t="s">
        <v>47</v>
      </c>
      <c r="E33" s="1">
        <v>45754</v>
      </c>
      <c r="F33" t="s">
        <v>537</v>
      </c>
      <c r="G33">
        <v>100000</v>
      </c>
      <c r="H33">
        <v>180600</v>
      </c>
      <c r="I33" t="s">
        <v>538</v>
      </c>
      <c r="J33" t="s">
        <v>539</v>
      </c>
      <c r="K33" t="s">
        <v>540</v>
      </c>
      <c r="L33" t="str">
        <f>HYPERLINK(jobs__13[[#This Row],[URL]], "link")</f>
        <v>link</v>
      </c>
    </row>
    <row r="34" spans="1:12" x14ac:dyDescent="0.2">
      <c r="A34">
        <v>4160449965</v>
      </c>
      <c r="B34" t="s">
        <v>615</v>
      </c>
      <c r="C34" t="s">
        <v>616</v>
      </c>
      <c r="D34" t="s">
        <v>10</v>
      </c>
      <c r="E34" s="1">
        <v>45754</v>
      </c>
      <c r="F34" t="s">
        <v>617</v>
      </c>
      <c r="G34">
        <v>87000</v>
      </c>
      <c r="H34">
        <v>178100</v>
      </c>
      <c r="I34" t="s">
        <v>618</v>
      </c>
      <c r="J34" t="s">
        <v>619</v>
      </c>
      <c r="K34" t="s">
        <v>620</v>
      </c>
      <c r="L34" t="str">
        <f>HYPERLINK(jobs__13[[#This Row],[URL]], "link")</f>
        <v>link</v>
      </c>
    </row>
    <row r="35" spans="1:12" x14ac:dyDescent="0.2">
      <c r="A35">
        <v>4203248298</v>
      </c>
      <c r="B35" t="s">
        <v>573</v>
      </c>
      <c r="C35" t="s">
        <v>187</v>
      </c>
      <c r="D35" t="s">
        <v>47</v>
      </c>
      <c r="E35" s="1">
        <v>45754</v>
      </c>
      <c r="F35" t="s">
        <v>574</v>
      </c>
      <c r="G35">
        <v>89400</v>
      </c>
      <c r="H35">
        <v>161300</v>
      </c>
      <c r="I35" t="s">
        <v>575</v>
      </c>
      <c r="J35" t="s">
        <v>576</v>
      </c>
      <c r="K35" t="s">
        <v>577</v>
      </c>
      <c r="L35" t="str">
        <f>HYPERLINK(jobs__13[[#This Row],[URL]], "link")</f>
        <v>link</v>
      </c>
    </row>
    <row r="36" spans="1:12" x14ac:dyDescent="0.2">
      <c r="A36">
        <v>4201810014</v>
      </c>
      <c r="B36" t="s">
        <v>567</v>
      </c>
      <c r="C36" t="s">
        <v>568</v>
      </c>
      <c r="D36" t="s">
        <v>10</v>
      </c>
      <c r="E36" s="1">
        <v>45754</v>
      </c>
      <c r="F36" t="s">
        <v>569</v>
      </c>
      <c r="G36">
        <v>80100</v>
      </c>
      <c r="H36">
        <v>134400</v>
      </c>
      <c r="I36" t="s">
        <v>570</v>
      </c>
      <c r="J36" t="s">
        <v>571</v>
      </c>
      <c r="K36" t="s">
        <v>572</v>
      </c>
      <c r="L36" t="str">
        <f>HYPERLINK(jobs__13[[#This Row],[URL]], "link")</f>
        <v>link</v>
      </c>
    </row>
    <row r="37" spans="1:12" x14ac:dyDescent="0.2">
      <c r="A37">
        <v>4198169919</v>
      </c>
      <c r="B37" t="s">
        <v>609</v>
      </c>
      <c r="C37" t="s">
        <v>610</v>
      </c>
      <c r="D37" t="s">
        <v>392</v>
      </c>
      <c r="E37" s="1">
        <v>45754</v>
      </c>
      <c r="F37" t="s">
        <v>611</v>
      </c>
      <c r="G37">
        <v>110000</v>
      </c>
      <c r="H37">
        <v>130000</v>
      </c>
      <c r="I37" t="s">
        <v>612</v>
      </c>
      <c r="J37" t="s">
        <v>613</v>
      </c>
      <c r="K37" t="s">
        <v>614</v>
      </c>
      <c r="L37" t="str">
        <f>HYPERLINK(jobs__13[[#This Row],[URL]], "link")</f>
        <v>link</v>
      </c>
    </row>
    <row r="38" spans="1:12" x14ac:dyDescent="0.2">
      <c r="A38">
        <v>4139752707</v>
      </c>
      <c r="B38" t="s">
        <v>598</v>
      </c>
      <c r="C38" t="s">
        <v>599</v>
      </c>
      <c r="D38" t="s">
        <v>10</v>
      </c>
      <c r="E38" s="1">
        <v>45754</v>
      </c>
      <c r="F38" t="s">
        <v>600</v>
      </c>
      <c r="G38">
        <v>78000</v>
      </c>
      <c r="H38">
        <v>85000</v>
      </c>
      <c r="I38" t="s">
        <v>601</v>
      </c>
      <c r="J38" t="s">
        <v>602</v>
      </c>
      <c r="K38" t="s">
        <v>603</v>
      </c>
      <c r="L38" t="str">
        <f>HYPERLINK(jobs__13[[#This Row],[URL]], "link")</f>
        <v>link</v>
      </c>
    </row>
    <row r="39" spans="1:12" x14ac:dyDescent="0.2">
      <c r="A39">
        <v>4139751661</v>
      </c>
      <c r="B39" t="s">
        <v>626</v>
      </c>
      <c r="C39" t="s">
        <v>599</v>
      </c>
      <c r="D39" t="s">
        <v>10</v>
      </c>
      <c r="E39" s="1">
        <v>45754</v>
      </c>
      <c r="F39" t="s">
        <v>600</v>
      </c>
      <c r="G39">
        <v>78000</v>
      </c>
      <c r="H39">
        <v>85000</v>
      </c>
      <c r="I39" t="s">
        <v>627</v>
      </c>
      <c r="J39" t="s">
        <v>628</v>
      </c>
      <c r="K39" t="s">
        <v>629</v>
      </c>
      <c r="L39" t="str">
        <f>HYPERLINK(jobs__13[[#This Row],[URL]], "link")</f>
        <v>link</v>
      </c>
    </row>
    <row r="40" spans="1:12" x14ac:dyDescent="0.2">
      <c r="A40">
        <v>4190456533</v>
      </c>
      <c r="B40" t="s">
        <v>431</v>
      </c>
      <c r="C40" t="s">
        <v>432</v>
      </c>
      <c r="D40" t="s">
        <v>27</v>
      </c>
      <c r="E40" s="1">
        <v>45754</v>
      </c>
      <c r="F40" t="s">
        <v>391</v>
      </c>
      <c r="G40">
        <v>0</v>
      </c>
      <c r="H40">
        <v>0</v>
      </c>
      <c r="I40" t="s">
        <v>433</v>
      </c>
      <c r="J40" t="s">
        <v>434</v>
      </c>
      <c r="K40" t="s">
        <v>435</v>
      </c>
      <c r="L40" t="str">
        <f>HYPERLINK(jobs__13[[#This Row],[URL]], "link")</f>
        <v>link</v>
      </c>
    </row>
    <row r="41" spans="1:12" x14ac:dyDescent="0.2">
      <c r="A41">
        <v>4201274218</v>
      </c>
      <c r="B41" t="s">
        <v>593</v>
      </c>
      <c r="C41" t="s">
        <v>594</v>
      </c>
      <c r="D41" t="s">
        <v>47</v>
      </c>
      <c r="E41" s="1">
        <v>45754</v>
      </c>
      <c r="F41" t="s">
        <v>391</v>
      </c>
      <c r="G41">
        <v>0</v>
      </c>
      <c r="H41">
        <v>0</v>
      </c>
      <c r="I41" t="s">
        <v>595</v>
      </c>
      <c r="J41" t="s">
        <v>596</v>
      </c>
      <c r="K41" t="s">
        <v>597</v>
      </c>
      <c r="L41" t="str">
        <f>HYPERLINK(jobs__13[[#This Row],[URL]], "link")</f>
        <v>link</v>
      </c>
    </row>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9726-53F2-7547-8465-6231F38CEC1F}">
  <dimension ref="A1:K5"/>
  <sheetViews>
    <sheetView workbookViewId="0">
      <selection activeCell="B17" sqref="B17"/>
    </sheetView>
  </sheetViews>
  <sheetFormatPr baseColWidth="10" defaultRowHeight="16" x14ac:dyDescent="0.2"/>
  <cols>
    <col min="1" max="1" width="11.1640625" bestFit="1" customWidth="1"/>
    <col min="2" max="2" width="52.83203125" bestFit="1" customWidth="1"/>
    <col min="3" max="3" width="11.5" bestFit="1" customWidth="1"/>
    <col min="4" max="4" width="11.33203125" bestFit="1" customWidth="1"/>
    <col min="5" max="5" width="7.6640625" bestFit="1" customWidth="1"/>
    <col min="6" max="6" width="17.6640625" bestFit="1" customWidth="1"/>
    <col min="7" max="7" width="14.5" bestFit="1" customWidth="1"/>
    <col min="8" max="8" width="14.33203125" bestFit="1" customWidth="1"/>
    <col min="9" max="9" width="75.33203125" bestFit="1" customWidth="1"/>
    <col min="10" max="11" width="80.6640625" bestFit="1" customWidth="1"/>
  </cols>
  <sheetData>
    <row r="1" spans="1:11" x14ac:dyDescent="0.2">
      <c r="A1" t="s">
        <v>388</v>
      </c>
      <c r="B1" t="s">
        <v>0</v>
      </c>
      <c r="C1" t="s">
        <v>1</v>
      </c>
      <c r="D1" t="s">
        <v>2</v>
      </c>
      <c r="E1" t="s">
        <v>3</v>
      </c>
      <c r="F1" t="s">
        <v>4</v>
      </c>
      <c r="G1" t="s">
        <v>344</v>
      </c>
      <c r="H1" t="s">
        <v>345</v>
      </c>
      <c r="I1" t="s">
        <v>6</v>
      </c>
      <c r="J1" t="s">
        <v>7</v>
      </c>
      <c r="K1" t="s">
        <v>5</v>
      </c>
    </row>
    <row r="2" spans="1:11" x14ac:dyDescent="0.2">
      <c r="A2">
        <v>4201913696</v>
      </c>
      <c r="B2" t="s">
        <v>402</v>
      </c>
      <c r="C2" t="s">
        <v>403</v>
      </c>
      <c r="D2" t="s">
        <v>10</v>
      </c>
      <c r="E2" s="1">
        <v>45752</v>
      </c>
      <c r="F2" t="s">
        <v>391</v>
      </c>
      <c r="G2">
        <v>0</v>
      </c>
      <c r="H2">
        <v>0</v>
      </c>
      <c r="I2" t="s">
        <v>405</v>
      </c>
      <c r="J2" t="s">
        <v>406</v>
      </c>
      <c r="K2" t="s">
        <v>407</v>
      </c>
    </row>
    <row r="3" spans="1:11" x14ac:dyDescent="0.2">
      <c r="A3">
        <v>4200334192</v>
      </c>
      <c r="B3" t="s">
        <v>17</v>
      </c>
      <c r="C3" t="s">
        <v>136</v>
      </c>
      <c r="D3" t="s">
        <v>392</v>
      </c>
      <c r="E3" s="1">
        <v>45752</v>
      </c>
      <c r="F3" t="s">
        <v>409</v>
      </c>
      <c r="G3">
        <v>48260</v>
      </c>
      <c r="H3">
        <v>68945</v>
      </c>
      <c r="I3" t="s">
        <v>412</v>
      </c>
      <c r="J3" t="s">
        <v>413</v>
      </c>
      <c r="K3" t="s">
        <v>414</v>
      </c>
    </row>
    <row r="4" spans="1:11" x14ac:dyDescent="0.2">
      <c r="A4">
        <v>4200330686</v>
      </c>
      <c r="B4" t="s">
        <v>416</v>
      </c>
      <c r="C4" t="s">
        <v>136</v>
      </c>
      <c r="D4" t="s">
        <v>10</v>
      </c>
      <c r="E4" s="1">
        <v>45752</v>
      </c>
      <c r="F4" t="s">
        <v>417</v>
      </c>
      <c r="G4">
        <v>151300</v>
      </c>
      <c r="H4">
        <v>261500</v>
      </c>
      <c r="I4" t="s">
        <v>420</v>
      </c>
      <c r="J4" t="s">
        <v>421</v>
      </c>
      <c r="K4" t="s">
        <v>422</v>
      </c>
    </row>
    <row r="5" spans="1:11" x14ac:dyDescent="0.2">
      <c r="A5">
        <v>4200330564</v>
      </c>
      <c r="B5" t="s">
        <v>424</v>
      </c>
      <c r="C5" t="s">
        <v>136</v>
      </c>
      <c r="D5" t="s">
        <v>392</v>
      </c>
      <c r="E5" s="1">
        <v>45752</v>
      </c>
      <c r="F5" t="s">
        <v>425</v>
      </c>
      <c r="G5">
        <v>192000</v>
      </c>
      <c r="H5">
        <v>319000</v>
      </c>
      <c r="I5" t="s">
        <v>428</v>
      </c>
      <c r="J5" t="s">
        <v>429</v>
      </c>
      <c r="K5" t="s">
        <v>430</v>
      </c>
    </row>
  </sheetData>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2D01A-292E-CD4B-932B-481FAA90CDEE}">
  <dimension ref="A1:K6"/>
  <sheetViews>
    <sheetView workbookViewId="0"/>
  </sheetViews>
  <sheetFormatPr baseColWidth="10" defaultRowHeight="16" x14ac:dyDescent="0.2"/>
  <cols>
    <col min="1" max="1" width="11.1640625" bestFit="1" customWidth="1"/>
    <col min="2" max="2" width="52.83203125" bestFit="1" customWidth="1"/>
    <col min="3" max="3" width="11.1640625" bestFit="1" customWidth="1"/>
    <col min="4" max="4" width="11.33203125" bestFit="1" customWidth="1"/>
    <col min="5" max="5" width="11.1640625" bestFit="1" customWidth="1"/>
    <col min="6" max="6" width="17.6640625" bestFit="1" customWidth="1"/>
    <col min="7" max="8" width="11.83203125" bestFit="1" customWidth="1"/>
    <col min="9" max="9" width="75.33203125" bestFit="1" customWidth="1"/>
    <col min="10" max="11" width="80.6640625" bestFit="1" customWidth="1"/>
  </cols>
  <sheetData>
    <row r="1" spans="1:11" x14ac:dyDescent="0.2">
      <c r="A1" t="s">
        <v>18</v>
      </c>
      <c r="B1" t="s">
        <v>389</v>
      </c>
      <c r="C1" t="s">
        <v>390</v>
      </c>
      <c r="D1" t="s">
        <v>393</v>
      </c>
      <c r="E1" t="s">
        <v>394</v>
      </c>
      <c r="F1" t="s">
        <v>395</v>
      </c>
      <c r="G1" t="s">
        <v>396</v>
      </c>
      <c r="H1" t="s">
        <v>397</v>
      </c>
      <c r="I1" t="s">
        <v>398</v>
      </c>
      <c r="J1" t="s">
        <v>399</v>
      </c>
      <c r="K1" t="s">
        <v>400</v>
      </c>
    </row>
    <row r="2" spans="1:11" x14ac:dyDescent="0.2">
      <c r="A2" t="s">
        <v>388</v>
      </c>
      <c r="B2" t="s">
        <v>0</v>
      </c>
      <c r="C2" t="s">
        <v>1</v>
      </c>
      <c r="D2" t="s">
        <v>2</v>
      </c>
      <c r="E2" t="s">
        <v>3</v>
      </c>
      <c r="F2" t="s">
        <v>4</v>
      </c>
      <c r="G2" t="s">
        <v>344</v>
      </c>
      <c r="H2" t="s">
        <v>345</v>
      </c>
      <c r="I2" t="s">
        <v>6</v>
      </c>
      <c r="J2" t="s">
        <v>7</v>
      </c>
      <c r="K2" t="s">
        <v>5</v>
      </c>
    </row>
    <row r="3" spans="1:11" x14ac:dyDescent="0.2">
      <c r="A3" t="s">
        <v>401</v>
      </c>
      <c r="B3" t="s">
        <v>402</v>
      </c>
      <c r="C3" t="s">
        <v>403</v>
      </c>
      <c r="D3" t="s">
        <v>10</v>
      </c>
      <c r="E3" t="s">
        <v>404</v>
      </c>
      <c r="F3" t="s">
        <v>391</v>
      </c>
      <c r="G3" t="s">
        <v>391</v>
      </c>
      <c r="H3" t="s">
        <v>391</v>
      </c>
      <c r="I3" t="s">
        <v>405</v>
      </c>
      <c r="J3" t="s">
        <v>406</v>
      </c>
      <c r="K3" t="s">
        <v>407</v>
      </c>
    </row>
    <row r="4" spans="1:11" x14ac:dyDescent="0.2">
      <c r="A4" t="s">
        <v>408</v>
      </c>
      <c r="B4" t="s">
        <v>17</v>
      </c>
      <c r="C4" t="s">
        <v>136</v>
      </c>
      <c r="D4" t="s">
        <v>392</v>
      </c>
      <c r="E4" t="s">
        <v>404</v>
      </c>
      <c r="F4" t="s">
        <v>409</v>
      </c>
      <c r="G4" t="s">
        <v>410</v>
      </c>
      <c r="H4" t="s">
        <v>411</v>
      </c>
      <c r="I4" t="s">
        <v>412</v>
      </c>
      <c r="J4" t="s">
        <v>413</v>
      </c>
      <c r="K4" t="s">
        <v>414</v>
      </c>
    </row>
    <row r="5" spans="1:11" x14ac:dyDescent="0.2">
      <c r="A5" t="s">
        <v>415</v>
      </c>
      <c r="B5" t="s">
        <v>416</v>
      </c>
      <c r="C5" t="s">
        <v>136</v>
      </c>
      <c r="D5" t="s">
        <v>10</v>
      </c>
      <c r="E5" t="s">
        <v>404</v>
      </c>
      <c r="F5" t="s">
        <v>417</v>
      </c>
      <c r="G5" t="s">
        <v>418</v>
      </c>
      <c r="H5" t="s">
        <v>419</v>
      </c>
      <c r="I5" t="s">
        <v>420</v>
      </c>
      <c r="J5" t="s">
        <v>421</v>
      </c>
      <c r="K5" t="s">
        <v>422</v>
      </c>
    </row>
    <row r="6" spans="1:11" x14ac:dyDescent="0.2">
      <c r="A6" t="s">
        <v>423</v>
      </c>
      <c r="B6" t="s">
        <v>424</v>
      </c>
      <c r="C6" t="s">
        <v>136</v>
      </c>
      <c r="D6" t="s">
        <v>392</v>
      </c>
      <c r="E6" t="s">
        <v>404</v>
      </c>
      <c r="F6" t="s">
        <v>425</v>
      </c>
      <c r="G6" t="s">
        <v>426</v>
      </c>
      <c r="H6" t="s">
        <v>427</v>
      </c>
      <c r="I6" t="s">
        <v>428</v>
      </c>
      <c r="J6" t="s">
        <v>429</v>
      </c>
      <c r="K6" t="s">
        <v>430</v>
      </c>
    </row>
  </sheetData>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964D6-FD45-3E46-80C3-C969120999A6}">
  <dimension ref="A1:K5"/>
  <sheetViews>
    <sheetView workbookViewId="0">
      <selection activeCell="B40" sqref="B40"/>
    </sheetView>
  </sheetViews>
  <sheetFormatPr baseColWidth="10" defaultRowHeight="16" x14ac:dyDescent="0.2"/>
  <cols>
    <col min="1" max="1" width="11.1640625" bestFit="1" customWidth="1"/>
    <col min="2" max="2" width="52.83203125" bestFit="1" customWidth="1"/>
    <col min="3" max="3" width="11.5" bestFit="1" customWidth="1"/>
    <col min="4" max="4" width="11.33203125" bestFit="1" customWidth="1"/>
    <col min="5" max="5" width="7.6640625" bestFit="1" customWidth="1"/>
    <col min="6" max="6" width="17.6640625" bestFit="1" customWidth="1"/>
    <col min="7" max="7" width="14.5" bestFit="1" customWidth="1"/>
    <col min="8" max="8" width="14.33203125" bestFit="1" customWidth="1"/>
    <col min="9" max="9" width="75.33203125" bestFit="1" customWidth="1"/>
    <col min="10" max="11" width="80.6640625" bestFit="1" customWidth="1"/>
  </cols>
  <sheetData>
    <row r="1" spans="1:11" x14ac:dyDescent="0.2">
      <c r="A1" t="s">
        <v>388</v>
      </c>
      <c r="B1" t="s">
        <v>0</v>
      </c>
      <c r="C1" t="s">
        <v>1</v>
      </c>
      <c r="D1" t="s">
        <v>2</v>
      </c>
      <c r="E1" t="s">
        <v>3</v>
      </c>
      <c r="F1" t="s">
        <v>4</v>
      </c>
      <c r="G1" t="s">
        <v>344</v>
      </c>
      <c r="H1" t="s">
        <v>345</v>
      </c>
      <c r="I1" t="s">
        <v>6</v>
      </c>
      <c r="J1" t="s">
        <v>7</v>
      </c>
      <c r="K1" t="s">
        <v>5</v>
      </c>
    </row>
    <row r="2" spans="1:11" x14ac:dyDescent="0.2">
      <c r="A2">
        <v>4200330564</v>
      </c>
      <c r="B2" t="s">
        <v>424</v>
      </c>
      <c r="C2" t="s">
        <v>136</v>
      </c>
      <c r="D2" t="s">
        <v>392</v>
      </c>
      <c r="E2" s="1">
        <v>45752</v>
      </c>
      <c r="F2" t="s">
        <v>425</v>
      </c>
      <c r="G2">
        <v>192000</v>
      </c>
      <c r="H2">
        <v>319000</v>
      </c>
      <c r="I2" t="s">
        <v>428</v>
      </c>
      <c r="J2" t="s">
        <v>429</v>
      </c>
      <c r="K2" t="s">
        <v>430</v>
      </c>
    </row>
    <row r="3" spans="1:11" x14ac:dyDescent="0.2">
      <c r="A3">
        <v>4200330686</v>
      </c>
      <c r="B3" t="s">
        <v>416</v>
      </c>
      <c r="C3" t="s">
        <v>136</v>
      </c>
      <c r="D3" t="s">
        <v>10</v>
      </c>
      <c r="E3" s="1">
        <v>45752</v>
      </c>
      <c r="F3" t="s">
        <v>417</v>
      </c>
      <c r="G3">
        <v>151300</v>
      </c>
      <c r="H3">
        <v>261500</v>
      </c>
      <c r="I3" t="s">
        <v>420</v>
      </c>
      <c r="J3" t="s">
        <v>421</v>
      </c>
      <c r="K3" t="s">
        <v>422</v>
      </c>
    </row>
    <row r="4" spans="1:11" x14ac:dyDescent="0.2">
      <c r="A4">
        <v>4200334192</v>
      </c>
      <c r="B4" t="s">
        <v>17</v>
      </c>
      <c r="C4" t="s">
        <v>136</v>
      </c>
      <c r="D4" t="s">
        <v>392</v>
      </c>
      <c r="E4" s="1">
        <v>45752</v>
      </c>
      <c r="F4" t="s">
        <v>409</v>
      </c>
      <c r="G4">
        <v>48260</v>
      </c>
      <c r="H4">
        <v>68945</v>
      </c>
      <c r="I4" t="s">
        <v>412</v>
      </c>
      <c r="J4" t="s">
        <v>413</v>
      </c>
      <c r="K4" t="s">
        <v>414</v>
      </c>
    </row>
    <row r="5" spans="1:11" x14ac:dyDescent="0.2">
      <c r="A5">
        <v>4201913696</v>
      </c>
      <c r="B5" t="s">
        <v>402</v>
      </c>
      <c r="C5" t="s">
        <v>403</v>
      </c>
      <c r="D5" t="s">
        <v>10</v>
      </c>
      <c r="E5" s="1">
        <v>45752</v>
      </c>
      <c r="F5" t="s">
        <v>391</v>
      </c>
      <c r="G5">
        <v>0</v>
      </c>
      <c r="H5">
        <v>0</v>
      </c>
      <c r="I5" t="s">
        <v>405</v>
      </c>
      <c r="J5" t="s">
        <v>406</v>
      </c>
      <c r="K5" t="s">
        <v>407</v>
      </c>
    </row>
  </sheetData>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BD1C8-9B80-694B-BC95-EF1BD20770FC}">
  <dimension ref="A1:K5"/>
  <sheetViews>
    <sheetView workbookViewId="0">
      <selection activeCell="J12" sqref="J12"/>
    </sheetView>
  </sheetViews>
  <sheetFormatPr baseColWidth="10" defaultRowHeight="16" x14ac:dyDescent="0.2"/>
  <cols>
    <col min="1" max="1" width="11.1640625" bestFit="1" customWidth="1"/>
    <col min="2" max="2" width="52.83203125" bestFit="1" customWidth="1"/>
    <col min="3" max="3" width="11.5" bestFit="1" customWidth="1"/>
    <col min="4" max="4" width="11.33203125" bestFit="1" customWidth="1"/>
    <col min="5" max="5" width="7.6640625" bestFit="1" customWidth="1"/>
    <col min="6" max="6" width="17.6640625" bestFit="1" customWidth="1"/>
    <col min="7" max="7" width="14.5" bestFit="1" customWidth="1"/>
    <col min="8" max="8" width="14.33203125" bestFit="1" customWidth="1"/>
    <col min="9" max="9" width="75.33203125" bestFit="1" customWidth="1"/>
    <col min="10" max="10" width="80.33203125" style="2" bestFit="1" customWidth="1"/>
    <col min="11" max="11" width="80.6640625" bestFit="1" customWidth="1"/>
  </cols>
  <sheetData>
    <row r="1" spans="1:11" ht="17" x14ac:dyDescent="0.2">
      <c r="A1" t="s">
        <v>388</v>
      </c>
      <c r="B1" t="s">
        <v>0</v>
      </c>
      <c r="C1" t="s">
        <v>1</v>
      </c>
      <c r="D1" t="s">
        <v>2</v>
      </c>
      <c r="E1" t="s">
        <v>3</v>
      </c>
      <c r="F1" t="s">
        <v>4</v>
      </c>
      <c r="G1" t="s">
        <v>344</v>
      </c>
      <c r="H1" t="s">
        <v>345</v>
      </c>
      <c r="I1" t="s">
        <v>6</v>
      </c>
      <c r="J1" s="2" t="s">
        <v>7</v>
      </c>
      <c r="K1" t="s">
        <v>5</v>
      </c>
    </row>
    <row r="2" spans="1:11" ht="51" x14ac:dyDescent="0.2">
      <c r="A2">
        <v>4200330564</v>
      </c>
      <c r="B2" t="s">
        <v>424</v>
      </c>
      <c r="C2" t="s">
        <v>136</v>
      </c>
      <c r="D2" t="s">
        <v>392</v>
      </c>
      <c r="E2" s="1">
        <v>45752</v>
      </c>
      <c r="F2" t="s">
        <v>425</v>
      </c>
      <c r="G2">
        <v>192000</v>
      </c>
      <c r="H2">
        <v>319000</v>
      </c>
      <c r="I2" t="s">
        <v>428</v>
      </c>
      <c r="J2" s="2" t="s">
        <v>429</v>
      </c>
      <c r="K2" t="s">
        <v>430</v>
      </c>
    </row>
    <row r="3" spans="1:11" ht="68" x14ac:dyDescent="0.2">
      <c r="A3">
        <v>4200330686</v>
      </c>
      <c r="B3" t="s">
        <v>416</v>
      </c>
      <c r="C3" t="s">
        <v>136</v>
      </c>
      <c r="D3" t="s">
        <v>10</v>
      </c>
      <c r="E3" s="1">
        <v>45752</v>
      </c>
      <c r="F3" t="s">
        <v>417</v>
      </c>
      <c r="G3">
        <v>151300</v>
      </c>
      <c r="H3">
        <v>261500</v>
      </c>
      <c r="I3" t="s">
        <v>420</v>
      </c>
      <c r="J3" s="2" t="s">
        <v>421</v>
      </c>
      <c r="K3" t="s">
        <v>422</v>
      </c>
    </row>
    <row r="4" spans="1:11" ht="51" x14ac:dyDescent="0.2">
      <c r="A4">
        <v>4200334192</v>
      </c>
      <c r="B4" t="s">
        <v>17</v>
      </c>
      <c r="C4" t="s">
        <v>136</v>
      </c>
      <c r="D4" t="s">
        <v>392</v>
      </c>
      <c r="E4" s="1">
        <v>45752</v>
      </c>
      <c r="F4" t="s">
        <v>409</v>
      </c>
      <c r="G4">
        <v>48260</v>
      </c>
      <c r="H4">
        <v>68945</v>
      </c>
      <c r="I4" t="s">
        <v>412</v>
      </c>
      <c r="J4" s="2" t="s">
        <v>413</v>
      </c>
      <c r="K4" t="s">
        <v>414</v>
      </c>
    </row>
    <row r="5" spans="1:11" ht="51" x14ac:dyDescent="0.2">
      <c r="A5">
        <v>4201913696</v>
      </c>
      <c r="B5" t="s">
        <v>402</v>
      </c>
      <c r="C5" t="s">
        <v>403</v>
      </c>
      <c r="D5" t="s">
        <v>10</v>
      </c>
      <c r="E5" s="1">
        <v>45752</v>
      </c>
      <c r="F5" t="s">
        <v>391</v>
      </c>
      <c r="G5">
        <v>0</v>
      </c>
      <c r="H5">
        <v>0</v>
      </c>
      <c r="I5" t="s">
        <v>405</v>
      </c>
      <c r="J5" s="2" t="s">
        <v>406</v>
      </c>
      <c r="K5" t="s">
        <v>407</v>
      </c>
    </row>
  </sheetData>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F35EA-3C0C-4E40-B2E8-3A36A4AD9589}">
  <dimension ref="A1:K5"/>
  <sheetViews>
    <sheetView workbookViewId="0">
      <selection activeCell="F18" sqref="F18"/>
    </sheetView>
  </sheetViews>
  <sheetFormatPr baseColWidth="10" defaultRowHeight="16" x14ac:dyDescent="0.2"/>
  <cols>
    <col min="1" max="1" width="11.1640625" bestFit="1" customWidth="1"/>
    <col min="2" max="2" width="52.83203125" bestFit="1" customWidth="1"/>
    <col min="3" max="3" width="11.5" bestFit="1" customWidth="1"/>
    <col min="4" max="4" width="11.33203125" bestFit="1" customWidth="1"/>
    <col min="5" max="5" width="7.6640625" bestFit="1" customWidth="1"/>
    <col min="6" max="6" width="17.6640625" bestFit="1" customWidth="1"/>
    <col min="7" max="7" width="14.5" bestFit="1" customWidth="1"/>
    <col min="8" max="8" width="14.33203125" bestFit="1" customWidth="1"/>
    <col min="9" max="9" width="75.33203125" bestFit="1" customWidth="1"/>
    <col min="10" max="11" width="80.6640625" bestFit="1" customWidth="1"/>
  </cols>
  <sheetData>
    <row r="1" spans="1:11" x14ac:dyDescent="0.2">
      <c r="A1" t="s">
        <v>388</v>
      </c>
      <c r="B1" t="s">
        <v>0</v>
      </c>
      <c r="C1" t="s">
        <v>1</v>
      </c>
      <c r="D1" t="s">
        <v>2</v>
      </c>
      <c r="E1" t="s">
        <v>3</v>
      </c>
      <c r="F1" t="s">
        <v>4</v>
      </c>
      <c r="G1" t="s">
        <v>344</v>
      </c>
      <c r="H1" t="s">
        <v>345</v>
      </c>
      <c r="I1" t="s">
        <v>6</v>
      </c>
      <c r="J1" t="s">
        <v>7</v>
      </c>
      <c r="K1" t="s">
        <v>5</v>
      </c>
    </row>
    <row r="2" spans="1:11" x14ac:dyDescent="0.2">
      <c r="A2">
        <v>4200330564</v>
      </c>
      <c r="B2" t="s">
        <v>424</v>
      </c>
      <c r="C2" t="s">
        <v>136</v>
      </c>
      <c r="D2" t="s">
        <v>392</v>
      </c>
      <c r="E2" s="1">
        <v>45752</v>
      </c>
      <c r="F2" t="s">
        <v>425</v>
      </c>
      <c r="G2">
        <v>192000</v>
      </c>
      <c r="H2">
        <v>319000</v>
      </c>
      <c r="I2" t="s">
        <v>428</v>
      </c>
      <c r="J2" t="s">
        <v>429</v>
      </c>
      <c r="K2" t="s">
        <v>430</v>
      </c>
    </row>
    <row r="3" spans="1:11" x14ac:dyDescent="0.2">
      <c r="A3">
        <v>4200330686</v>
      </c>
      <c r="B3" t="s">
        <v>416</v>
      </c>
      <c r="C3" t="s">
        <v>136</v>
      </c>
      <c r="D3" t="s">
        <v>10</v>
      </c>
      <c r="E3" s="1">
        <v>45752</v>
      </c>
      <c r="F3" t="s">
        <v>417</v>
      </c>
      <c r="G3">
        <v>151300</v>
      </c>
      <c r="H3">
        <v>261500</v>
      </c>
      <c r="I3" t="s">
        <v>420</v>
      </c>
      <c r="J3" t="s">
        <v>421</v>
      </c>
      <c r="K3" t="s">
        <v>422</v>
      </c>
    </row>
    <row r="4" spans="1:11" x14ac:dyDescent="0.2">
      <c r="A4">
        <v>4200334192</v>
      </c>
      <c r="B4" t="s">
        <v>17</v>
      </c>
      <c r="C4" t="s">
        <v>136</v>
      </c>
      <c r="D4" t="s">
        <v>392</v>
      </c>
      <c r="E4" s="1">
        <v>45752</v>
      </c>
      <c r="F4" t="s">
        <v>409</v>
      </c>
      <c r="G4">
        <v>48260</v>
      </c>
      <c r="H4">
        <v>68945</v>
      </c>
      <c r="I4" t="s">
        <v>412</v>
      </c>
      <c r="J4" t="s">
        <v>413</v>
      </c>
      <c r="K4" t="s">
        <v>414</v>
      </c>
    </row>
    <row r="5" spans="1:11" x14ac:dyDescent="0.2">
      <c r="A5">
        <v>4201913696</v>
      </c>
      <c r="B5" t="s">
        <v>402</v>
      </c>
      <c r="C5" t="s">
        <v>403</v>
      </c>
      <c r="D5" t="s">
        <v>10</v>
      </c>
      <c r="E5" s="1">
        <v>45752</v>
      </c>
      <c r="F5" t="s">
        <v>391</v>
      </c>
      <c r="G5">
        <v>0</v>
      </c>
      <c r="H5">
        <v>0</v>
      </c>
      <c r="I5" t="s">
        <v>405</v>
      </c>
      <c r="J5" t="s">
        <v>406</v>
      </c>
      <c r="K5" t="s">
        <v>407</v>
      </c>
    </row>
  </sheetData>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24547-278A-7B41-9800-A3DA44DC3C3C}">
  <dimension ref="A1:L5"/>
  <sheetViews>
    <sheetView topLeftCell="A48" workbookViewId="0">
      <selection activeCell="L2" sqref="L2"/>
    </sheetView>
  </sheetViews>
  <sheetFormatPr baseColWidth="10" defaultRowHeight="16" x14ac:dyDescent="0.2"/>
  <cols>
    <col min="1" max="1" width="11.1640625" style="3" bestFit="1" customWidth="1"/>
    <col min="2" max="2" width="52.83203125" style="3" bestFit="1" customWidth="1"/>
    <col min="3" max="3" width="11.5" style="3" bestFit="1" customWidth="1"/>
    <col min="4" max="4" width="11.33203125" style="3" bestFit="1" customWidth="1"/>
    <col min="5" max="5" width="7.6640625" style="3" bestFit="1" customWidth="1"/>
    <col min="6" max="6" width="17.6640625" style="3" bestFit="1" customWidth="1"/>
    <col min="7" max="7" width="14.5" style="3" bestFit="1" customWidth="1"/>
    <col min="8" max="8" width="14.33203125" style="3" bestFit="1" customWidth="1"/>
    <col min="9" max="9" width="53" style="4" bestFit="1" customWidth="1"/>
    <col min="10" max="10" width="80.33203125" style="4" bestFit="1" customWidth="1"/>
    <col min="11" max="11" width="62.1640625" style="4" customWidth="1"/>
    <col min="12" max="12" width="12.33203125" style="3" bestFit="1" customWidth="1"/>
    <col min="13" max="16384" width="10.83203125" style="3"/>
  </cols>
  <sheetData>
    <row r="1" spans="1:12" ht="17" x14ac:dyDescent="0.2">
      <c r="A1" s="3" t="s">
        <v>388</v>
      </c>
      <c r="B1" s="3" t="s">
        <v>0</v>
      </c>
      <c r="C1" s="3" t="s">
        <v>1</v>
      </c>
      <c r="D1" s="3" t="s">
        <v>2</v>
      </c>
      <c r="E1" s="3" t="s">
        <v>3</v>
      </c>
      <c r="F1" s="3" t="s">
        <v>4</v>
      </c>
      <c r="G1" s="3" t="s">
        <v>344</v>
      </c>
      <c r="H1" s="3" t="s">
        <v>345</v>
      </c>
      <c r="I1" s="4" t="s">
        <v>6</v>
      </c>
      <c r="J1" s="4" t="s">
        <v>7</v>
      </c>
      <c r="K1" s="4" t="s">
        <v>5</v>
      </c>
      <c r="L1" s="3" t="s">
        <v>18</v>
      </c>
    </row>
    <row r="2" spans="1:12" ht="51" x14ac:dyDescent="0.2">
      <c r="A2" s="3">
        <v>4200330564</v>
      </c>
      <c r="B2" s="3" t="s">
        <v>424</v>
      </c>
      <c r="C2" s="3" t="s">
        <v>136</v>
      </c>
      <c r="D2" s="3" t="s">
        <v>392</v>
      </c>
      <c r="E2" s="5">
        <v>45752</v>
      </c>
      <c r="F2" s="3" t="s">
        <v>425</v>
      </c>
      <c r="G2" s="3">
        <v>192000</v>
      </c>
      <c r="H2" s="3">
        <v>319000</v>
      </c>
      <c r="I2" s="4" t="s">
        <v>428</v>
      </c>
      <c r="J2" s="4" t="s">
        <v>429</v>
      </c>
      <c r="K2" s="4" t="s">
        <v>430</v>
      </c>
      <c r="L2" s="8" t="str">
        <f>HYPERLINK(jobs__7[[#This Row],[URL]],"Clickable Link")</f>
        <v>Clickable Link</v>
      </c>
    </row>
    <row r="3" spans="1:12" ht="68" x14ac:dyDescent="0.2">
      <c r="A3" s="3">
        <v>4200330686</v>
      </c>
      <c r="B3" s="3" t="s">
        <v>416</v>
      </c>
      <c r="C3" s="3" t="s">
        <v>136</v>
      </c>
      <c r="D3" s="3" t="s">
        <v>10</v>
      </c>
      <c r="E3" s="5">
        <v>45752</v>
      </c>
      <c r="F3" s="3" t="s">
        <v>417</v>
      </c>
      <c r="G3" s="3">
        <v>151300</v>
      </c>
      <c r="H3" s="3">
        <v>261500</v>
      </c>
      <c r="I3" s="4" t="s">
        <v>420</v>
      </c>
      <c r="J3" s="4" t="s">
        <v>421</v>
      </c>
      <c r="K3" s="4" t="s">
        <v>422</v>
      </c>
      <c r="L3" s="8" t="str">
        <f>HYPERLINK(jobs__7[[#This Row],[URL]],"Clickable Link")</f>
        <v>Clickable Link</v>
      </c>
    </row>
    <row r="4" spans="1:12" ht="51" x14ac:dyDescent="0.2">
      <c r="A4" s="3">
        <v>4200334192</v>
      </c>
      <c r="B4" s="3" t="s">
        <v>17</v>
      </c>
      <c r="C4" s="3" t="s">
        <v>136</v>
      </c>
      <c r="D4" s="3" t="s">
        <v>392</v>
      </c>
      <c r="E4" s="5">
        <v>45752</v>
      </c>
      <c r="F4" s="3" t="s">
        <v>409</v>
      </c>
      <c r="G4" s="3">
        <v>48260</v>
      </c>
      <c r="H4" s="3">
        <v>68945</v>
      </c>
      <c r="I4" s="4" t="s">
        <v>412</v>
      </c>
      <c r="J4" s="4" t="s">
        <v>413</v>
      </c>
      <c r="K4" s="4" t="s">
        <v>414</v>
      </c>
      <c r="L4" s="8" t="str">
        <f>HYPERLINK(jobs__7[[#This Row],[URL]],"Clickable Link")</f>
        <v>Clickable Link</v>
      </c>
    </row>
    <row r="5" spans="1:12" ht="51" x14ac:dyDescent="0.2">
      <c r="A5" s="3">
        <v>4201913696</v>
      </c>
      <c r="B5" s="3" t="s">
        <v>402</v>
      </c>
      <c r="C5" s="3" t="s">
        <v>403</v>
      </c>
      <c r="D5" s="3" t="s">
        <v>10</v>
      </c>
      <c r="E5" s="5">
        <v>45752</v>
      </c>
      <c r="F5" s="3" t="s">
        <v>391</v>
      </c>
      <c r="G5" s="3">
        <v>0</v>
      </c>
      <c r="H5" s="3">
        <v>0</v>
      </c>
      <c r="I5" s="4" t="s">
        <v>405</v>
      </c>
      <c r="J5" s="4" t="s">
        <v>406</v>
      </c>
      <c r="K5" s="4" t="s">
        <v>407</v>
      </c>
      <c r="L5" s="8" t="str">
        <f>HYPERLINK(jobs__7[[#This Row],[URL]],"Clickable Link")</f>
        <v>Clickable Link</v>
      </c>
    </row>
  </sheetData>
  <pageMargins left="0.7" right="0.7" top="0.75" bottom="0.75" header="0.3" footer="0.3"/>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15623-AF65-2848-81E5-B066780981D2}">
  <dimension ref="A1:K5"/>
  <sheetViews>
    <sheetView workbookViewId="0">
      <selection activeCell="J16" sqref="J16"/>
    </sheetView>
  </sheetViews>
  <sheetFormatPr baseColWidth="10" defaultRowHeight="16" x14ac:dyDescent="0.2"/>
  <cols>
    <col min="1" max="1" width="11.1640625" bestFit="1" customWidth="1"/>
    <col min="2" max="2" width="52.83203125" bestFit="1" customWidth="1"/>
    <col min="3" max="3" width="11.5" bestFit="1" customWidth="1"/>
    <col min="4" max="4" width="11.33203125" bestFit="1" customWidth="1"/>
    <col min="5" max="5" width="7.6640625" bestFit="1" customWidth="1"/>
    <col min="6" max="6" width="17.6640625" bestFit="1" customWidth="1"/>
    <col min="7" max="7" width="14.5" bestFit="1" customWidth="1"/>
    <col min="8" max="8" width="14.33203125" bestFit="1" customWidth="1"/>
    <col min="9" max="9" width="75.33203125" bestFit="1" customWidth="1"/>
    <col min="10" max="10" width="80.33203125" style="2" bestFit="1" customWidth="1"/>
    <col min="11" max="11" width="80.6640625" bestFit="1" customWidth="1"/>
  </cols>
  <sheetData>
    <row r="1" spans="1:11" ht="17" x14ac:dyDescent="0.2">
      <c r="A1" t="s">
        <v>388</v>
      </c>
      <c r="B1" t="s">
        <v>0</v>
      </c>
      <c r="C1" t="s">
        <v>1</v>
      </c>
      <c r="D1" t="s">
        <v>2</v>
      </c>
      <c r="E1" t="s">
        <v>3</v>
      </c>
      <c r="F1" t="s">
        <v>4</v>
      </c>
      <c r="G1" t="s">
        <v>344</v>
      </c>
      <c r="H1" t="s">
        <v>345</v>
      </c>
      <c r="I1" t="s">
        <v>6</v>
      </c>
      <c r="J1" s="2" t="s">
        <v>7</v>
      </c>
      <c r="K1" t="s">
        <v>5</v>
      </c>
    </row>
    <row r="2" spans="1:11" ht="51" x14ac:dyDescent="0.2">
      <c r="A2">
        <v>4200330564</v>
      </c>
      <c r="B2" t="s">
        <v>424</v>
      </c>
      <c r="C2" t="s">
        <v>136</v>
      </c>
      <c r="D2" t="s">
        <v>392</v>
      </c>
      <c r="E2" s="1">
        <v>45752</v>
      </c>
      <c r="F2" t="s">
        <v>425</v>
      </c>
      <c r="G2">
        <v>192000</v>
      </c>
      <c r="H2">
        <v>319000</v>
      </c>
      <c r="I2" t="s">
        <v>428</v>
      </c>
      <c r="J2" s="2" t="s">
        <v>429</v>
      </c>
      <c r="K2" t="s">
        <v>430</v>
      </c>
    </row>
    <row r="3" spans="1:11" ht="68" x14ac:dyDescent="0.2">
      <c r="A3">
        <v>4200330686</v>
      </c>
      <c r="B3" t="s">
        <v>416</v>
      </c>
      <c r="C3" t="s">
        <v>136</v>
      </c>
      <c r="D3" t="s">
        <v>10</v>
      </c>
      <c r="E3" s="1">
        <v>45752</v>
      </c>
      <c r="F3" t="s">
        <v>417</v>
      </c>
      <c r="G3">
        <v>151300</v>
      </c>
      <c r="H3">
        <v>261500</v>
      </c>
      <c r="I3" t="s">
        <v>420</v>
      </c>
      <c r="J3" s="2" t="s">
        <v>421</v>
      </c>
      <c r="K3" t="s">
        <v>422</v>
      </c>
    </row>
    <row r="4" spans="1:11" ht="51" x14ac:dyDescent="0.2">
      <c r="A4">
        <v>4200334192</v>
      </c>
      <c r="B4" t="s">
        <v>17</v>
      </c>
      <c r="C4" t="s">
        <v>136</v>
      </c>
      <c r="D4" t="s">
        <v>392</v>
      </c>
      <c r="E4" s="1">
        <v>45752</v>
      </c>
      <c r="F4" t="s">
        <v>409</v>
      </c>
      <c r="G4">
        <v>48260</v>
      </c>
      <c r="H4">
        <v>68945</v>
      </c>
      <c r="I4" t="s">
        <v>412</v>
      </c>
      <c r="J4" s="2" t="s">
        <v>413</v>
      </c>
      <c r="K4" t="s">
        <v>414</v>
      </c>
    </row>
    <row r="5" spans="1:11" ht="51" x14ac:dyDescent="0.2">
      <c r="A5">
        <v>4201913696</v>
      </c>
      <c r="B5" t="s">
        <v>402</v>
      </c>
      <c r="C5" t="s">
        <v>403</v>
      </c>
      <c r="D5" t="s">
        <v>10</v>
      </c>
      <c r="E5" s="1">
        <v>45752</v>
      </c>
      <c r="F5" t="s">
        <v>391</v>
      </c>
      <c r="G5">
        <v>0</v>
      </c>
      <c r="H5">
        <v>0</v>
      </c>
      <c r="I5" t="s">
        <v>405</v>
      </c>
      <c r="J5" s="2" t="s">
        <v>406</v>
      </c>
      <c r="K5" t="s">
        <v>407</v>
      </c>
    </row>
  </sheetData>
  <pageMargins left="0.7" right="0.7" top="0.75" bottom="0.75" header="0.3" footer="0.3"/>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D7570-85E6-C14C-ADFF-FED2159095A0}">
  <dimension ref="A1:K5"/>
  <sheetViews>
    <sheetView workbookViewId="0">
      <selection activeCell="C3" sqref="C3"/>
    </sheetView>
  </sheetViews>
  <sheetFormatPr baseColWidth="10" defaultRowHeight="16" x14ac:dyDescent="0.2"/>
  <cols>
    <col min="1" max="1" width="11.1640625" bestFit="1" customWidth="1"/>
    <col min="2" max="2" width="52.83203125" bestFit="1" customWidth="1"/>
    <col min="3" max="3" width="11.5" bestFit="1" customWidth="1"/>
    <col min="4" max="4" width="11.33203125" bestFit="1" customWidth="1"/>
    <col min="5" max="5" width="7.6640625" bestFit="1" customWidth="1"/>
    <col min="6" max="6" width="17.6640625" bestFit="1" customWidth="1"/>
    <col min="7" max="7" width="14.5" style="9" bestFit="1" customWidth="1"/>
    <col min="8" max="8" width="14.33203125" style="9" bestFit="1" customWidth="1"/>
    <col min="9" max="9" width="75.33203125" bestFit="1" customWidth="1"/>
    <col min="10" max="10" width="80.33203125" style="2" bestFit="1" customWidth="1"/>
    <col min="11" max="11" width="80.6640625" bestFit="1" customWidth="1"/>
  </cols>
  <sheetData>
    <row r="1" spans="1:11" ht="17" x14ac:dyDescent="0.2">
      <c r="A1" t="s">
        <v>388</v>
      </c>
      <c r="B1" t="s">
        <v>0</v>
      </c>
      <c r="C1" t="s">
        <v>1</v>
      </c>
      <c r="D1" t="s">
        <v>2</v>
      </c>
      <c r="E1" t="s">
        <v>3</v>
      </c>
      <c r="F1" t="s">
        <v>4</v>
      </c>
      <c r="G1" s="9" t="s">
        <v>344</v>
      </c>
      <c r="H1" s="9" t="s">
        <v>345</v>
      </c>
      <c r="I1" t="s">
        <v>6</v>
      </c>
      <c r="J1" s="2" t="s">
        <v>7</v>
      </c>
      <c r="K1" t="s">
        <v>5</v>
      </c>
    </row>
    <row r="2" spans="1:11" ht="51" x14ac:dyDescent="0.2">
      <c r="A2">
        <v>4200334192</v>
      </c>
      <c r="B2" t="s">
        <v>17</v>
      </c>
      <c r="C2" t="s">
        <v>136</v>
      </c>
      <c r="D2" t="s">
        <v>392</v>
      </c>
      <c r="E2" s="1">
        <v>45752</v>
      </c>
      <c r="F2" t="s">
        <v>409</v>
      </c>
      <c r="G2" s="9" t="s">
        <v>410</v>
      </c>
      <c r="H2" s="9" t="s">
        <v>411</v>
      </c>
      <c r="I2" t="s">
        <v>412</v>
      </c>
      <c r="J2" s="2" t="s">
        <v>413</v>
      </c>
      <c r="K2" t="s">
        <v>414</v>
      </c>
    </row>
    <row r="3" spans="1:11" ht="68" x14ac:dyDescent="0.2">
      <c r="A3">
        <v>4200330686</v>
      </c>
      <c r="B3" t="s">
        <v>416</v>
      </c>
      <c r="C3" t="s">
        <v>136</v>
      </c>
      <c r="D3" t="s">
        <v>10</v>
      </c>
      <c r="E3" s="1">
        <v>45752</v>
      </c>
      <c r="F3" t="s">
        <v>417</v>
      </c>
      <c r="G3" s="9" t="s">
        <v>418</v>
      </c>
      <c r="H3" s="9" t="s">
        <v>419</v>
      </c>
      <c r="I3" t="s">
        <v>420</v>
      </c>
      <c r="J3" s="2" t="s">
        <v>421</v>
      </c>
      <c r="K3" t="s">
        <v>422</v>
      </c>
    </row>
    <row r="4" spans="1:11" ht="51" x14ac:dyDescent="0.2">
      <c r="A4">
        <v>4200330564</v>
      </c>
      <c r="B4" t="s">
        <v>424</v>
      </c>
      <c r="C4" t="s">
        <v>136</v>
      </c>
      <c r="D4" t="s">
        <v>392</v>
      </c>
      <c r="E4" s="1">
        <v>45752</v>
      </c>
      <c r="F4" t="s">
        <v>425</v>
      </c>
      <c r="G4" s="9" t="s">
        <v>426</v>
      </c>
      <c r="H4" s="9" t="s">
        <v>427</v>
      </c>
      <c r="I4" t="s">
        <v>428</v>
      </c>
      <c r="J4" s="2" t="s">
        <v>429</v>
      </c>
      <c r="K4" t="s">
        <v>430</v>
      </c>
    </row>
    <row r="5" spans="1:11" ht="51" x14ac:dyDescent="0.2">
      <c r="A5">
        <v>4201913696</v>
      </c>
      <c r="B5" t="s">
        <v>402</v>
      </c>
      <c r="C5" t="s">
        <v>403</v>
      </c>
      <c r="D5" t="s">
        <v>10</v>
      </c>
      <c r="E5" s="1">
        <v>45752</v>
      </c>
      <c r="F5" t="s">
        <v>391</v>
      </c>
      <c r="G5" s="9" t="s">
        <v>391</v>
      </c>
      <c r="H5" s="9" t="s">
        <v>391</v>
      </c>
      <c r="I5" t="s">
        <v>405</v>
      </c>
      <c r="J5" s="2" t="s">
        <v>406</v>
      </c>
      <c r="K5" t="s">
        <v>407</v>
      </c>
    </row>
  </sheetData>
  <pageMargins left="0.7" right="0.7" top="0.75" bottom="0.75" header="0.3" footer="0.3"/>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7C96B-ECC5-5943-A948-B76F90890845}">
  <dimension ref="A1:L5"/>
  <sheetViews>
    <sheetView topLeftCell="J1" workbookViewId="0">
      <selection activeCell="N4" sqref="N4"/>
    </sheetView>
  </sheetViews>
  <sheetFormatPr baseColWidth="10" defaultRowHeight="16" x14ac:dyDescent="0.2"/>
  <cols>
    <col min="1" max="1" width="11.1640625" style="3" bestFit="1" customWidth="1"/>
    <col min="2" max="2" width="52.83203125" style="3" bestFit="1" customWidth="1"/>
    <col min="3" max="3" width="11.5" style="3" bestFit="1" customWidth="1"/>
    <col min="4" max="4" width="11.33203125" style="3" bestFit="1" customWidth="1"/>
    <col min="5" max="5" width="7.6640625" style="3" bestFit="1" customWidth="1"/>
    <col min="6" max="6" width="17.6640625" style="3" bestFit="1" customWidth="1"/>
    <col min="7" max="7" width="14.5" style="3" bestFit="1" customWidth="1"/>
    <col min="8" max="8" width="14.33203125" style="3" bestFit="1" customWidth="1"/>
    <col min="9" max="9" width="75.33203125" style="3" bestFit="1" customWidth="1"/>
    <col min="10" max="10" width="80.33203125" style="4" bestFit="1" customWidth="1"/>
    <col min="11" max="11" width="80.6640625" style="3" bestFit="1" customWidth="1"/>
    <col min="12" max="12" width="11.1640625" style="3" bestFit="1" customWidth="1"/>
    <col min="13" max="16384" width="10.83203125" style="3"/>
  </cols>
  <sheetData>
    <row r="1" spans="1:12" ht="17" x14ac:dyDescent="0.2">
      <c r="A1" s="3" t="s">
        <v>388</v>
      </c>
      <c r="B1" s="3" t="s">
        <v>0</v>
      </c>
      <c r="C1" s="3" t="s">
        <v>1</v>
      </c>
      <c r="D1" s="3" t="s">
        <v>2</v>
      </c>
      <c r="E1" s="3" t="s">
        <v>3</v>
      </c>
      <c r="F1" s="3" t="s">
        <v>4</v>
      </c>
      <c r="G1" s="3" t="s">
        <v>344</v>
      </c>
      <c r="H1" s="3" t="s">
        <v>345</v>
      </c>
      <c r="I1" s="3" t="s">
        <v>6</v>
      </c>
      <c r="J1" s="4" t="s">
        <v>7</v>
      </c>
      <c r="K1" s="3" t="s">
        <v>5</v>
      </c>
      <c r="L1" s="3" t="s">
        <v>18</v>
      </c>
    </row>
    <row r="2" spans="1:12" ht="51" x14ac:dyDescent="0.2">
      <c r="A2" s="3">
        <v>4200330564</v>
      </c>
      <c r="B2" s="3" t="s">
        <v>424</v>
      </c>
      <c r="C2" s="3" t="s">
        <v>136</v>
      </c>
      <c r="D2" s="3" t="s">
        <v>392</v>
      </c>
      <c r="E2" s="5">
        <v>45752</v>
      </c>
      <c r="F2" s="3" t="s">
        <v>425</v>
      </c>
      <c r="G2" s="3">
        <v>192000</v>
      </c>
      <c r="H2" s="3">
        <v>319000</v>
      </c>
      <c r="I2" s="3" t="s">
        <v>428</v>
      </c>
      <c r="J2" s="4" t="s">
        <v>429</v>
      </c>
      <c r="K2" s="8" t="s">
        <v>430</v>
      </c>
      <c r="L2" s="3" t="str" cm="1">
        <f t="array" ref="L2">_xlfn.REGEXEXTRACT(jobs__4[[#This Row],[URL]],"\d{10,20}")</f>
        <v>4200330564</v>
      </c>
    </row>
    <row r="3" spans="1:12" ht="68" x14ac:dyDescent="0.2">
      <c r="A3" s="3">
        <v>4200330686</v>
      </c>
      <c r="B3" s="3" t="s">
        <v>416</v>
      </c>
      <c r="C3" s="3" t="s">
        <v>136</v>
      </c>
      <c r="D3" s="3" t="s">
        <v>10</v>
      </c>
      <c r="E3" s="5">
        <v>45752</v>
      </c>
      <c r="F3" s="3" t="s">
        <v>417</v>
      </c>
      <c r="G3" s="3">
        <v>151300</v>
      </c>
      <c r="H3" s="3">
        <v>261500</v>
      </c>
      <c r="I3" s="3" t="s">
        <v>420</v>
      </c>
      <c r="J3" s="4" t="s">
        <v>421</v>
      </c>
      <c r="K3" s="8" t="s">
        <v>422</v>
      </c>
      <c r="L3" s="3" t="str" cm="1">
        <f t="array" ref="L3">_xlfn.REGEXEXTRACT(jobs__4[[#This Row],[URL]],"\d{10,20}")</f>
        <v>4200330686</v>
      </c>
    </row>
    <row r="4" spans="1:12" ht="51" x14ac:dyDescent="0.2">
      <c r="A4" s="3">
        <v>4200334192</v>
      </c>
      <c r="B4" s="3" t="s">
        <v>17</v>
      </c>
      <c r="C4" s="3" t="s">
        <v>136</v>
      </c>
      <c r="D4" s="3" t="s">
        <v>392</v>
      </c>
      <c r="E4" s="5">
        <v>45752</v>
      </c>
      <c r="F4" s="3" t="s">
        <v>409</v>
      </c>
      <c r="G4" s="3">
        <v>48260</v>
      </c>
      <c r="H4" s="3">
        <v>68945</v>
      </c>
      <c r="I4" s="3" t="s">
        <v>412</v>
      </c>
      <c r="J4" s="4" t="s">
        <v>413</v>
      </c>
      <c r="K4" s="8" t="s">
        <v>414</v>
      </c>
      <c r="L4" s="3" t="str" cm="1">
        <f t="array" ref="L4">_xlfn.REGEXEXTRACT(jobs__4[[#This Row],[URL]],"\d{10,20}")</f>
        <v>4200334192</v>
      </c>
    </row>
    <row r="5" spans="1:12" ht="51" x14ac:dyDescent="0.2">
      <c r="A5" s="3">
        <v>4201913696</v>
      </c>
      <c r="B5" s="3" t="s">
        <v>402</v>
      </c>
      <c r="C5" s="3" t="s">
        <v>403</v>
      </c>
      <c r="D5" s="3" t="s">
        <v>10</v>
      </c>
      <c r="E5" s="5">
        <v>45752</v>
      </c>
      <c r="F5" s="3" t="s">
        <v>391</v>
      </c>
      <c r="G5" s="3">
        <v>0</v>
      </c>
      <c r="H5" s="3">
        <v>0</v>
      </c>
      <c r="I5" s="3" t="s">
        <v>405</v>
      </c>
      <c r="J5" s="4" t="s">
        <v>406</v>
      </c>
      <c r="K5" s="8" t="s">
        <v>407</v>
      </c>
      <c r="L5" s="3" t="str" cm="1">
        <f t="array" ref="L5">_xlfn.REGEXEXTRACT(jobs__4[[#This Row],[URL]],"\d{10,20}")</f>
        <v>4201913696</v>
      </c>
    </row>
  </sheetData>
  <phoneticPr fontId="2" type="noConversion"/>
  <pageMargins left="0.7" right="0.7" top="0.75" bottom="0.75" header="0.3" footer="0.3"/>
  <tableParts count="1">
    <tablePart r:id="rId1"/>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A09F8-8552-6B47-A3C7-A6E08150223A}">
  <dimension ref="A1:K8"/>
  <sheetViews>
    <sheetView workbookViewId="0">
      <selection activeCell="K9" sqref="K9"/>
    </sheetView>
  </sheetViews>
  <sheetFormatPr baseColWidth="10" defaultRowHeight="16" x14ac:dyDescent="0.2"/>
  <cols>
    <col min="1" max="1" width="36" bestFit="1" customWidth="1"/>
    <col min="2" max="3" width="17.83203125" bestFit="1" customWidth="1"/>
    <col min="4" max="4" width="7.6640625" bestFit="1" customWidth="1"/>
    <col min="5" max="5" width="17.6640625" bestFit="1" customWidth="1"/>
    <col min="6" max="6" width="14.5" bestFit="1" customWidth="1"/>
    <col min="7" max="7" width="14.33203125" bestFit="1" customWidth="1"/>
    <col min="8" max="8" width="76.5" bestFit="1" customWidth="1"/>
    <col min="9" max="9" width="80.6640625" style="2" bestFit="1" customWidth="1"/>
    <col min="10" max="10" width="80.6640625" bestFit="1" customWidth="1"/>
    <col min="11" max="11" width="12.33203125" bestFit="1" customWidth="1"/>
  </cols>
  <sheetData>
    <row r="1" spans="1:11" ht="17" x14ac:dyDescent="0.2">
      <c r="A1" t="s">
        <v>0</v>
      </c>
      <c r="B1" t="s">
        <v>1</v>
      </c>
      <c r="C1" t="s">
        <v>2</v>
      </c>
      <c r="D1" t="s">
        <v>3</v>
      </c>
      <c r="E1" t="s">
        <v>4</v>
      </c>
      <c r="F1" t="s">
        <v>344</v>
      </c>
      <c r="G1" t="s">
        <v>345</v>
      </c>
      <c r="H1" t="s">
        <v>6</v>
      </c>
      <c r="I1" s="2" t="s">
        <v>7</v>
      </c>
      <c r="J1" t="s">
        <v>5</v>
      </c>
      <c r="K1" t="s">
        <v>18</v>
      </c>
    </row>
    <row r="2" spans="1:11" ht="51" x14ac:dyDescent="0.2">
      <c r="A2" t="s">
        <v>364</v>
      </c>
      <c r="B2" t="s">
        <v>365</v>
      </c>
      <c r="C2" t="s">
        <v>10</v>
      </c>
      <c r="D2" s="1">
        <v>45750</v>
      </c>
      <c r="E2" t="s">
        <v>366</v>
      </c>
      <c r="F2">
        <v>152000</v>
      </c>
      <c r="G2">
        <v>228000</v>
      </c>
      <c r="H2" t="s">
        <v>367</v>
      </c>
      <c r="I2" s="2" t="s">
        <v>368</v>
      </c>
      <c r="J2" t="s">
        <v>369</v>
      </c>
      <c r="K2" s="7" t="str">
        <f>HYPERLINK(jobs__3[[#This Row],[URL]],"Clickable Link")</f>
        <v>Clickable Link</v>
      </c>
    </row>
    <row r="3" spans="1:11" ht="51" x14ac:dyDescent="0.2">
      <c r="A3" t="s">
        <v>352</v>
      </c>
      <c r="B3" t="s">
        <v>353</v>
      </c>
      <c r="C3" t="s">
        <v>10</v>
      </c>
      <c r="D3" s="1">
        <v>45750</v>
      </c>
      <c r="E3" t="s">
        <v>354</v>
      </c>
      <c r="F3">
        <v>168100</v>
      </c>
      <c r="G3">
        <v>224200</v>
      </c>
      <c r="H3" t="s">
        <v>355</v>
      </c>
      <c r="I3" s="2" t="s">
        <v>356</v>
      </c>
      <c r="J3" t="s">
        <v>357</v>
      </c>
      <c r="K3" s="7" t="str">
        <f>HYPERLINK(jobs__3[[#This Row],[URL]],"Clickable Link")</f>
        <v>Clickable Link</v>
      </c>
    </row>
    <row r="4" spans="1:11" ht="68" x14ac:dyDescent="0.2">
      <c r="A4" t="s">
        <v>358</v>
      </c>
      <c r="B4" t="s">
        <v>359</v>
      </c>
      <c r="C4" t="s">
        <v>27</v>
      </c>
      <c r="D4" s="1">
        <v>45750</v>
      </c>
      <c r="E4" t="s">
        <v>360</v>
      </c>
      <c r="F4">
        <v>123800</v>
      </c>
      <c r="G4">
        <v>154700</v>
      </c>
      <c r="H4" t="s">
        <v>361</v>
      </c>
      <c r="I4" s="2" t="s">
        <v>362</v>
      </c>
      <c r="J4" t="s">
        <v>363</v>
      </c>
      <c r="K4" s="7" t="str">
        <f>HYPERLINK(jobs__3[[#This Row],[URL]],"Clickable Link")</f>
        <v>Clickable Link</v>
      </c>
    </row>
    <row r="5" spans="1:11" ht="51" x14ac:dyDescent="0.2">
      <c r="A5" t="s">
        <v>370</v>
      </c>
      <c r="B5" t="s">
        <v>371</v>
      </c>
      <c r="C5" t="s">
        <v>10</v>
      </c>
      <c r="D5" s="1">
        <v>45750</v>
      </c>
      <c r="E5" t="s">
        <v>372</v>
      </c>
      <c r="F5">
        <v>70000</v>
      </c>
      <c r="G5">
        <v>150000</v>
      </c>
      <c r="H5" t="s">
        <v>373</v>
      </c>
      <c r="I5" s="2" t="s">
        <v>374</v>
      </c>
      <c r="J5" t="s">
        <v>375</v>
      </c>
      <c r="K5" s="7" t="str">
        <f>HYPERLINK(jobs__3[[#This Row],[URL]],"Clickable Link")</f>
        <v>Clickable Link</v>
      </c>
    </row>
    <row r="6" spans="1:11" ht="51" x14ac:dyDescent="0.2">
      <c r="A6" t="s">
        <v>376</v>
      </c>
      <c r="B6" t="s">
        <v>377</v>
      </c>
      <c r="C6" t="s">
        <v>10</v>
      </c>
      <c r="D6" s="1">
        <v>45750</v>
      </c>
      <c r="E6" t="s">
        <v>378</v>
      </c>
      <c r="F6">
        <v>57000</v>
      </c>
      <c r="G6">
        <v>78000</v>
      </c>
      <c r="H6" t="s">
        <v>379</v>
      </c>
      <c r="I6" s="2" t="s">
        <v>380</v>
      </c>
      <c r="J6" t="s">
        <v>381</v>
      </c>
      <c r="K6" s="7" t="str">
        <f>HYPERLINK(jobs__3[[#This Row],[URL]],"Clickable Link")</f>
        <v>Clickable Link</v>
      </c>
    </row>
    <row r="7" spans="1:11" ht="51" x14ac:dyDescent="0.2">
      <c r="A7" t="s">
        <v>346</v>
      </c>
      <c r="B7" t="s">
        <v>347</v>
      </c>
      <c r="C7" t="s">
        <v>47</v>
      </c>
      <c r="D7" s="1">
        <v>45750</v>
      </c>
      <c r="E7" t="s">
        <v>348</v>
      </c>
      <c r="F7">
        <v>50000</v>
      </c>
      <c r="G7">
        <v>55000</v>
      </c>
      <c r="H7" t="s">
        <v>349</v>
      </c>
      <c r="I7" s="2" t="s">
        <v>350</v>
      </c>
      <c r="J7" t="s">
        <v>351</v>
      </c>
      <c r="K7" s="7" t="str">
        <f>HYPERLINK(jobs__3[[#This Row],[URL]],"Clickable Link")</f>
        <v>Clickable Link</v>
      </c>
    </row>
    <row r="8" spans="1:11" ht="51" x14ac:dyDescent="0.2">
      <c r="A8" t="s">
        <v>382</v>
      </c>
      <c r="B8" t="s">
        <v>383</v>
      </c>
      <c r="C8" t="s">
        <v>10</v>
      </c>
      <c r="D8" s="1">
        <v>45750</v>
      </c>
      <c r="E8" t="s">
        <v>384</v>
      </c>
      <c r="F8">
        <v>31.3</v>
      </c>
      <c r="G8">
        <v>31.3</v>
      </c>
      <c r="H8" t="s">
        <v>385</v>
      </c>
      <c r="I8" s="2" t="s">
        <v>386</v>
      </c>
      <c r="J8" t="s">
        <v>387</v>
      </c>
      <c r="K8" s="7" t="str">
        <f>HYPERLINK(jobs__3[[#This Row],[URL]],"Clickable Link")</f>
        <v>Clickable Link</v>
      </c>
    </row>
  </sheetData>
  <pageMargins left="0.7" right="0.7" top="0.75" bottom="0.75" header="0.3" footer="0.3"/>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073D9-C95A-A549-AF17-2A88A891E298}">
  <dimension ref="A1:J8"/>
  <sheetViews>
    <sheetView workbookViewId="0">
      <selection activeCell="B6" sqref="B6"/>
    </sheetView>
  </sheetViews>
  <sheetFormatPr baseColWidth="10" defaultRowHeight="16" x14ac:dyDescent="0.2"/>
  <cols>
    <col min="1" max="1" width="36" bestFit="1" customWidth="1"/>
    <col min="2" max="3" width="17.83203125" bestFit="1" customWidth="1"/>
    <col min="4" max="4" width="7.6640625" bestFit="1" customWidth="1"/>
    <col min="5" max="5" width="17.6640625" bestFit="1" customWidth="1"/>
    <col min="6" max="6" width="14.5" bestFit="1" customWidth="1"/>
    <col min="7" max="7" width="14.33203125" bestFit="1" customWidth="1"/>
    <col min="8" max="8" width="76.5" bestFit="1" customWidth="1"/>
    <col min="9" max="9" width="80.5" bestFit="1" customWidth="1"/>
    <col min="10" max="10" width="80.6640625" bestFit="1" customWidth="1"/>
  </cols>
  <sheetData>
    <row r="1" spans="1:10" x14ac:dyDescent="0.2">
      <c r="A1" t="s">
        <v>0</v>
      </c>
      <c r="B1" t="s">
        <v>1</v>
      </c>
      <c r="C1" t="s">
        <v>2</v>
      </c>
      <c r="D1" t="s">
        <v>3</v>
      </c>
      <c r="E1" t="s">
        <v>4</v>
      </c>
      <c r="F1" t="s">
        <v>344</v>
      </c>
      <c r="G1" t="s">
        <v>345</v>
      </c>
      <c r="H1" t="s">
        <v>6</v>
      </c>
      <c r="I1" t="s">
        <v>7</v>
      </c>
      <c r="J1" t="s">
        <v>5</v>
      </c>
    </row>
    <row r="2" spans="1:10" ht="51" x14ac:dyDescent="0.2">
      <c r="A2" t="s">
        <v>364</v>
      </c>
      <c r="B2" t="s">
        <v>365</v>
      </c>
      <c r="C2" t="s">
        <v>10</v>
      </c>
      <c r="D2" s="1">
        <v>45750</v>
      </c>
      <c r="E2" t="s">
        <v>366</v>
      </c>
      <c r="F2">
        <v>152000</v>
      </c>
      <c r="G2">
        <v>228000</v>
      </c>
      <c r="H2" t="s">
        <v>367</v>
      </c>
      <c r="I2" s="2" t="s">
        <v>368</v>
      </c>
      <c r="J2" t="s">
        <v>369</v>
      </c>
    </row>
    <row r="3" spans="1:10" ht="51" x14ac:dyDescent="0.2">
      <c r="A3" t="s">
        <v>352</v>
      </c>
      <c r="B3" t="s">
        <v>353</v>
      </c>
      <c r="C3" t="s">
        <v>10</v>
      </c>
      <c r="D3" s="1">
        <v>45750</v>
      </c>
      <c r="E3" t="s">
        <v>354</v>
      </c>
      <c r="F3">
        <v>168100</v>
      </c>
      <c r="G3">
        <v>224200</v>
      </c>
      <c r="H3" t="s">
        <v>355</v>
      </c>
      <c r="I3" s="2" t="s">
        <v>356</v>
      </c>
      <c r="J3" t="s">
        <v>357</v>
      </c>
    </row>
    <row r="4" spans="1:10" ht="68" x14ac:dyDescent="0.2">
      <c r="A4" t="s">
        <v>358</v>
      </c>
      <c r="B4" t="s">
        <v>359</v>
      </c>
      <c r="C4" t="s">
        <v>27</v>
      </c>
      <c r="D4" s="1">
        <v>45750</v>
      </c>
      <c r="E4" t="s">
        <v>360</v>
      </c>
      <c r="F4">
        <v>123800</v>
      </c>
      <c r="G4">
        <v>154700</v>
      </c>
      <c r="H4" t="s">
        <v>361</v>
      </c>
      <c r="I4" s="2" t="s">
        <v>362</v>
      </c>
      <c r="J4" t="s">
        <v>363</v>
      </c>
    </row>
    <row r="5" spans="1:10" ht="51" x14ac:dyDescent="0.2">
      <c r="A5" t="s">
        <v>370</v>
      </c>
      <c r="B5" t="s">
        <v>371</v>
      </c>
      <c r="C5" t="s">
        <v>10</v>
      </c>
      <c r="D5" s="1">
        <v>45750</v>
      </c>
      <c r="E5" t="s">
        <v>372</v>
      </c>
      <c r="F5">
        <v>70000</v>
      </c>
      <c r="G5">
        <v>150000</v>
      </c>
      <c r="H5" t="s">
        <v>373</v>
      </c>
      <c r="I5" s="2" t="s">
        <v>374</v>
      </c>
      <c r="J5" t="s">
        <v>375</v>
      </c>
    </row>
    <row r="6" spans="1:10" ht="51" x14ac:dyDescent="0.2">
      <c r="A6" t="s">
        <v>376</v>
      </c>
      <c r="B6" t="s">
        <v>377</v>
      </c>
      <c r="C6" t="s">
        <v>10</v>
      </c>
      <c r="D6" s="1">
        <v>45750</v>
      </c>
      <c r="E6" t="s">
        <v>378</v>
      </c>
      <c r="F6">
        <v>57000</v>
      </c>
      <c r="G6">
        <v>78000</v>
      </c>
      <c r="H6" t="s">
        <v>379</v>
      </c>
      <c r="I6" s="2" t="s">
        <v>380</v>
      </c>
      <c r="J6" t="s">
        <v>381</v>
      </c>
    </row>
    <row r="7" spans="1:10" ht="51" x14ac:dyDescent="0.2">
      <c r="A7" t="s">
        <v>346</v>
      </c>
      <c r="B7" t="s">
        <v>347</v>
      </c>
      <c r="C7" t="s">
        <v>47</v>
      </c>
      <c r="D7" s="1">
        <v>45750</v>
      </c>
      <c r="E7" t="s">
        <v>348</v>
      </c>
      <c r="F7">
        <v>50000</v>
      </c>
      <c r="G7">
        <v>55000</v>
      </c>
      <c r="H7" t="s">
        <v>349</v>
      </c>
      <c r="I7" s="2" t="s">
        <v>350</v>
      </c>
      <c r="J7" t="s">
        <v>351</v>
      </c>
    </row>
    <row r="8" spans="1:10" ht="51" x14ac:dyDescent="0.2">
      <c r="A8" t="s">
        <v>382</v>
      </c>
      <c r="B8" t="s">
        <v>383</v>
      </c>
      <c r="C8" t="s">
        <v>10</v>
      </c>
      <c r="D8" s="1">
        <v>45750</v>
      </c>
      <c r="E8" t="s">
        <v>384</v>
      </c>
      <c r="F8">
        <v>31.3</v>
      </c>
      <c r="G8">
        <v>31.3</v>
      </c>
      <c r="H8" t="s">
        <v>385</v>
      </c>
      <c r="I8" s="2" t="s">
        <v>386</v>
      </c>
      <c r="J8" t="s">
        <v>387</v>
      </c>
    </row>
  </sheetData>
  <pageMargins left="0.7" right="0.7" top="0.75" bottom="0.75" header="0.3" footer="0.3"/>
  <tableParts count="1">
    <tablePart r:id="rId1"/>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BED32-8AD3-4A48-9868-120869356BF9}">
  <dimension ref="A1:I58"/>
  <sheetViews>
    <sheetView topLeftCell="A51" workbookViewId="0">
      <selection activeCell="C44" sqref="C44"/>
    </sheetView>
  </sheetViews>
  <sheetFormatPr baseColWidth="10" defaultRowHeight="16" x14ac:dyDescent="0.2"/>
  <cols>
    <col min="1" max="1" width="79.5" style="3" bestFit="1" customWidth="1"/>
    <col min="2" max="2" width="41.33203125" style="3" bestFit="1" customWidth="1"/>
    <col min="3" max="3" width="17.83203125" style="3" bestFit="1" customWidth="1"/>
    <col min="4" max="4" width="7.6640625" style="3" bestFit="1" customWidth="1"/>
    <col min="5" max="5" width="47" style="3" bestFit="1" customWidth="1"/>
    <col min="6" max="6" width="80.6640625" style="4" bestFit="1" customWidth="1"/>
    <col min="7" max="7" width="119" style="3" customWidth="1"/>
    <col min="8" max="8" width="147.33203125" style="3" bestFit="1" customWidth="1"/>
    <col min="9" max="9" width="80.6640625" style="4" bestFit="1" customWidth="1"/>
    <col min="10" max="16384" width="10.83203125" style="3"/>
  </cols>
  <sheetData>
    <row r="1" spans="1:9" ht="17" x14ac:dyDescent="0.2">
      <c r="A1" s="3" t="s">
        <v>0</v>
      </c>
      <c r="B1" s="3" t="s">
        <v>1</v>
      </c>
      <c r="C1" s="3" t="s">
        <v>2</v>
      </c>
      <c r="D1" s="3" t="s">
        <v>3</v>
      </c>
      <c r="E1" s="3" t="s">
        <v>4</v>
      </c>
      <c r="F1" s="4" t="s">
        <v>6</v>
      </c>
      <c r="G1" s="4" t="s">
        <v>7</v>
      </c>
      <c r="H1" s="3" t="s">
        <v>5</v>
      </c>
      <c r="I1" s="3" t="s">
        <v>18</v>
      </c>
    </row>
    <row r="2" spans="1:9" ht="221" x14ac:dyDescent="0.2">
      <c r="A2" s="3" t="s">
        <v>74</v>
      </c>
      <c r="B2" s="3" t="s">
        <v>75</v>
      </c>
      <c r="C2" s="3" t="s">
        <v>10</v>
      </c>
      <c r="D2" s="5">
        <v>45748</v>
      </c>
      <c r="E2" s="3" t="s">
        <v>76</v>
      </c>
      <c r="F2" s="4" t="s">
        <v>78</v>
      </c>
      <c r="G2" s="4" t="s">
        <v>79</v>
      </c>
      <c r="H2" s="3" t="s">
        <v>77</v>
      </c>
      <c r="I2" s="4" t="str">
        <f>HYPERLINK(jobs[[#This Row],[URL]],"Clickable Link")</f>
        <v>Clickable Link</v>
      </c>
    </row>
    <row r="3" spans="1:9" ht="119" x14ac:dyDescent="0.2">
      <c r="A3" s="3" t="s">
        <v>111</v>
      </c>
      <c r="B3" s="3" t="s">
        <v>112</v>
      </c>
      <c r="C3" s="3" t="s">
        <v>47</v>
      </c>
      <c r="D3" s="5">
        <v>45748</v>
      </c>
      <c r="E3" s="3" t="s">
        <v>113</v>
      </c>
      <c r="F3" s="4" t="s">
        <v>115</v>
      </c>
      <c r="G3" s="4" t="s">
        <v>116</v>
      </c>
      <c r="H3" s="3" t="s">
        <v>114</v>
      </c>
      <c r="I3" s="4" t="str">
        <f>HYPERLINK(jobs[[#This Row],[URL]],"Clickable Link")</f>
        <v>Clickable Link</v>
      </c>
    </row>
    <row r="4" spans="1:9" ht="85" x14ac:dyDescent="0.2">
      <c r="A4" s="3" t="s">
        <v>39</v>
      </c>
      <c r="B4" s="3" t="s">
        <v>40</v>
      </c>
      <c r="C4" s="3" t="s">
        <v>10</v>
      </c>
      <c r="D4" s="5">
        <v>45749</v>
      </c>
      <c r="E4" s="3" t="s">
        <v>41</v>
      </c>
      <c r="F4" s="4" t="s">
        <v>43</v>
      </c>
      <c r="G4" s="4" t="s">
        <v>44</v>
      </c>
      <c r="H4" s="3" t="s">
        <v>42</v>
      </c>
      <c r="I4" s="6" t="str">
        <f>HYPERLINK(jobs[[#This Row],[URL]],"Clickable Link")</f>
        <v>Clickable Link</v>
      </c>
    </row>
    <row r="5" spans="1:9" ht="153" x14ac:dyDescent="0.2">
      <c r="A5" s="3" t="s">
        <v>174</v>
      </c>
      <c r="B5" s="3" t="s">
        <v>40</v>
      </c>
      <c r="C5" s="3" t="s">
        <v>175</v>
      </c>
      <c r="D5" s="5">
        <v>45749</v>
      </c>
      <c r="E5" s="3" t="s">
        <v>176</v>
      </c>
      <c r="F5" s="4" t="s">
        <v>178</v>
      </c>
      <c r="G5" s="4" t="s">
        <v>179</v>
      </c>
      <c r="H5" s="3" t="s">
        <v>177</v>
      </c>
      <c r="I5" s="6" t="str">
        <f>HYPERLINK(jobs[[#This Row],[URL]],"Clickable Link")</f>
        <v>Clickable Link</v>
      </c>
    </row>
    <row r="6" spans="1:9" ht="68" x14ac:dyDescent="0.2">
      <c r="A6" s="3" t="s">
        <v>254</v>
      </c>
      <c r="B6" s="3" t="s">
        <v>40</v>
      </c>
      <c r="C6" s="3" t="s">
        <v>10</v>
      </c>
      <c r="D6" s="5">
        <v>45748</v>
      </c>
      <c r="E6" s="3" t="s">
        <v>255</v>
      </c>
      <c r="F6" s="4" t="s">
        <v>257</v>
      </c>
      <c r="G6" s="4" t="s">
        <v>258</v>
      </c>
      <c r="H6" s="3" t="s">
        <v>256</v>
      </c>
      <c r="I6" s="4" t="str">
        <f>HYPERLINK(jobs[[#This Row],[URL]],"Clickable Link")</f>
        <v>Clickable Link</v>
      </c>
    </row>
    <row r="7" spans="1:9" ht="102" x14ac:dyDescent="0.2">
      <c r="A7" s="3" t="s">
        <v>265</v>
      </c>
      <c r="B7" s="3" t="s">
        <v>266</v>
      </c>
      <c r="C7" s="3" t="s">
        <v>10</v>
      </c>
      <c r="D7" s="5">
        <v>45748</v>
      </c>
      <c r="E7" s="3" t="s">
        <v>255</v>
      </c>
      <c r="F7" s="4" t="s">
        <v>268</v>
      </c>
      <c r="G7" s="4" t="s">
        <v>269</v>
      </c>
      <c r="H7" s="3" t="s">
        <v>267</v>
      </c>
      <c r="I7" s="4" t="str">
        <f>HYPERLINK(jobs[[#This Row],[URL]],"Clickable Link")</f>
        <v>Clickable Link</v>
      </c>
    </row>
    <row r="8" spans="1:9" ht="51" x14ac:dyDescent="0.2">
      <c r="A8" s="3" t="s">
        <v>204</v>
      </c>
      <c r="B8" s="3" t="s">
        <v>205</v>
      </c>
      <c r="C8" s="3" t="s">
        <v>47</v>
      </c>
      <c r="D8" s="5">
        <v>45749</v>
      </c>
      <c r="E8" s="3" t="s">
        <v>206</v>
      </c>
      <c r="F8" s="4" t="s">
        <v>208</v>
      </c>
      <c r="G8" s="4" t="s">
        <v>209</v>
      </c>
      <c r="H8" s="3" t="s">
        <v>207</v>
      </c>
      <c r="I8" s="3" t="str">
        <f>HYPERLINK(jobs[[#This Row],[URL]],"Clickable Link")</f>
        <v>Clickable Link</v>
      </c>
    </row>
    <row r="9" spans="1:9" ht="68" x14ac:dyDescent="0.2">
      <c r="A9" s="3" t="s">
        <v>234</v>
      </c>
      <c r="B9" s="3" t="s">
        <v>205</v>
      </c>
      <c r="C9" s="3" t="s">
        <v>339</v>
      </c>
      <c r="D9" s="5">
        <v>45748</v>
      </c>
      <c r="E9" s="3" t="s">
        <v>340</v>
      </c>
      <c r="F9" s="4" t="s">
        <v>342</v>
      </c>
      <c r="G9" s="4" t="s">
        <v>343</v>
      </c>
      <c r="H9" s="3" t="s">
        <v>341</v>
      </c>
      <c r="I9" s="4" t="str">
        <f>HYPERLINK(jobs[[#This Row],[URL]],"Clickable Link")</f>
        <v>Clickable Link</v>
      </c>
    </row>
    <row r="10" spans="1:9" ht="85" x14ac:dyDescent="0.2">
      <c r="A10" s="3" t="s">
        <v>222</v>
      </c>
      <c r="B10" s="3" t="s">
        <v>223</v>
      </c>
      <c r="C10" s="3" t="s">
        <v>10</v>
      </c>
      <c r="D10" s="5">
        <v>45749</v>
      </c>
      <c r="E10" s="3" t="s">
        <v>224</v>
      </c>
      <c r="F10" s="4" t="s">
        <v>226</v>
      </c>
      <c r="G10" s="4" t="s">
        <v>227</v>
      </c>
      <c r="H10" s="3" t="s">
        <v>225</v>
      </c>
      <c r="I10" s="3" t="str">
        <f>HYPERLINK(jobs[[#This Row],[URL]],"Clickable Link")</f>
        <v>Clickable Link</v>
      </c>
    </row>
    <row r="11" spans="1:9" ht="238" x14ac:dyDescent="0.2">
      <c r="A11" s="3" t="s">
        <v>198</v>
      </c>
      <c r="B11" s="3" t="s">
        <v>199</v>
      </c>
      <c r="C11" s="3" t="s">
        <v>10</v>
      </c>
      <c r="D11" s="5">
        <v>45749</v>
      </c>
      <c r="E11" s="3" t="s">
        <v>200</v>
      </c>
      <c r="F11" s="4" t="s">
        <v>202</v>
      </c>
      <c r="G11" s="4" t="s">
        <v>203</v>
      </c>
      <c r="H11" s="3" t="s">
        <v>201</v>
      </c>
      <c r="I11" s="3" t="str">
        <f>HYPERLINK(jobs[[#This Row],[URL]],"Clickable Link")</f>
        <v>Clickable Link</v>
      </c>
    </row>
    <row r="12" spans="1:9" ht="68" x14ac:dyDescent="0.2">
      <c r="A12" s="3" t="s">
        <v>68</v>
      </c>
      <c r="B12" s="3" t="s">
        <v>69</v>
      </c>
      <c r="C12" s="3" t="s">
        <v>10</v>
      </c>
      <c r="D12" s="5">
        <v>45749</v>
      </c>
      <c r="E12" s="3" t="s">
        <v>70</v>
      </c>
      <c r="F12" s="4" t="s">
        <v>72</v>
      </c>
      <c r="G12" s="4" t="s">
        <v>73</v>
      </c>
      <c r="H12" s="3" t="s">
        <v>71</v>
      </c>
      <c r="I12" s="3" t="str">
        <f>HYPERLINK(jobs[[#This Row],[URL]],"Clickable Link")</f>
        <v>Clickable Link</v>
      </c>
    </row>
    <row r="13" spans="1:9" ht="68" x14ac:dyDescent="0.2">
      <c r="A13" s="3" t="s">
        <v>19</v>
      </c>
      <c r="B13" s="3" t="s">
        <v>20</v>
      </c>
      <c r="C13" s="3" t="s">
        <v>15</v>
      </c>
      <c r="D13" s="5">
        <v>45748</v>
      </c>
      <c r="E13" s="3" t="s">
        <v>21</v>
      </c>
      <c r="F13" s="4" t="s">
        <v>23</v>
      </c>
      <c r="G13" s="4" t="s">
        <v>24</v>
      </c>
      <c r="H13" s="3" t="s">
        <v>22</v>
      </c>
      <c r="I13" s="4" t="str">
        <f>HYPERLINK(jobs[[#This Row],[URL]],"Clickable Link")</f>
        <v>Clickable Link</v>
      </c>
    </row>
    <row r="14" spans="1:9" ht="136" x14ac:dyDescent="0.2">
      <c r="A14" s="3" t="s">
        <v>270</v>
      </c>
      <c r="B14" s="3" t="s">
        <v>271</v>
      </c>
      <c r="C14" s="3" t="s">
        <v>27</v>
      </c>
      <c r="D14" s="5">
        <v>45749</v>
      </c>
      <c r="E14" s="3" t="s">
        <v>272</v>
      </c>
      <c r="F14" s="4" t="s">
        <v>274</v>
      </c>
      <c r="G14" s="4" t="s">
        <v>275</v>
      </c>
      <c r="H14" s="3" t="s">
        <v>273</v>
      </c>
      <c r="I14" s="3" t="str">
        <f>HYPERLINK(jobs[[#This Row],[URL]],"Clickable Link")</f>
        <v>Clickable Link</v>
      </c>
    </row>
    <row r="15" spans="1:9" ht="85" x14ac:dyDescent="0.2">
      <c r="A15" s="3" t="s">
        <v>25</v>
      </c>
      <c r="B15" s="3" t="s">
        <v>26</v>
      </c>
      <c r="C15" s="3" t="s">
        <v>27</v>
      </c>
      <c r="D15" s="5">
        <v>45749</v>
      </c>
      <c r="E15" s="3" t="s">
        <v>28</v>
      </c>
      <c r="F15" s="4" t="s">
        <v>30</v>
      </c>
      <c r="G15" s="4" t="s">
        <v>31</v>
      </c>
      <c r="H15" s="3" t="s">
        <v>29</v>
      </c>
      <c r="I15" s="3" t="str">
        <f>HYPERLINK(jobs[[#This Row],[URL]],"Clickable Link")</f>
        <v>Clickable Link</v>
      </c>
    </row>
    <row r="16" spans="1:9" ht="85" x14ac:dyDescent="0.2">
      <c r="A16" s="3" t="s">
        <v>80</v>
      </c>
      <c r="B16" s="3" t="s">
        <v>81</v>
      </c>
      <c r="C16" s="3" t="s">
        <v>10</v>
      </c>
      <c r="D16" s="5">
        <v>45749</v>
      </c>
      <c r="E16" s="3" t="s">
        <v>82</v>
      </c>
      <c r="F16" s="4" t="s">
        <v>84</v>
      </c>
      <c r="G16" s="4" t="s">
        <v>85</v>
      </c>
      <c r="H16" s="3" t="s">
        <v>83</v>
      </c>
      <c r="I16" s="3" t="str">
        <f>HYPERLINK(jobs[[#This Row],[URL]],"Clickable Link")</f>
        <v>Clickable Link</v>
      </c>
    </row>
    <row r="17" spans="1:9" ht="170" x14ac:dyDescent="0.2">
      <c r="A17" s="3" t="s">
        <v>228</v>
      </c>
      <c r="B17" s="3" t="s">
        <v>229</v>
      </c>
      <c r="C17" s="3" t="s">
        <v>16</v>
      </c>
      <c r="D17" s="5">
        <v>45749</v>
      </c>
      <c r="E17" s="3" t="s">
        <v>230</v>
      </c>
      <c r="F17" s="4" t="s">
        <v>232</v>
      </c>
      <c r="G17" s="4" t="s">
        <v>233</v>
      </c>
      <c r="H17" s="3" t="s">
        <v>231</v>
      </c>
      <c r="I17" s="3" t="str">
        <f>HYPERLINK(jobs[[#This Row],[URL]],"Clickable Link")</f>
        <v>Clickable Link</v>
      </c>
    </row>
    <row r="18" spans="1:9" ht="238" x14ac:dyDescent="0.2">
      <c r="A18" s="3" t="s">
        <v>298</v>
      </c>
      <c r="B18" s="3" t="s">
        <v>299</v>
      </c>
      <c r="C18" s="3" t="s">
        <v>10</v>
      </c>
      <c r="D18" s="5">
        <v>45749</v>
      </c>
      <c r="E18" s="3" t="s">
        <v>300</v>
      </c>
      <c r="F18" s="4" t="s">
        <v>302</v>
      </c>
      <c r="G18" s="4" t="s">
        <v>303</v>
      </c>
      <c r="H18" s="3" t="s">
        <v>301</v>
      </c>
      <c r="I18" s="3" t="str">
        <f>HYPERLINK(jobs[[#This Row],[URL]],"Clickable Link")</f>
        <v>Clickable Link</v>
      </c>
    </row>
    <row r="19" spans="1:9" ht="119" x14ac:dyDescent="0.2">
      <c r="A19" s="3" t="s">
        <v>315</v>
      </c>
      <c r="B19" s="3" t="s">
        <v>316</v>
      </c>
      <c r="C19" s="3" t="s">
        <v>15</v>
      </c>
      <c r="D19" s="5">
        <v>45749</v>
      </c>
      <c r="E19" s="3" t="s">
        <v>317</v>
      </c>
      <c r="F19" s="4" t="s">
        <v>319</v>
      </c>
      <c r="G19" s="4" t="s">
        <v>320</v>
      </c>
      <c r="H19" s="3" t="s">
        <v>318</v>
      </c>
      <c r="I19" s="3" t="str">
        <f>HYPERLINK(jobs[[#This Row],[URL]],"Clickable Link")</f>
        <v>Clickable Link</v>
      </c>
    </row>
    <row r="20" spans="1:9" ht="153" x14ac:dyDescent="0.2">
      <c r="A20" s="3" t="s">
        <v>210</v>
      </c>
      <c r="B20" s="3" t="s">
        <v>211</v>
      </c>
      <c r="C20" s="3" t="s">
        <v>10</v>
      </c>
      <c r="D20" s="5">
        <v>45749</v>
      </c>
      <c r="E20" s="3" t="s">
        <v>212</v>
      </c>
      <c r="F20" s="4" t="s">
        <v>214</v>
      </c>
      <c r="G20" s="4" t="s">
        <v>215</v>
      </c>
      <c r="H20" s="3" t="s">
        <v>213</v>
      </c>
      <c r="I20" s="4" t="str">
        <f>HYPERLINK(jobs[[#This Row],[URL]],"Clickable Link")</f>
        <v>Clickable Link</v>
      </c>
    </row>
    <row r="21" spans="1:9" ht="85" x14ac:dyDescent="0.2">
      <c r="A21" s="3" t="s">
        <v>117</v>
      </c>
      <c r="B21" s="3" t="s">
        <v>118</v>
      </c>
      <c r="C21" s="3" t="s">
        <v>10</v>
      </c>
      <c r="D21" s="5">
        <v>45749</v>
      </c>
      <c r="E21" s="3" t="s">
        <v>119</v>
      </c>
      <c r="F21" s="4" t="s">
        <v>121</v>
      </c>
      <c r="G21" s="4" t="s">
        <v>122</v>
      </c>
      <c r="H21" s="3" t="s">
        <v>120</v>
      </c>
      <c r="I21" s="4" t="str">
        <f>HYPERLINK(jobs[[#This Row],[URL]],"Clickable Link")</f>
        <v>Clickable Link</v>
      </c>
    </row>
    <row r="22" spans="1:9" ht="85" x14ac:dyDescent="0.2">
      <c r="A22" s="3" t="s">
        <v>117</v>
      </c>
      <c r="B22" s="3" t="s">
        <v>282</v>
      </c>
      <c r="C22" s="3" t="s">
        <v>10</v>
      </c>
      <c r="D22" s="5">
        <v>45749</v>
      </c>
      <c r="E22" s="3" t="s">
        <v>283</v>
      </c>
      <c r="F22" s="4" t="s">
        <v>285</v>
      </c>
      <c r="G22" s="4" t="s">
        <v>122</v>
      </c>
      <c r="H22" s="3" t="s">
        <v>284</v>
      </c>
      <c r="I22" s="4" t="str">
        <f>HYPERLINK(jobs[[#This Row],[URL]],"Clickable Link")</f>
        <v>Clickable Link</v>
      </c>
    </row>
    <row r="23" spans="1:9" ht="34" x14ac:dyDescent="0.2">
      <c r="A23" s="3" t="s">
        <v>153</v>
      </c>
      <c r="B23" s="3" t="s">
        <v>154</v>
      </c>
      <c r="C23" s="3" t="s">
        <v>10</v>
      </c>
      <c r="D23" s="5">
        <v>45749</v>
      </c>
      <c r="E23" s="3" t="s">
        <v>155</v>
      </c>
      <c r="F23" s="4" t="s">
        <v>157</v>
      </c>
      <c r="G23" s="4" t="s">
        <v>158</v>
      </c>
      <c r="H23" s="3" t="s">
        <v>156</v>
      </c>
      <c r="I23" s="4" t="str">
        <f>HYPERLINK(jobs[[#This Row],[URL]],"Clickable Link")</f>
        <v>Clickable Link</v>
      </c>
    </row>
    <row r="24" spans="1:9" ht="34" x14ac:dyDescent="0.2">
      <c r="A24" s="3" t="s">
        <v>234</v>
      </c>
      <c r="B24" s="3" t="s">
        <v>154</v>
      </c>
      <c r="C24" s="3" t="s">
        <v>10</v>
      </c>
      <c r="D24" s="5">
        <v>45749</v>
      </c>
      <c r="E24" s="3" t="s">
        <v>235</v>
      </c>
      <c r="F24" s="4" t="s">
        <v>237</v>
      </c>
      <c r="G24" s="4" t="s">
        <v>238</v>
      </c>
      <c r="H24" s="3" t="s">
        <v>236</v>
      </c>
      <c r="I24" s="4" t="str">
        <f>HYPERLINK(jobs[[#This Row],[URL]],"Clickable Link")</f>
        <v>Clickable Link</v>
      </c>
    </row>
    <row r="25" spans="1:9" ht="51" x14ac:dyDescent="0.2">
      <c r="A25" s="3" t="s">
        <v>45</v>
      </c>
      <c r="B25" s="3" t="s">
        <v>46</v>
      </c>
      <c r="C25" s="3" t="s">
        <v>47</v>
      </c>
      <c r="D25" s="5">
        <v>45749</v>
      </c>
      <c r="E25" s="3" t="s">
        <v>48</v>
      </c>
      <c r="F25" s="4" t="s">
        <v>50</v>
      </c>
      <c r="G25" s="4" t="s">
        <v>51</v>
      </c>
      <c r="H25" s="3" t="s">
        <v>49</v>
      </c>
      <c r="I25" s="4" t="str">
        <f>HYPERLINK(jobs[[#This Row],[URL]],"Clickable Link")</f>
        <v>Clickable Link</v>
      </c>
    </row>
    <row r="26" spans="1:9" ht="85" x14ac:dyDescent="0.2">
      <c r="A26" s="3" t="s">
        <v>58</v>
      </c>
      <c r="B26" s="3" t="s">
        <v>46</v>
      </c>
      <c r="C26" s="3" t="s">
        <v>10</v>
      </c>
      <c r="D26" s="5">
        <v>45748</v>
      </c>
      <c r="E26" s="3" t="s">
        <v>59</v>
      </c>
      <c r="F26" s="4" t="s">
        <v>61</v>
      </c>
      <c r="G26" s="4" t="s">
        <v>62</v>
      </c>
      <c r="H26" s="3" t="s">
        <v>60</v>
      </c>
      <c r="I26" s="4" t="str">
        <f>HYPERLINK(jobs[[#This Row],[URL]],"Clickable Link")</f>
        <v>Clickable Link</v>
      </c>
    </row>
    <row r="27" spans="1:9" ht="68" x14ac:dyDescent="0.2">
      <c r="A27" s="3" t="s">
        <v>180</v>
      </c>
      <c r="B27" s="3" t="s">
        <v>181</v>
      </c>
      <c r="C27" s="3" t="s">
        <v>10</v>
      </c>
      <c r="D27" s="5">
        <v>45749</v>
      </c>
      <c r="E27" s="3" t="s">
        <v>182</v>
      </c>
      <c r="F27" s="4" t="s">
        <v>184</v>
      </c>
      <c r="G27" s="4" t="s">
        <v>185</v>
      </c>
      <c r="H27" s="3" t="s">
        <v>183</v>
      </c>
      <c r="I27" s="4" t="str">
        <f>HYPERLINK(jobs[[#This Row],[URL]],"Clickable Link")</f>
        <v>Clickable Link</v>
      </c>
    </row>
    <row r="28" spans="1:9" ht="102" x14ac:dyDescent="0.2">
      <c r="A28" s="3" t="s">
        <v>333</v>
      </c>
      <c r="B28" s="3" t="s">
        <v>334</v>
      </c>
      <c r="C28" s="3" t="s">
        <v>10</v>
      </c>
      <c r="D28" s="5">
        <v>45749</v>
      </c>
      <c r="E28" s="3" t="s">
        <v>335</v>
      </c>
      <c r="F28" s="4" t="s">
        <v>337</v>
      </c>
      <c r="G28" s="4" t="s">
        <v>338</v>
      </c>
      <c r="H28" s="3" t="s">
        <v>336</v>
      </c>
      <c r="I28" s="4" t="str">
        <f>HYPERLINK(jobs[[#This Row],[URL]],"Clickable Link")</f>
        <v>Clickable Link</v>
      </c>
    </row>
    <row r="29" spans="1:9" ht="136" x14ac:dyDescent="0.2">
      <c r="A29" s="3" t="s">
        <v>159</v>
      </c>
      <c r="B29" s="3" t="s">
        <v>250</v>
      </c>
      <c r="C29" s="3" t="s">
        <v>10</v>
      </c>
      <c r="D29" s="5">
        <v>45748</v>
      </c>
      <c r="E29" s="3" t="s">
        <v>160</v>
      </c>
      <c r="F29" s="4" t="s">
        <v>252</v>
      </c>
      <c r="G29" s="4" t="s">
        <v>253</v>
      </c>
      <c r="H29" s="3" t="s">
        <v>251</v>
      </c>
      <c r="I29" s="4" t="str">
        <f>HYPERLINK(jobs[[#This Row],[URL]],"Clickable Link")</f>
        <v>Clickable Link</v>
      </c>
    </row>
    <row r="30" spans="1:9" ht="51" x14ac:dyDescent="0.2">
      <c r="A30" s="3" t="s">
        <v>32</v>
      </c>
      <c r="B30" s="3" t="s">
        <v>63</v>
      </c>
      <c r="C30" s="3" t="s">
        <v>47</v>
      </c>
      <c r="D30" s="5">
        <v>45748</v>
      </c>
      <c r="E30" s="3" t="s">
        <v>64</v>
      </c>
      <c r="F30" s="4" t="s">
        <v>66</v>
      </c>
      <c r="G30" s="4" t="s">
        <v>67</v>
      </c>
      <c r="H30" s="3" t="s">
        <v>65</v>
      </c>
      <c r="I30" s="4" t="str">
        <f>HYPERLINK(jobs[[#This Row],[URL]],"Clickable Link")</f>
        <v>Clickable Link</v>
      </c>
    </row>
    <row r="31" spans="1:9" ht="102" x14ac:dyDescent="0.2">
      <c r="A31" s="3" t="s">
        <v>192</v>
      </c>
      <c r="B31" s="3" t="s">
        <v>193</v>
      </c>
      <c r="C31" s="3" t="s">
        <v>10</v>
      </c>
      <c r="D31" s="5">
        <v>45748</v>
      </c>
      <c r="E31" s="3" t="s">
        <v>194</v>
      </c>
      <c r="F31" s="4" t="s">
        <v>196</v>
      </c>
      <c r="G31" s="4" t="s">
        <v>197</v>
      </c>
      <c r="H31" s="3" t="s">
        <v>195</v>
      </c>
      <c r="I31" s="4" t="str">
        <f>HYPERLINK(jobs[[#This Row],[URL]],"Clickable Link")</f>
        <v>Clickable Link</v>
      </c>
    </row>
    <row r="32" spans="1:9" ht="153" x14ac:dyDescent="0.2">
      <c r="A32" s="3" t="s">
        <v>239</v>
      </c>
      <c r="B32" s="3" t="s">
        <v>240</v>
      </c>
      <c r="C32" s="3" t="s">
        <v>15</v>
      </c>
      <c r="D32" s="5">
        <v>45748</v>
      </c>
      <c r="E32" s="3" t="s">
        <v>241</v>
      </c>
      <c r="F32" s="4" t="s">
        <v>243</v>
      </c>
      <c r="G32" s="4" t="s">
        <v>244</v>
      </c>
      <c r="H32" s="3" t="s">
        <v>242</v>
      </c>
      <c r="I32" s="4" t="str">
        <f>HYPERLINK(jobs[[#This Row],[URL]],"Clickable Link")</f>
        <v>Clickable Link</v>
      </c>
    </row>
    <row r="33" spans="1:9" ht="221" x14ac:dyDescent="0.2">
      <c r="A33" s="3" t="s">
        <v>135</v>
      </c>
      <c r="B33" s="3" t="s">
        <v>136</v>
      </c>
      <c r="C33" s="3" t="s">
        <v>10</v>
      </c>
      <c r="D33" s="5">
        <v>45749</v>
      </c>
      <c r="E33" s="3" t="s">
        <v>137</v>
      </c>
      <c r="F33" s="4" t="s">
        <v>139</v>
      </c>
      <c r="G33" s="4" t="s">
        <v>140</v>
      </c>
      <c r="H33" s="3" t="s">
        <v>138</v>
      </c>
      <c r="I33" s="4" t="str">
        <f>HYPERLINK(jobs[[#This Row],[URL]],"Clickable Link")</f>
        <v>Clickable Link</v>
      </c>
    </row>
    <row r="34" spans="1:9" ht="136" x14ac:dyDescent="0.2">
      <c r="A34" s="3" t="s">
        <v>148</v>
      </c>
      <c r="B34" s="3" t="s">
        <v>136</v>
      </c>
      <c r="C34" s="3" t="s">
        <v>10</v>
      </c>
      <c r="D34" s="5">
        <v>45749</v>
      </c>
      <c r="E34" s="3" t="s">
        <v>149</v>
      </c>
      <c r="F34" s="4" t="s">
        <v>151</v>
      </c>
      <c r="G34" s="4" t="s">
        <v>152</v>
      </c>
      <c r="H34" s="3" t="s">
        <v>150</v>
      </c>
      <c r="I34" s="4" t="str">
        <f>HYPERLINK(jobs[[#This Row],[URL]],"Clickable Link")</f>
        <v>Clickable Link</v>
      </c>
    </row>
    <row r="35" spans="1:9" ht="170" x14ac:dyDescent="0.2">
      <c r="A35" s="3" t="s">
        <v>159</v>
      </c>
      <c r="B35" s="3" t="s">
        <v>136</v>
      </c>
      <c r="C35" s="3" t="s">
        <v>15</v>
      </c>
      <c r="D35" s="5">
        <v>45749</v>
      </c>
      <c r="E35" s="3" t="s">
        <v>160</v>
      </c>
      <c r="F35" s="4" t="s">
        <v>162</v>
      </c>
      <c r="G35" s="4" t="s">
        <v>163</v>
      </c>
      <c r="H35" s="3" t="s">
        <v>161</v>
      </c>
      <c r="I35" s="4" t="str">
        <f>HYPERLINK(jobs[[#This Row],[URL]],"Clickable Link")</f>
        <v>Clickable Link</v>
      </c>
    </row>
    <row r="36" spans="1:9" ht="102" x14ac:dyDescent="0.2">
      <c r="A36" s="3" t="s">
        <v>164</v>
      </c>
      <c r="B36" s="3" t="s">
        <v>165</v>
      </c>
      <c r="C36" s="3" t="s">
        <v>10</v>
      </c>
      <c r="D36" s="5">
        <v>45749</v>
      </c>
      <c r="E36" s="3" t="s">
        <v>166</v>
      </c>
      <c r="F36" s="4" t="s">
        <v>168</v>
      </c>
      <c r="G36" s="4" t="s">
        <v>169</v>
      </c>
      <c r="H36" s="3" t="s">
        <v>167</v>
      </c>
      <c r="I36" s="4" t="str">
        <f>HYPERLINK(jobs[[#This Row],[URL]],"Clickable Link")</f>
        <v>Clickable Link</v>
      </c>
    </row>
    <row r="37" spans="1:9" ht="170" x14ac:dyDescent="0.2">
      <c r="A37" s="3" t="s">
        <v>310</v>
      </c>
      <c r="B37" s="3" t="s">
        <v>165</v>
      </c>
      <c r="C37" s="3" t="s">
        <v>10</v>
      </c>
      <c r="D37" s="5">
        <v>45749</v>
      </c>
      <c r="E37" s="3" t="s">
        <v>311</v>
      </c>
      <c r="F37" s="4" t="s">
        <v>313</v>
      </c>
      <c r="G37" s="4" t="s">
        <v>314</v>
      </c>
      <c r="H37" s="3" t="s">
        <v>312</v>
      </c>
      <c r="I37" s="4" t="str">
        <f>HYPERLINK(jobs[[#This Row],[URL]],"Clickable Link")</f>
        <v>Clickable Link</v>
      </c>
    </row>
    <row r="38" spans="1:9" ht="51" x14ac:dyDescent="0.2">
      <c r="A38" s="3" t="s">
        <v>104</v>
      </c>
      <c r="B38" s="3" t="s">
        <v>105</v>
      </c>
      <c r="C38" s="3" t="s">
        <v>106</v>
      </c>
      <c r="D38" s="5">
        <v>45749</v>
      </c>
      <c r="E38" s="3" t="s">
        <v>107</v>
      </c>
      <c r="F38" s="4" t="s">
        <v>109</v>
      </c>
      <c r="G38" s="4" t="s">
        <v>110</v>
      </c>
      <c r="H38" s="3" t="s">
        <v>108</v>
      </c>
      <c r="I38" s="4" t="str">
        <f>HYPERLINK(jobs[[#This Row],[URL]],"Clickable Link")</f>
        <v>Clickable Link</v>
      </c>
    </row>
    <row r="39" spans="1:9" ht="51" x14ac:dyDescent="0.2">
      <c r="A39" s="3" t="s">
        <v>104</v>
      </c>
      <c r="B39" s="3" t="s">
        <v>105</v>
      </c>
      <c r="C39" s="3" t="s">
        <v>245</v>
      </c>
      <c r="D39" s="5">
        <v>45749</v>
      </c>
      <c r="E39" s="3" t="s">
        <v>246</v>
      </c>
      <c r="F39" s="4" t="s">
        <v>248</v>
      </c>
      <c r="G39" s="4" t="s">
        <v>249</v>
      </c>
      <c r="H39" s="3" t="s">
        <v>247</v>
      </c>
      <c r="I39" s="4" t="str">
        <f>HYPERLINK(jobs[[#This Row],[URL]],"Clickable Link")</f>
        <v>Clickable Link</v>
      </c>
    </row>
    <row r="40" spans="1:9" ht="153" x14ac:dyDescent="0.2">
      <c r="A40" s="3" t="s">
        <v>104</v>
      </c>
      <c r="B40" s="3" t="s">
        <v>105</v>
      </c>
      <c r="C40" s="3" t="s">
        <v>170</v>
      </c>
      <c r="D40" s="5">
        <v>45748</v>
      </c>
      <c r="E40" s="3" t="s">
        <v>171</v>
      </c>
      <c r="F40" s="4" t="s">
        <v>109</v>
      </c>
      <c r="G40" s="4" t="s">
        <v>173</v>
      </c>
      <c r="H40" s="3" t="s">
        <v>172</v>
      </c>
      <c r="I40" s="4" t="str">
        <f>HYPERLINK(jobs[[#This Row],[URL]],"Clickable Link")</f>
        <v>Clickable Link</v>
      </c>
    </row>
    <row r="41" spans="1:9" ht="68" x14ac:dyDescent="0.2">
      <c r="A41" s="3" t="s">
        <v>129</v>
      </c>
      <c r="B41" s="3" t="s">
        <v>130</v>
      </c>
      <c r="C41" s="3" t="s">
        <v>131</v>
      </c>
      <c r="D41" s="5">
        <v>45749</v>
      </c>
      <c r="E41" s="3" t="s">
        <v>76</v>
      </c>
      <c r="F41" s="4" t="s">
        <v>133</v>
      </c>
      <c r="G41" s="4" t="s">
        <v>134</v>
      </c>
      <c r="H41" s="3" t="s">
        <v>132</v>
      </c>
      <c r="I41" s="4" t="str">
        <f>HYPERLINK(jobs[[#This Row],[URL]],"Clickable Link")</f>
        <v>Clickable Link</v>
      </c>
    </row>
    <row r="42" spans="1:9" ht="85" x14ac:dyDescent="0.2">
      <c r="A42" s="3" t="s">
        <v>123</v>
      </c>
      <c r="B42" s="3" t="s">
        <v>124</v>
      </c>
      <c r="C42" s="3" t="s">
        <v>47</v>
      </c>
      <c r="D42" s="5">
        <v>45749</v>
      </c>
      <c r="E42" s="3" t="s">
        <v>125</v>
      </c>
      <c r="F42" s="4" t="s">
        <v>127</v>
      </c>
      <c r="G42" s="4" t="s">
        <v>128</v>
      </c>
      <c r="H42" s="3" t="s">
        <v>126</v>
      </c>
      <c r="I42" s="4" t="str">
        <f>HYPERLINK(jobs[[#This Row],[URL]],"Clickable Link")</f>
        <v>Clickable Link</v>
      </c>
    </row>
    <row r="43" spans="1:9" ht="102" x14ac:dyDescent="0.2">
      <c r="A43" s="3" t="s">
        <v>292</v>
      </c>
      <c r="B43" s="3" t="s">
        <v>293</v>
      </c>
      <c r="C43" s="3" t="s">
        <v>10</v>
      </c>
      <c r="D43" s="5">
        <v>45749</v>
      </c>
      <c r="E43" s="3" t="s">
        <v>294</v>
      </c>
      <c r="F43" s="4" t="s">
        <v>296</v>
      </c>
      <c r="G43" s="4" t="s">
        <v>297</v>
      </c>
      <c r="H43" s="3" t="s">
        <v>295</v>
      </c>
      <c r="I43" s="4" t="str">
        <f>HYPERLINK(jobs[[#This Row],[URL]],"Clickable Link")</f>
        <v>Clickable Link</v>
      </c>
    </row>
    <row r="44" spans="1:9" ht="153" x14ac:dyDescent="0.2">
      <c r="A44" s="3" t="s">
        <v>32</v>
      </c>
      <c r="B44" s="3" t="s">
        <v>33</v>
      </c>
      <c r="C44" s="3" t="s">
        <v>34</v>
      </c>
      <c r="D44" s="5">
        <v>45749</v>
      </c>
      <c r="E44" s="3" t="s">
        <v>35</v>
      </c>
      <c r="F44" s="4" t="s">
        <v>37</v>
      </c>
      <c r="G44" s="4" t="s">
        <v>38</v>
      </c>
      <c r="H44" s="3" t="s">
        <v>36</v>
      </c>
      <c r="I44" s="4" t="str">
        <f>HYPERLINK(jobs[[#This Row],[URL]],"Clickable Link")</f>
        <v>Clickable Link</v>
      </c>
    </row>
    <row r="45" spans="1:9" ht="85" x14ac:dyDescent="0.2">
      <c r="A45" s="3" t="s">
        <v>86</v>
      </c>
      <c r="B45" s="3" t="s">
        <v>87</v>
      </c>
      <c r="C45" s="3" t="s">
        <v>10</v>
      </c>
      <c r="D45" s="5">
        <v>45749</v>
      </c>
      <c r="E45" s="3" t="s">
        <v>88</v>
      </c>
      <c r="F45" s="4" t="s">
        <v>90</v>
      </c>
      <c r="G45" s="4" t="s">
        <v>91</v>
      </c>
      <c r="H45" s="3" t="s">
        <v>89</v>
      </c>
      <c r="I45" s="4" t="str">
        <f>HYPERLINK(jobs[[#This Row],[URL]],"Clickable Link")</f>
        <v>Clickable Link</v>
      </c>
    </row>
    <row r="46" spans="1:9" ht="51" x14ac:dyDescent="0.2">
      <c r="A46" s="3" t="s">
        <v>52</v>
      </c>
      <c r="B46" s="3" t="s">
        <v>53</v>
      </c>
      <c r="C46" s="3" t="s">
        <v>10</v>
      </c>
      <c r="D46" s="5">
        <v>45749</v>
      </c>
      <c r="E46" s="3" t="s">
        <v>54</v>
      </c>
      <c r="F46" s="4" t="s">
        <v>56</v>
      </c>
      <c r="G46" s="4" t="s">
        <v>57</v>
      </c>
      <c r="H46" s="3" t="s">
        <v>55</v>
      </c>
      <c r="I46" s="4" t="str">
        <f>HYPERLINK(jobs[[#This Row],[URL]],"Clickable Link")</f>
        <v>Clickable Link</v>
      </c>
    </row>
    <row r="47" spans="1:9" ht="170" x14ac:dyDescent="0.2">
      <c r="A47" s="3" t="s">
        <v>129</v>
      </c>
      <c r="B47" s="3" t="s">
        <v>259</v>
      </c>
      <c r="C47" s="3" t="s">
        <v>260</v>
      </c>
      <c r="D47" s="5">
        <v>45749</v>
      </c>
      <c r="E47" s="3" t="s">
        <v>261</v>
      </c>
      <c r="F47" s="4" t="s">
        <v>263</v>
      </c>
      <c r="G47" s="4" t="s">
        <v>264</v>
      </c>
      <c r="H47" s="3" t="s">
        <v>262</v>
      </c>
      <c r="I47" s="4" t="str">
        <f>HYPERLINK(jobs[[#This Row],[URL]],"Clickable Link")</f>
        <v>Clickable Link</v>
      </c>
    </row>
    <row r="48" spans="1:9" ht="68" x14ac:dyDescent="0.2">
      <c r="A48" s="3" t="s">
        <v>276</v>
      </c>
      <c r="B48" s="3" t="s">
        <v>277</v>
      </c>
      <c r="C48" s="3" t="s">
        <v>10</v>
      </c>
      <c r="D48" s="5">
        <v>45748</v>
      </c>
      <c r="E48" s="3" t="s">
        <v>278</v>
      </c>
      <c r="F48" s="4" t="s">
        <v>280</v>
      </c>
      <c r="G48" s="4" t="s">
        <v>281</v>
      </c>
      <c r="H48" s="3" t="s">
        <v>279</v>
      </c>
      <c r="I48" s="4" t="str">
        <f>HYPERLINK(jobs[[#This Row],[URL]],"Clickable Link")</f>
        <v>Clickable Link</v>
      </c>
    </row>
    <row r="49" spans="1:9" ht="68" x14ac:dyDescent="0.2">
      <c r="A49" s="3" t="s">
        <v>286</v>
      </c>
      <c r="B49" s="3" t="s">
        <v>287</v>
      </c>
      <c r="C49" s="3" t="s">
        <v>10</v>
      </c>
      <c r="D49" s="5">
        <v>45749</v>
      </c>
      <c r="E49" s="3" t="s">
        <v>288</v>
      </c>
      <c r="F49" s="4" t="s">
        <v>290</v>
      </c>
      <c r="G49" s="4" t="s">
        <v>291</v>
      </c>
      <c r="H49" s="3" t="s">
        <v>289</v>
      </c>
      <c r="I49" s="4" t="str">
        <f>HYPERLINK(jobs[[#This Row],[URL]],"Clickable Link")</f>
        <v>Clickable Link</v>
      </c>
    </row>
    <row r="50" spans="1:9" ht="34" x14ac:dyDescent="0.2">
      <c r="A50" s="3" t="s">
        <v>304</v>
      </c>
      <c r="B50" s="3" t="s">
        <v>305</v>
      </c>
      <c r="C50" s="3" t="s">
        <v>10</v>
      </c>
      <c r="D50" s="5">
        <v>45749</v>
      </c>
      <c r="E50" s="3" t="s">
        <v>306</v>
      </c>
      <c r="F50" s="4" t="s">
        <v>308</v>
      </c>
      <c r="G50" s="4" t="s">
        <v>309</v>
      </c>
      <c r="H50" s="3" t="s">
        <v>307</v>
      </c>
      <c r="I50" s="4" t="str">
        <f>HYPERLINK(jobs[[#This Row],[URL]],"Clickable Link")</f>
        <v>Clickable Link</v>
      </c>
    </row>
    <row r="51" spans="1:9" ht="85" x14ac:dyDescent="0.2">
      <c r="A51" s="3" t="s">
        <v>8</v>
      </c>
      <c r="B51" s="3" t="s">
        <v>9</v>
      </c>
      <c r="C51" s="3" t="s">
        <v>10</v>
      </c>
      <c r="D51" s="5">
        <v>45749</v>
      </c>
      <c r="E51" s="3" t="s">
        <v>11</v>
      </c>
      <c r="F51" s="4" t="s">
        <v>13</v>
      </c>
      <c r="G51" s="4" t="s">
        <v>14</v>
      </c>
      <c r="H51" s="3" t="s">
        <v>12</v>
      </c>
      <c r="I51" s="4" t="str">
        <f>HYPERLINK(jobs[[#This Row],[URL]],"Clickable Link")</f>
        <v>Clickable Link</v>
      </c>
    </row>
    <row r="52" spans="1:9" ht="102" x14ac:dyDescent="0.2">
      <c r="A52" s="3" t="s">
        <v>141</v>
      </c>
      <c r="B52" s="3" t="s">
        <v>142</v>
      </c>
      <c r="C52" s="3" t="s">
        <v>143</v>
      </c>
      <c r="D52" s="5">
        <v>45749</v>
      </c>
      <c r="E52" s="3" t="s">
        <v>144</v>
      </c>
      <c r="F52" s="4" t="s">
        <v>146</v>
      </c>
      <c r="G52" s="4" t="s">
        <v>147</v>
      </c>
      <c r="H52" s="3" t="s">
        <v>145</v>
      </c>
      <c r="I52" s="4" t="str">
        <f>HYPERLINK(jobs[[#This Row],[URL]],"Clickable Link")</f>
        <v>Clickable Link</v>
      </c>
    </row>
    <row r="53" spans="1:9" ht="153" x14ac:dyDescent="0.2">
      <c r="A53" s="3" t="s">
        <v>19</v>
      </c>
      <c r="B53" s="3" t="s">
        <v>321</v>
      </c>
      <c r="C53" s="3" t="s">
        <v>322</v>
      </c>
      <c r="D53" s="5">
        <v>45749</v>
      </c>
      <c r="E53" s="3" t="s">
        <v>323</v>
      </c>
      <c r="F53" s="4" t="s">
        <v>325</v>
      </c>
      <c r="G53" s="4" t="s">
        <v>326</v>
      </c>
      <c r="H53" s="3" t="s">
        <v>324</v>
      </c>
      <c r="I53" s="4" t="str">
        <f>HYPERLINK(jobs[[#This Row],[URL]],"Clickable Link")</f>
        <v>Clickable Link</v>
      </c>
    </row>
    <row r="54" spans="1:9" ht="102" x14ac:dyDescent="0.2">
      <c r="A54" s="3" t="s">
        <v>186</v>
      </c>
      <c r="B54" s="3" t="s">
        <v>187</v>
      </c>
      <c r="C54" s="3" t="s">
        <v>47</v>
      </c>
      <c r="D54" s="5">
        <v>45749</v>
      </c>
      <c r="E54" s="3" t="s">
        <v>188</v>
      </c>
      <c r="F54" s="4" t="s">
        <v>190</v>
      </c>
      <c r="G54" s="4" t="s">
        <v>191</v>
      </c>
      <c r="H54" s="3" t="s">
        <v>189</v>
      </c>
      <c r="I54" s="4" t="str">
        <f>HYPERLINK(jobs[[#This Row],[URL]],"Clickable Link")</f>
        <v>Clickable Link</v>
      </c>
    </row>
    <row r="55" spans="1:9" ht="136" x14ac:dyDescent="0.2">
      <c r="A55" s="3" t="s">
        <v>98</v>
      </c>
      <c r="B55" s="3" t="s">
        <v>99</v>
      </c>
      <c r="C55" s="3" t="s">
        <v>10</v>
      </c>
      <c r="D55" s="5">
        <v>45749</v>
      </c>
      <c r="E55" s="3" t="s">
        <v>100</v>
      </c>
      <c r="F55" s="4" t="s">
        <v>102</v>
      </c>
      <c r="G55" s="4" t="s">
        <v>103</v>
      </c>
      <c r="H55" s="3" t="s">
        <v>101</v>
      </c>
      <c r="I55" s="4" t="str">
        <f>HYPERLINK(jobs[[#This Row],[URL]],"Clickable Link")</f>
        <v>Clickable Link</v>
      </c>
    </row>
    <row r="56" spans="1:9" ht="153" x14ac:dyDescent="0.2">
      <c r="A56" s="3" t="s">
        <v>92</v>
      </c>
      <c r="B56" s="3" t="s">
        <v>93</v>
      </c>
      <c r="C56" s="3" t="s">
        <v>10</v>
      </c>
      <c r="D56" s="5">
        <v>45749</v>
      </c>
      <c r="E56" s="3" t="s">
        <v>94</v>
      </c>
      <c r="F56" s="4" t="s">
        <v>96</v>
      </c>
      <c r="G56" s="4" t="s">
        <v>97</v>
      </c>
      <c r="H56" s="3" t="s">
        <v>95</v>
      </c>
      <c r="I56" s="4" t="str">
        <f>HYPERLINK(jobs[[#This Row],[URL]],"Clickable Link")</f>
        <v>Clickable Link</v>
      </c>
    </row>
    <row r="57" spans="1:9" ht="153" x14ac:dyDescent="0.2">
      <c r="A57" s="3" t="s">
        <v>216</v>
      </c>
      <c r="B57" s="3" t="s">
        <v>217</v>
      </c>
      <c r="C57" s="3" t="s">
        <v>47</v>
      </c>
      <c r="D57" s="5">
        <v>45749</v>
      </c>
      <c r="E57" s="3" t="s">
        <v>218</v>
      </c>
      <c r="F57" s="4" t="s">
        <v>220</v>
      </c>
      <c r="G57" s="4" t="s">
        <v>221</v>
      </c>
      <c r="H57" s="3" t="s">
        <v>219</v>
      </c>
      <c r="I57" s="4" t="str">
        <f>HYPERLINK(jobs[[#This Row],[URL]],"Clickable Link")</f>
        <v>Clickable Link</v>
      </c>
    </row>
    <row r="58" spans="1:9" ht="51" x14ac:dyDescent="0.2">
      <c r="A58" s="3" t="s">
        <v>327</v>
      </c>
      <c r="B58" s="3" t="s">
        <v>328</v>
      </c>
      <c r="C58" s="3" t="s">
        <v>10</v>
      </c>
      <c r="D58" s="5">
        <v>45748</v>
      </c>
      <c r="E58" s="3" t="s">
        <v>329</v>
      </c>
      <c r="F58" s="4" t="s">
        <v>331</v>
      </c>
      <c r="G58" s="4" t="s">
        <v>332</v>
      </c>
      <c r="H58" s="3" t="s">
        <v>330</v>
      </c>
      <c r="I58" s="4" t="str">
        <f>HYPERLINK(jobs[[#This Row],[URL]],"Clickable Link")</f>
        <v>Clickable Link</v>
      </c>
    </row>
  </sheetData>
  <pageMargins left="0.7" right="0.7" top="0.75" bottom="0.75" header="0.3" footer="0.3"/>
  <tableParts count="1">
    <tablePart r:id="rId1"/>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DF916-5D13-524A-AB46-2E115971D5CC}">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EFFA804-53A7-4842-9565-29C1BF387B8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41</vt:i4>
      </vt:variant>
    </vt:vector>
  </HeadingPairs>
  <TitlesOfParts>
    <vt:vector size="41" baseType="lpstr">
      <vt:lpstr>jobs (40)</vt:lpstr>
      <vt:lpstr>jobs (39)</vt:lpstr>
      <vt:lpstr>jobs (38)</vt:lpstr>
      <vt:lpstr>jobs (37)</vt:lpstr>
      <vt:lpstr>jobs (36)</vt:lpstr>
      <vt:lpstr>jobs (35)</vt:lpstr>
      <vt:lpstr>jobs (34)</vt:lpstr>
      <vt:lpstr>jobs (33)</vt:lpstr>
      <vt:lpstr>jobs (32)</vt:lpstr>
      <vt:lpstr>jobs (31)</vt:lpstr>
      <vt:lpstr>jobs (30)</vt:lpstr>
      <vt:lpstr>jobs (29)</vt:lpstr>
      <vt:lpstr>jobs (28)</vt:lpstr>
      <vt:lpstr>jobs (27)</vt:lpstr>
      <vt:lpstr>jobs (26)</vt:lpstr>
      <vt:lpstr>jobs (25)</vt:lpstr>
      <vt:lpstr>jobs (24)</vt:lpstr>
      <vt:lpstr>jobs (23)</vt:lpstr>
      <vt:lpstr>jobs (22)</vt:lpstr>
      <vt:lpstr>jobs (21)</vt:lpstr>
      <vt:lpstr>jobs (20)</vt:lpstr>
      <vt:lpstr>jobs (19)</vt:lpstr>
      <vt:lpstr>jobs (18)</vt:lpstr>
      <vt:lpstr>jobs (17)</vt:lpstr>
      <vt:lpstr>jobs (16)</vt:lpstr>
      <vt:lpstr>jobs (15)</vt:lpstr>
      <vt:lpstr>jobs (14)</vt:lpstr>
      <vt:lpstr>jobs (13)</vt:lpstr>
      <vt:lpstr>jobs (12)</vt:lpstr>
      <vt:lpstr>jobs (11)</vt:lpstr>
      <vt:lpstr>jobs (10)</vt:lpstr>
      <vt:lpstr>jobs (9)</vt:lpstr>
      <vt:lpstr>jobs (8)</vt:lpstr>
      <vt:lpstr>jobs (7)</vt:lpstr>
      <vt:lpstr>jobs (6)</vt:lpstr>
      <vt:lpstr>jobs (5)</vt:lpstr>
      <vt:lpstr>jobs (4)</vt:lpstr>
      <vt:lpstr>jobs (3)</vt:lpstr>
      <vt:lpstr>jobs (2)</vt:lpstr>
      <vt:lpstr>jobs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Winskill</dc:creator>
  <cp:lastModifiedBy>Andy Winskill</cp:lastModifiedBy>
  <dcterms:created xsi:type="dcterms:W3CDTF">2025-04-02T17:58:36Z</dcterms:created>
  <dcterms:modified xsi:type="dcterms:W3CDTF">2025-04-17T01:59:34Z</dcterms:modified>
</cp:coreProperties>
</file>