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v1.0" sheetId="1" r:id="rId1"/>
    <sheet name="v2.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2"/>
  <c r="F13" s="1"/>
  <c r="I3" i="1"/>
  <c r="I4" s="1"/>
  <c r="I5" s="1"/>
  <c r="F4" i="2" l="1"/>
  <c r="F8"/>
  <c r="F12"/>
  <c r="F16"/>
  <c r="F7"/>
  <c r="F11"/>
  <c r="F15"/>
  <c r="F6"/>
  <c r="F10"/>
  <c r="F14"/>
  <c r="F5"/>
  <c r="F9"/>
  <c r="J4"/>
  <c r="J5" s="1"/>
</calcChain>
</file>

<file path=xl/sharedStrings.xml><?xml version="1.0" encoding="utf-8"?>
<sst xmlns="http://schemas.openxmlformats.org/spreadsheetml/2006/main" count="130" uniqueCount="61">
  <si>
    <t>Sch. #</t>
  </si>
  <si>
    <t>Part</t>
  </si>
  <si>
    <t>Farnell Code</t>
  </si>
  <si>
    <t>Price / 100</t>
  </si>
  <si>
    <t>Total ex. VAT</t>
  </si>
  <si>
    <t>VAT</t>
  </si>
  <si>
    <t>Total</t>
  </si>
  <si>
    <t>IC1</t>
  </si>
  <si>
    <t>IC2</t>
  </si>
  <si>
    <t>Notes</t>
  </si>
  <si>
    <t>C1</t>
  </si>
  <si>
    <t>C2</t>
  </si>
  <si>
    <t>10u ceramic</t>
  </si>
  <si>
    <t>R3</t>
  </si>
  <si>
    <t>R4</t>
  </si>
  <si>
    <t>R6</t>
  </si>
  <si>
    <t>R2</t>
  </si>
  <si>
    <t>R1</t>
  </si>
  <si>
    <t>R5</t>
  </si>
  <si>
    <t>R8</t>
  </si>
  <si>
    <t>Total parts</t>
  </si>
  <si>
    <t>Total unique</t>
  </si>
  <si>
    <t>n/a</t>
  </si>
  <si>
    <t>Package</t>
  </si>
  <si>
    <t>0805</t>
  </si>
  <si>
    <t>SOIC8</t>
  </si>
  <si>
    <t>Q1</t>
  </si>
  <si>
    <t>SOT23</t>
  </si>
  <si>
    <t>R7</t>
  </si>
  <si>
    <t>Pi2RMini BOM file</t>
  </si>
  <si>
    <t>ATtiny13</t>
  </si>
  <si>
    <t>MCP1700</t>
  </si>
  <si>
    <t>Q2</t>
  </si>
  <si>
    <t>2N7002</t>
  </si>
  <si>
    <t>SQ2319ES</t>
  </si>
  <si>
    <t>USB</t>
  </si>
  <si>
    <t>micro USB B</t>
  </si>
  <si>
    <t>LED1</t>
  </si>
  <si>
    <t>Bicolour LED</t>
  </si>
  <si>
    <t>270R</t>
  </si>
  <si>
    <t>10K</t>
  </si>
  <si>
    <t>ISP</t>
  </si>
  <si>
    <t>FP</t>
  </si>
  <si>
    <t>2x3 header</t>
  </si>
  <si>
    <t>SW</t>
  </si>
  <si>
    <t>switch</t>
  </si>
  <si>
    <t>R9</t>
  </si>
  <si>
    <t>D1</t>
  </si>
  <si>
    <t>miniMELF</t>
  </si>
  <si>
    <t>optional</t>
  </si>
  <si>
    <t>LL4148</t>
  </si>
  <si>
    <t>0R</t>
  </si>
  <si>
    <t>jumper</t>
  </si>
  <si>
    <t>AP2530</t>
  </si>
  <si>
    <t>SOT23-6</t>
  </si>
  <si>
    <t>LD6806</t>
  </si>
  <si>
    <t>SOT753-5</t>
  </si>
  <si>
    <t>3u3 ceramic</t>
  </si>
  <si>
    <t>0603</t>
  </si>
  <si>
    <t>100R</t>
  </si>
  <si>
    <t>Percent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</si>
</sst>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&quot;£&quot;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0" fontId="0" fillId="0" borderId="0" xfId="0" quotePrefix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selection activeCell="J15" sqref="A1:XFD1048576"/>
    </sheetView>
  </sheetViews>
  <sheetFormatPr defaultRowHeight="15"/>
  <cols>
    <col min="2" max="2" width="13.85546875" bestFit="1" customWidth="1"/>
    <col min="3" max="3" width="13.85546875" customWidth="1"/>
    <col min="4" max="4" width="12.140625" bestFit="1" customWidth="1"/>
    <col min="5" max="5" width="10.85546875" style="4" customWidth="1"/>
    <col min="6" max="6" width="23.140625" bestFit="1" customWidth="1"/>
    <col min="8" max="8" width="12.5703125" bestFit="1" customWidth="1"/>
    <col min="9" max="9" width="9.140625" style="4"/>
    <col min="11" max="11" width="12.7109375" bestFit="1" customWidth="1"/>
  </cols>
  <sheetData>
    <row r="1" spans="1:12">
      <c r="A1" t="s">
        <v>29</v>
      </c>
    </row>
    <row r="3" spans="1:12">
      <c r="A3" s="1" t="s">
        <v>0</v>
      </c>
      <c r="B3" s="1" t="s">
        <v>1</v>
      </c>
      <c r="C3" s="1" t="s">
        <v>23</v>
      </c>
      <c r="D3" s="1" t="s">
        <v>2</v>
      </c>
      <c r="E3" s="5" t="s">
        <v>3</v>
      </c>
      <c r="F3" s="1" t="s">
        <v>9</v>
      </c>
      <c r="H3" s="2" t="s">
        <v>4</v>
      </c>
      <c r="I3" s="4">
        <f>SUM(E4:E55)</f>
        <v>2.2409999999999997</v>
      </c>
    </row>
    <row r="4" spans="1:12">
      <c r="A4" t="s">
        <v>10</v>
      </c>
      <c r="B4" t="s">
        <v>12</v>
      </c>
      <c r="C4" s="7" t="s">
        <v>24</v>
      </c>
      <c r="D4">
        <v>1288204</v>
      </c>
      <c r="E4" s="4">
        <v>6.6000000000000003E-2</v>
      </c>
      <c r="H4" s="2" t="s">
        <v>5</v>
      </c>
      <c r="I4" s="4">
        <f>I3*0.2</f>
        <v>0.44819999999999993</v>
      </c>
    </row>
    <row r="5" spans="1:12">
      <c r="A5" t="s">
        <v>11</v>
      </c>
      <c r="B5" t="s">
        <v>12</v>
      </c>
      <c r="C5" s="7" t="s">
        <v>24</v>
      </c>
      <c r="D5">
        <v>1288204</v>
      </c>
      <c r="E5" s="4">
        <v>6.6000000000000003E-2</v>
      </c>
      <c r="H5" s="2" t="s">
        <v>6</v>
      </c>
      <c r="I5" s="4">
        <f>I3+I4</f>
        <v>2.6891999999999996</v>
      </c>
    </row>
    <row r="6" spans="1:12">
      <c r="A6" t="s">
        <v>7</v>
      </c>
      <c r="B6" t="s">
        <v>30</v>
      </c>
      <c r="C6" t="s">
        <v>25</v>
      </c>
      <c r="D6">
        <v>1715519</v>
      </c>
      <c r="E6" s="4">
        <v>0.36</v>
      </c>
    </row>
    <row r="7" spans="1:12">
      <c r="A7" t="s">
        <v>8</v>
      </c>
      <c r="B7" t="s">
        <v>31</v>
      </c>
      <c r="C7" t="s">
        <v>27</v>
      </c>
      <c r="D7">
        <v>1296952</v>
      </c>
      <c r="E7" s="4">
        <v>0.19700000000000001</v>
      </c>
      <c r="H7" s="2" t="s">
        <v>20</v>
      </c>
      <c r="I7" s="6"/>
    </row>
    <row r="8" spans="1:12">
      <c r="A8" t="s">
        <v>32</v>
      </c>
      <c r="B8" t="s">
        <v>33</v>
      </c>
      <c r="C8" t="s">
        <v>27</v>
      </c>
      <c r="D8">
        <v>2317616</v>
      </c>
      <c r="E8" s="4">
        <v>0.02</v>
      </c>
      <c r="H8" s="2" t="s">
        <v>21</v>
      </c>
      <c r="I8" s="6"/>
    </row>
    <row r="9" spans="1:12">
      <c r="A9" t="s">
        <v>26</v>
      </c>
      <c r="B9" t="s">
        <v>34</v>
      </c>
      <c r="C9" t="s">
        <v>27</v>
      </c>
      <c r="D9">
        <v>1869886</v>
      </c>
      <c r="E9" s="4">
        <v>0.32</v>
      </c>
    </row>
    <row r="10" spans="1:12">
      <c r="A10" t="s">
        <v>35</v>
      </c>
      <c r="B10" t="s">
        <v>36</v>
      </c>
      <c r="C10" t="s">
        <v>22</v>
      </c>
      <c r="D10">
        <v>1568026</v>
      </c>
      <c r="E10" s="4">
        <v>0.48</v>
      </c>
      <c r="F10" t="s">
        <v>49</v>
      </c>
      <c r="H10" s="2"/>
    </row>
    <row r="11" spans="1:12">
      <c r="A11" t="s">
        <v>37</v>
      </c>
      <c r="B11" t="s">
        <v>38</v>
      </c>
      <c r="C11" t="s">
        <v>27</v>
      </c>
      <c r="D11">
        <v>2146479</v>
      </c>
      <c r="E11" s="4">
        <v>0.17399999999999999</v>
      </c>
      <c r="F11" t="s">
        <v>49</v>
      </c>
      <c r="J11" s="3"/>
      <c r="K11" s="3"/>
      <c r="L11" s="3"/>
    </row>
    <row r="12" spans="1:12">
      <c r="A12" t="s">
        <v>17</v>
      </c>
      <c r="B12" t="s">
        <v>39</v>
      </c>
      <c r="C12" s="7" t="s">
        <v>24</v>
      </c>
      <c r="D12">
        <v>2331788</v>
      </c>
      <c r="E12" s="4">
        <v>6.0000000000000001E-3</v>
      </c>
    </row>
    <row r="13" spans="1:12">
      <c r="A13" t="s">
        <v>16</v>
      </c>
      <c r="B13" t="s">
        <v>40</v>
      </c>
      <c r="C13" s="7" t="s">
        <v>24</v>
      </c>
      <c r="D13">
        <v>2331808</v>
      </c>
      <c r="E13" s="4">
        <v>6.0000000000000001E-3</v>
      </c>
    </row>
    <row r="14" spans="1:12">
      <c r="A14" t="s">
        <v>13</v>
      </c>
      <c r="B14" t="s">
        <v>40</v>
      </c>
      <c r="C14" s="7" t="s">
        <v>24</v>
      </c>
      <c r="D14">
        <v>2331808</v>
      </c>
      <c r="E14" s="4">
        <v>6.0000000000000001E-3</v>
      </c>
    </row>
    <row r="15" spans="1:12">
      <c r="A15" t="s">
        <v>14</v>
      </c>
      <c r="B15" t="s">
        <v>51</v>
      </c>
      <c r="C15" t="s">
        <v>52</v>
      </c>
    </row>
    <row r="16" spans="1:12">
      <c r="A16" t="s">
        <v>18</v>
      </c>
      <c r="B16" t="s">
        <v>40</v>
      </c>
      <c r="C16" s="7" t="s">
        <v>24</v>
      </c>
      <c r="D16">
        <v>2331808</v>
      </c>
      <c r="E16" s="4">
        <v>6.0000000000000001E-3</v>
      </c>
    </row>
    <row r="17" spans="1:6">
      <c r="A17" t="s">
        <v>15</v>
      </c>
      <c r="B17" t="s">
        <v>40</v>
      </c>
      <c r="C17" s="7" t="s">
        <v>24</v>
      </c>
      <c r="D17">
        <v>2331808</v>
      </c>
      <c r="E17" s="4">
        <v>6.0000000000000001E-3</v>
      </c>
    </row>
    <row r="18" spans="1:6">
      <c r="A18" t="s">
        <v>28</v>
      </c>
      <c r="B18" t="s">
        <v>40</v>
      </c>
      <c r="C18" s="7" t="s">
        <v>24</v>
      </c>
      <c r="D18">
        <v>2331808</v>
      </c>
      <c r="E18" s="4">
        <v>6.0000000000000001E-3</v>
      </c>
    </row>
    <row r="19" spans="1:6">
      <c r="A19" t="s">
        <v>19</v>
      </c>
      <c r="B19" t="s">
        <v>40</v>
      </c>
      <c r="C19" s="7" t="s">
        <v>24</v>
      </c>
      <c r="D19">
        <v>2331823</v>
      </c>
      <c r="E19" s="4">
        <v>6.0000000000000001E-3</v>
      </c>
    </row>
    <row r="20" spans="1:6">
      <c r="A20" t="s">
        <v>41</v>
      </c>
      <c r="B20" t="s">
        <v>43</v>
      </c>
      <c r="C20" t="s">
        <v>22</v>
      </c>
      <c r="D20">
        <v>1248132</v>
      </c>
      <c r="E20" s="4">
        <v>0.23</v>
      </c>
    </row>
    <row r="21" spans="1:6">
      <c r="A21" t="s">
        <v>42</v>
      </c>
      <c r="B21" t="s">
        <v>43</v>
      </c>
      <c r="C21" t="s">
        <v>22</v>
      </c>
      <c r="D21">
        <v>1248132</v>
      </c>
      <c r="E21" s="4">
        <v>0.23</v>
      </c>
    </row>
    <row r="22" spans="1:6">
      <c r="A22" t="s">
        <v>44</v>
      </c>
      <c r="B22" t="s">
        <v>45</v>
      </c>
      <c r="C22" t="s">
        <v>22</v>
      </c>
      <c r="D22">
        <v>9471731</v>
      </c>
      <c r="E22" s="4">
        <v>3.7999999999999999E-2</v>
      </c>
    </row>
    <row r="23" spans="1:6">
      <c r="A23" t="s">
        <v>46</v>
      </c>
      <c r="B23" t="s">
        <v>40</v>
      </c>
      <c r="C23" s="7" t="s">
        <v>24</v>
      </c>
      <c r="D23">
        <v>2331808</v>
      </c>
      <c r="E23" s="4">
        <v>6.0000000000000001E-3</v>
      </c>
    </row>
    <row r="24" spans="1:6">
      <c r="A24" t="s">
        <v>47</v>
      </c>
      <c r="B24" t="s">
        <v>50</v>
      </c>
      <c r="C24" t="s">
        <v>48</v>
      </c>
      <c r="D24">
        <v>7355513</v>
      </c>
      <c r="E24" s="4">
        <v>1.2E-2</v>
      </c>
      <c r="F24" t="s">
        <v>49</v>
      </c>
    </row>
    <row r="32" spans="1:6">
      <c r="C32" s="7"/>
    </row>
    <row r="33" spans="3:3">
      <c r="C33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</sheetData>
  <sortState ref="A4:F55">
    <sortCondition ref="A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tabSelected="1" workbookViewId="0">
      <selection activeCell="E7" sqref="E7"/>
    </sheetView>
  </sheetViews>
  <sheetFormatPr defaultRowHeight="15"/>
  <cols>
    <col min="2" max="2" width="13.85546875" bestFit="1" customWidth="1"/>
    <col min="3" max="3" width="13.85546875" customWidth="1"/>
    <col min="4" max="4" width="12.140625" bestFit="1" customWidth="1"/>
    <col min="5" max="5" width="10.85546875" style="4" customWidth="1"/>
    <col min="6" max="6" width="10.85546875" style="8" customWidth="1"/>
    <col min="7" max="7" width="23.140625" bestFit="1" customWidth="1"/>
    <col min="9" max="9" width="12.5703125" bestFit="1" customWidth="1"/>
    <col min="10" max="10" width="9.140625" style="4"/>
    <col min="12" max="12" width="12.7109375" bestFit="1" customWidth="1"/>
  </cols>
  <sheetData>
    <row r="1" spans="1:13">
      <c r="A1" t="s">
        <v>29</v>
      </c>
    </row>
    <row r="3" spans="1:13">
      <c r="A3" s="1" t="s">
        <v>0</v>
      </c>
      <c r="B3" s="1" t="s">
        <v>1</v>
      </c>
      <c r="C3" s="1" t="s">
        <v>23</v>
      </c>
      <c r="D3" s="1" t="s">
        <v>2</v>
      </c>
      <c r="E3" s="5" t="s">
        <v>3</v>
      </c>
      <c r="F3" s="9" t="s">
        <v>60</v>
      </c>
      <c r="G3" s="1" t="s">
        <v>9</v>
      </c>
      <c r="I3" s="2" t="s">
        <v>4</v>
      </c>
      <c r="J3" s="4">
        <f>SUM(E4:E55)</f>
        <v>1.593</v>
      </c>
    </row>
    <row r="4" spans="1:13">
      <c r="A4" t="s">
        <v>10</v>
      </c>
      <c r="B4" t="s">
        <v>57</v>
      </c>
      <c r="C4" s="7" t="s">
        <v>58</v>
      </c>
      <c r="D4">
        <v>1108324</v>
      </c>
      <c r="E4" s="4">
        <v>0.05</v>
      </c>
      <c r="F4" s="8">
        <f>E4/J$3</f>
        <v>3.1387319522912745E-2</v>
      </c>
      <c r="I4" s="2" t="s">
        <v>5</v>
      </c>
      <c r="J4" s="4">
        <f>J3*0.2</f>
        <v>0.31859999999999999</v>
      </c>
    </row>
    <row r="5" spans="1:13">
      <c r="A5" t="s">
        <v>11</v>
      </c>
      <c r="B5" t="s">
        <v>57</v>
      </c>
      <c r="C5" s="7" t="s">
        <v>58</v>
      </c>
      <c r="D5">
        <v>1108324</v>
      </c>
      <c r="E5" s="4">
        <v>0.05</v>
      </c>
      <c r="F5" s="8">
        <f t="shared" ref="F5:F17" si="0">E5/J$3</f>
        <v>3.1387319522912745E-2</v>
      </c>
      <c r="I5" s="2" t="s">
        <v>6</v>
      </c>
      <c r="J5" s="4">
        <f>J3+J4</f>
        <v>1.9116</v>
      </c>
    </row>
    <row r="6" spans="1:13">
      <c r="A6" t="s">
        <v>7</v>
      </c>
      <c r="B6" t="s">
        <v>30</v>
      </c>
      <c r="C6" t="s">
        <v>25</v>
      </c>
      <c r="D6">
        <v>1715519</v>
      </c>
      <c r="E6" s="4">
        <v>0.32900000000000001</v>
      </c>
      <c r="F6" s="8">
        <f t="shared" si="0"/>
        <v>0.20652856246076587</v>
      </c>
    </row>
    <row r="7" spans="1:13">
      <c r="A7" t="s">
        <v>8</v>
      </c>
      <c r="B7" t="s">
        <v>55</v>
      </c>
      <c r="C7" t="s">
        <v>56</v>
      </c>
      <c r="D7">
        <v>2095510</v>
      </c>
      <c r="E7" s="4">
        <v>0.127</v>
      </c>
      <c r="F7" s="8">
        <f t="shared" si="0"/>
        <v>7.9723791588198367E-2</v>
      </c>
      <c r="I7" s="2" t="s">
        <v>20</v>
      </c>
      <c r="J7" s="6"/>
    </row>
    <row r="8" spans="1:13">
      <c r="A8" t="s">
        <v>26</v>
      </c>
      <c r="B8" t="s">
        <v>53</v>
      </c>
      <c r="C8" t="s">
        <v>54</v>
      </c>
      <c r="D8">
        <v>2319607</v>
      </c>
      <c r="E8" s="4">
        <v>0.20100000000000001</v>
      </c>
      <c r="F8" s="8">
        <f t="shared" si="0"/>
        <v>0.12617702448210924</v>
      </c>
      <c r="I8" s="2" t="s">
        <v>21</v>
      </c>
      <c r="J8" s="6"/>
    </row>
    <row r="9" spans="1:13">
      <c r="A9" t="s">
        <v>35</v>
      </c>
      <c r="B9" t="s">
        <v>36</v>
      </c>
      <c r="C9" t="s">
        <v>22</v>
      </c>
      <c r="D9">
        <v>1645325</v>
      </c>
      <c r="E9" s="4">
        <v>0.35</v>
      </c>
      <c r="F9" s="8">
        <f t="shared" si="0"/>
        <v>0.21971123666038919</v>
      </c>
    </row>
    <row r="10" spans="1:13">
      <c r="A10" t="s">
        <v>37</v>
      </c>
      <c r="B10" t="s">
        <v>38</v>
      </c>
      <c r="C10" t="s">
        <v>27</v>
      </c>
      <c r="D10">
        <v>1142614</v>
      </c>
      <c r="E10" s="4">
        <v>0.2</v>
      </c>
      <c r="F10" s="8">
        <f t="shared" si="0"/>
        <v>0.12554927809165098</v>
      </c>
      <c r="I10" s="2"/>
    </row>
    <row r="11" spans="1:13">
      <c r="A11" t="s">
        <v>14</v>
      </c>
      <c r="B11" t="s">
        <v>59</v>
      </c>
      <c r="C11" s="7" t="s">
        <v>58</v>
      </c>
      <c r="D11">
        <v>9233253</v>
      </c>
      <c r="E11" s="4">
        <v>5.0000000000000001E-3</v>
      </c>
      <c r="F11" s="8">
        <f t="shared" si="0"/>
        <v>3.1387319522912746E-3</v>
      </c>
      <c r="K11" s="3"/>
      <c r="L11" s="3"/>
      <c r="M11" s="3"/>
    </row>
    <row r="12" spans="1:13">
      <c r="A12" t="s">
        <v>18</v>
      </c>
      <c r="B12" t="s">
        <v>59</v>
      </c>
      <c r="C12" s="7" t="s">
        <v>58</v>
      </c>
      <c r="D12">
        <v>9233253</v>
      </c>
      <c r="E12" s="4">
        <v>5.0000000000000001E-3</v>
      </c>
      <c r="F12" s="8">
        <f t="shared" si="0"/>
        <v>3.1387319522912746E-3</v>
      </c>
    </row>
    <row r="13" spans="1:13">
      <c r="A13" t="s">
        <v>28</v>
      </c>
      <c r="B13" t="s">
        <v>40</v>
      </c>
      <c r="C13" s="7" t="s">
        <v>58</v>
      </c>
      <c r="D13">
        <v>2331740</v>
      </c>
      <c r="E13" s="4">
        <v>4.0000000000000001E-3</v>
      </c>
      <c r="F13" s="8">
        <f t="shared" si="0"/>
        <v>2.5109855618330196E-3</v>
      </c>
    </row>
    <row r="14" spans="1:13">
      <c r="A14" t="s">
        <v>19</v>
      </c>
      <c r="B14" t="s">
        <v>40</v>
      </c>
      <c r="C14" s="7" t="s">
        <v>58</v>
      </c>
      <c r="D14">
        <v>2331740</v>
      </c>
      <c r="E14" s="4">
        <v>4.0000000000000001E-3</v>
      </c>
      <c r="F14" s="8">
        <f t="shared" si="0"/>
        <v>2.5109855618330196E-3</v>
      </c>
    </row>
    <row r="15" spans="1:13">
      <c r="A15" t="s">
        <v>41</v>
      </c>
      <c r="B15" t="s">
        <v>43</v>
      </c>
      <c r="C15" t="s">
        <v>22</v>
      </c>
      <c r="D15">
        <v>1248132</v>
      </c>
      <c r="E15" s="4">
        <v>0.23</v>
      </c>
      <c r="F15" s="8">
        <f t="shared" si="0"/>
        <v>0.14438166980539863</v>
      </c>
    </row>
    <row r="16" spans="1:13">
      <c r="A16" t="s">
        <v>44</v>
      </c>
      <c r="B16" t="s">
        <v>45</v>
      </c>
      <c r="C16" t="s">
        <v>22</v>
      </c>
      <c r="D16">
        <v>9471731</v>
      </c>
      <c r="E16" s="4">
        <v>3.7999999999999999E-2</v>
      </c>
      <c r="F16" s="8">
        <f t="shared" si="0"/>
        <v>2.3854362837413684E-2</v>
      </c>
    </row>
    <row r="17" spans="3:3">
      <c r="C17" s="7"/>
    </row>
    <row r="32" spans="3:3">
      <c r="C32" s="7"/>
    </row>
    <row r="33" spans="3:3">
      <c r="C33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v1.0</vt:lpstr>
      <vt:lpstr>v2.0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AWJ Logan</dc:creator>
  <cp:lastModifiedBy>AWJ Logan</cp:lastModifiedBy>
  <dcterms:created xsi:type="dcterms:W3CDTF">2013-08-11T08:57:07Z</dcterms:created>
  <dcterms:modified xsi:type="dcterms:W3CDTF">2014-05-28T17:21:50Z</dcterms:modified>
</cp:coreProperties>
</file>