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0" documentId="13_ncr:1_{4FBAD2DD-E94C-4FD6-9C20-5ADDBFF3EED5}" xr6:coauthVersionLast="45" xr6:coauthVersionMax="45" xr10:uidLastSave="{00000000-0000-0000-0000-000000000000}"/>
  <bookViews>
    <workbookView xWindow="16752" yWindow="1356" windowWidth="12192" windowHeight="13320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3" l="1"/>
  <c r="M14" i="3"/>
  <c r="H14" i="3"/>
  <c r="M13" i="3"/>
  <c r="H13" i="3"/>
  <c r="M12" i="3"/>
  <c r="H12" i="3"/>
  <c r="M11" i="3"/>
  <c r="H11" i="3"/>
  <c r="M10" i="3"/>
  <c r="H10" i="3"/>
  <c r="M9" i="3"/>
  <c r="H9" i="3"/>
  <c r="M8" i="3"/>
  <c r="H8" i="3"/>
  <c r="M7" i="3"/>
  <c r="H7" i="3"/>
  <c r="M6" i="3"/>
  <c r="H6" i="3"/>
  <c r="M5" i="3"/>
  <c r="H5" i="3"/>
  <c r="M4" i="3"/>
  <c r="H4" i="3"/>
  <c r="M3" i="3"/>
  <c r="H3" i="3"/>
  <c r="M2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tc={FE94EFC9-43E2-473A-8C67-92FC024C88A5}</author>
    <author>tc={10BF3F74-5FA4-4FDC-B3C2-C628B8C349E9}</author>
    <author>tc={DEA883F4-A8BC-47C0-A45D-029EE9D3F93D}</author>
    <author>tc={21DA53E9-4AC5-411F-AFA8-A01BFD6A8B13}</author>
  </authors>
  <commentList>
    <comment ref="I15" authorId="0" shapeId="0" xr:uid="{FE94EFC9-43E2-473A-8C67-92FC024C88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I17" authorId="1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I18" authorId="2" shapeId="0" xr:uid="{DEA883F4-A8BC-47C0-A45D-029EE9D3F9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I19" authorId="3" shapeId="0" xr:uid="{21DA53E9-4AC5-411F-AFA8-A01BFD6A8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<sst xmlns="http://schemas.openxmlformats.org/spreadsheetml/2006/main" count="81" uniqueCount="29">
  <si>
    <t>country</t>
  </si>
  <si>
    <t>date</t>
  </si>
  <si>
    <t>source</t>
  </si>
  <si>
    <t>manufacturer</t>
  </si>
  <si>
    <t>type</t>
  </si>
  <si>
    <t>effectiveness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</si>
  <si>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</si>
  <si>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</si>
  <si>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</si>
  <si>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</si>
  <si>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</si>
  <si>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</si>
  <si>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</si>
  <si>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</si>
  <si>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</si>
  <si>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</si>
  <si>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</si>
  <si>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Comirnaty® (BNT162b2)</t>
  </si>
  <si>
    <t>approved</t>
  </si>
  <si>
    <t>no</t>
  </si>
  <si>
    <t>https://www.srf.ch/news/schweiz/mehr-impfstoff-in-sicht-126-000-neue-impfdosen-bag-wehrt-sich-gegen-kritik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</si>
  <si>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</si>
  <si>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</si>
  <si>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</si>
  <si>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</si>
  <si>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</si>
  <si>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</si>
  <si>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</si>
  <si>
    <t>https://www.cash.ch/news/politik/coronavirus-update-corona-bag-meldet-4020-neue-coronavirus-infektionen-schweiz-hat-233000-1688758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</si>
</sst>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\-#,##0.00\ "/>
    <numFmt numFmtId="166" formatCode="#,##0_ ;\-#,##0\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3" fillId="0" borderId="0" xfId="3"/>
    <xf numFmtId="0" fontId="2" fillId="2" borderId="0" xfId="0" applyFont="1" applyFill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0" fontId="3" fillId="0" borderId="0" xfId="3" applyAlignment="1"/>
    <xf numFmtId="0" fontId="3" fillId="0" borderId="0" xfId="3" applyAlignment="1">
      <alignment vertical="center"/>
    </xf>
    <xf numFmtId="0" fontId="3" fillId="0" borderId="0" xfId="3" applyAlignment="1">
      <alignment vertical="center" wrapText="1"/>
    </xf>
    <xf numFmtId="166" fontId="0" fillId="0" borderId="0" xfId="1" applyNumberFormat="1" applyFont="1"/>
    <xf numFmtId="166" fontId="0" fillId="0" borderId="0" xfId="0" applyNumberFormat="1"/>
    <xf numFmtId="164" fontId="0" fillId="0" borderId="0" xfId="0" applyNumberFormat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1-01-11T14:32:58.02" personId="{4E5CC7C5-43C4-40CF-A9EA-62F40AE8BF26}" id="{FE94EFC9-43E2-473A-8C67-92FC024C88A5}">
    <text>Quelle: https://www.srf.ch/news/schweiz/covid-impfung-in-der-schweiz-diese-impfstoffe-sind-noch-im-rennen-um-die-zulassung</text>
  </threadedComment>
  <threadedComment ref="I17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  <threadedComment ref="I18" dT="2021-01-11T14:32:58.02" personId="{4E5CC7C5-43C4-40CF-A9EA-62F40AE8BF26}" id="{DEA883F4-A8BC-47C0-A45D-029EE9D3F93D}">
    <text>Quelle: https://www.srf.ch/news/schweiz/covid-impfung-in-der-schweiz-diese-impfstoffe-sind-noch-im-rennen-um-die-zulassung</text>
  </threadedComment>
  <threadedComment ref="I19" dT="2021-01-11T14:32:58.02" personId="{4E5CC7C5-43C4-40CF-A9EA-62F40AE8BF26}" id="{21DA53E9-4AC5-411F-AFA8-A01BFD6A8B13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rf.ch/news/schweiz/covid-impfung-in-der-schweiz-diese-impfstoffe-sind-noch-im-rennen-um-die-zulassung" TargetMode="External"/><Relationship Id="rId3" Type="http://schemas.openxmlformats.org/officeDocument/2006/relationships/hyperlink" Target="https://www.srf.ch/news/schweiz/covid-impfung-in-der-schweiz-diese-impfstoffe-sind-noch-im-rennen-um-die-zulassung" TargetMode="External"/><Relationship Id="rId7" Type="http://schemas.openxmlformats.org/officeDocument/2006/relationships/hyperlink" Target="https://www.srf.ch/news/schweiz/covid-impfung-in-der-schweiz-diese-impfstoffe-sind-noch-im-rennen-um-die-zulassung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srf.ch/news/schweiz/covid-impfung-in-der-schweiz-diese-impfstoffe-sind-noch-im-rennen-um-die-zulassung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luzernerzeitung.ch/news-service/wirtschaft/coronapandemie-schweiz-erhoeht-die-impfstoff-bestellung-bei-moderna-auf-75-millionen-dosen-ld.2073238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rf.ch/news/wirtschaft/die-logistik-hinter-moderna-wie-die-schweiz-die-versorgung-mit-dem-neuen-impfstoff-sicher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fuw.ch/article/schweiz-sichert-sich-weitere-3-mio-moderna-impfdosen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P26"/>
  <sheetViews>
    <sheetView tabSelected="1" topLeftCell="H1" workbookViewId="0">
      <selection activeCell="M25" sqref="M25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5" width="21.21875" bestFit="1" customWidth="1"/>
    <col min="6" max="6" width="11.5546875" bestFit="1" customWidth="1"/>
    <col min="7" max="8" width="10" bestFit="1" customWidth="1"/>
    <col min="9" max="9" width="14.77734375" bestFit="1" customWidth="1"/>
    <col min="12" max="12" width="11.44140625" style="4"/>
    <col min="13" max="15" width="27.886718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/>
      <c r="P1" s="3"/>
    </row>
    <row r="2" spans="1:16" x14ac:dyDescent="0.25">
      <c r="A2" t="s">
        <v>14</v>
      </c>
      <c r="B2" s="1">
        <v>44185</v>
      </c>
      <c r="C2" s="2" t="s">
        <v>15</v>
      </c>
      <c r="D2" t="s">
        <v>16</v>
      </c>
      <c r="E2" t="s">
        <v>17</v>
      </c>
      <c r="F2" s="5">
        <v>0.9</v>
      </c>
      <c r="G2" s="4">
        <v>3000000</v>
      </c>
      <c r="H2" s="4">
        <f>G2/I2</f>
        <v>1500000</v>
      </c>
      <c r="I2" s="4">
        <v>2</v>
      </c>
      <c r="J2" t="s">
        <v>18</v>
      </c>
      <c r="K2" s="1">
        <v>44184</v>
      </c>
      <c r="L2">
        <v>0</v>
      </c>
      <c r="M2">
        <f>SUM(L$2:L2)</f>
        <v>0</v>
      </c>
      <c r="N2" t="s">
        <v>19</v>
      </c>
      <c r="O2" s="4"/>
    </row>
    <row r="3" spans="1:16" x14ac:dyDescent="0.25">
      <c r="A3" t="s">
        <v>14</v>
      </c>
      <c r="B3" s="1">
        <v>44185</v>
      </c>
      <c r="C3" s="2" t="s">
        <v>15</v>
      </c>
      <c r="D3" t="s">
        <v>16</v>
      </c>
      <c r="E3" t="s">
        <v>17</v>
      </c>
      <c r="F3" s="5">
        <v>0.9</v>
      </c>
      <c r="G3" s="4">
        <v>3000000</v>
      </c>
      <c r="H3" s="4">
        <f>G3/I3</f>
        <v>1500000</v>
      </c>
      <c r="I3" s="4">
        <v>2</v>
      </c>
      <c r="J3" t="s">
        <v>18</v>
      </c>
      <c r="K3" s="1">
        <v>44185</v>
      </c>
      <c r="L3">
        <v>107000</v>
      </c>
      <c r="M3">
        <f>SUM(L$2:L3)</f>
        <v>107000</v>
      </c>
      <c r="N3" t="s">
        <v>19</v>
      </c>
      <c r="O3" s="4"/>
    </row>
    <row r="4" spans="1:16" x14ac:dyDescent="0.25">
      <c r="A4" t="s">
        <v>14</v>
      </c>
      <c r="B4" s="1">
        <v>44200</v>
      </c>
      <c r="C4" t="s">
        <v>20</v>
      </c>
      <c r="D4" t="s">
        <v>16</v>
      </c>
      <c r="E4" t="s">
        <v>17</v>
      </c>
      <c r="F4" s="5">
        <v>0.9</v>
      </c>
      <c r="G4" s="4">
        <v>3000000</v>
      </c>
      <c r="H4" s="4">
        <f>G4/I4</f>
        <v>1500000</v>
      </c>
      <c r="I4" s="4">
        <v>2</v>
      </c>
      <c r="J4" t="s">
        <v>18</v>
      </c>
      <c r="K4" s="1">
        <v>44200</v>
      </c>
      <c r="L4">
        <v>126000</v>
      </c>
      <c r="M4">
        <f>SUM(L$2:L4)</f>
        <v>233000</v>
      </c>
      <c r="N4" t="s">
        <v>19</v>
      </c>
      <c r="O4" s="4"/>
    </row>
    <row r="5" spans="1:16" x14ac:dyDescent="0.25">
      <c r="A5" t="s">
        <v>14</v>
      </c>
      <c r="B5" s="1">
        <v>44201</v>
      </c>
      <c r="C5" s="2" t="s">
        <v>28</v>
      </c>
      <c r="D5" t="s">
        <v>16</v>
      </c>
      <c r="E5" t="s">
        <v>17</v>
      </c>
      <c r="F5" s="5">
        <v>0.9</v>
      </c>
      <c r="G5" s="4">
        <v>3000000</v>
      </c>
      <c r="H5" s="4">
        <f t="shared" ref="H5:H9" si="0">G5/I5</f>
        <v>1500000</v>
      </c>
      <c r="I5" s="4">
        <v>2</v>
      </c>
      <c r="J5" t="s">
        <v>18</v>
      </c>
      <c r="K5" s="1">
        <v>44227</v>
      </c>
      <c r="L5">
        <v>500000</v>
      </c>
      <c r="M5">
        <f>SUM(L$2:L5)</f>
        <v>733000</v>
      </c>
      <c r="N5" t="s">
        <v>21</v>
      </c>
      <c r="O5" s="4"/>
    </row>
    <row r="6" spans="1:16" x14ac:dyDescent="0.25">
      <c r="A6" t="s">
        <v>14</v>
      </c>
      <c r="B6" s="1">
        <v>44201</v>
      </c>
      <c r="C6" s="2" t="s">
        <v>15</v>
      </c>
      <c r="D6" t="s">
        <v>16</v>
      </c>
      <c r="E6" t="s">
        <v>17</v>
      </c>
      <c r="F6" s="5">
        <v>0.9</v>
      </c>
      <c r="G6" s="4">
        <v>3000000</v>
      </c>
      <c r="H6" s="4">
        <f t="shared" si="0"/>
        <v>1500000</v>
      </c>
      <c r="I6" s="4">
        <v>2</v>
      </c>
      <c r="J6" t="s">
        <v>18</v>
      </c>
      <c r="K6" s="1">
        <v>44255</v>
      </c>
      <c r="L6">
        <v>500000</v>
      </c>
      <c r="M6">
        <f>SUM(L$2:L6)</f>
        <v>1233000</v>
      </c>
      <c r="O6" s="4"/>
    </row>
    <row r="7" spans="1:16" x14ac:dyDescent="0.25">
      <c r="A7" t="s">
        <v>14</v>
      </c>
      <c r="B7" s="1">
        <v>44201</v>
      </c>
      <c r="C7" s="2" t="s">
        <v>15</v>
      </c>
      <c r="D7" t="s">
        <v>16</v>
      </c>
      <c r="E7" t="s">
        <v>17</v>
      </c>
      <c r="F7" s="5">
        <v>0.9</v>
      </c>
      <c r="G7" s="4">
        <v>3000000</v>
      </c>
      <c r="H7" s="4">
        <f t="shared" si="0"/>
        <v>1500000</v>
      </c>
      <c r="I7" s="4">
        <v>2</v>
      </c>
      <c r="J7" t="s">
        <v>18</v>
      </c>
      <c r="K7" s="1">
        <v>44286</v>
      </c>
      <c r="L7">
        <v>500000</v>
      </c>
      <c r="M7">
        <f>SUM(L$2:L7)</f>
        <v>1733000</v>
      </c>
      <c r="O7" s="4"/>
    </row>
    <row r="8" spans="1:16" x14ac:dyDescent="0.25">
      <c r="A8" t="s">
        <v>14</v>
      </c>
      <c r="B8" s="1">
        <v>44201</v>
      </c>
      <c r="C8" s="2" t="s">
        <v>15</v>
      </c>
      <c r="D8" t="s">
        <v>16</v>
      </c>
      <c r="E8" t="s">
        <v>17</v>
      </c>
      <c r="F8" s="5">
        <v>0.9</v>
      </c>
      <c r="G8" s="4">
        <v>3000000</v>
      </c>
      <c r="H8" s="4">
        <f t="shared" si="0"/>
        <v>1500000</v>
      </c>
      <c r="I8" s="4">
        <v>2</v>
      </c>
      <c r="J8" t="s">
        <v>18</v>
      </c>
      <c r="K8" s="1">
        <v>44316</v>
      </c>
      <c r="L8">
        <v>0</v>
      </c>
      <c r="M8">
        <f>SUM(L$2:L8)</f>
        <v>1733000</v>
      </c>
      <c r="O8" s="4"/>
    </row>
    <row r="9" spans="1:16" x14ac:dyDescent="0.25">
      <c r="A9" t="s">
        <v>14</v>
      </c>
      <c r="B9" s="1">
        <v>44208</v>
      </c>
      <c r="C9" s="2"/>
      <c r="D9" t="s">
        <v>23</v>
      </c>
      <c r="F9" s="5">
        <v>0.94</v>
      </c>
      <c r="G9" s="4">
        <v>0</v>
      </c>
      <c r="H9" s="4">
        <f t="shared" si="0"/>
        <v>0</v>
      </c>
      <c r="I9" s="4">
        <v>2</v>
      </c>
      <c r="J9" t="s">
        <v>18</v>
      </c>
      <c r="K9" s="1">
        <v>44197</v>
      </c>
      <c r="L9" s="11">
        <v>0</v>
      </c>
      <c r="M9" s="12">
        <f>SUM(L9:L$9)</f>
        <v>0</v>
      </c>
      <c r="O9" s="4"/>
    </row>
    <row r="10" spans="1:16" x14ac:dyDescent="0.25">
      <c r="A10" t="s">
        <v>14</v>
      </c>
      <c r="B10" s="1">
        <v>44209</v>
      </c>
      <c r="C10" s="9" t="s">
        <v>27</v>
      </c>
      <c r="D10" t="s">
        <v>23</v>
      </c>
      <c r="F10" s="6">
        <v>0.94</v>
      </c>
      <c r="G10" s="4">
        <v>7500000</v>
      </c>
      <c r="H10" s="4">
        <f>G10/I10</f>
        <v>3750000</v>
      </c>
      <c r="I10" s="4">
        <v>2</v>
      </c>
      <c r="J10" t="s">
        <v>18</v>
      </c>
      <c r="K10" s="1">
        <v>44209</v>
      </c>
      <c r="L10">
        <v>200000</v>
      </c>
      <c r="M10" s="13">
        <f>SUM(L$9:L10)</f>
        <v>200000</v>
      </c>
      <c r="N10" t="s">
        <v>19</v>
      </c>
      <c r="O10" s="4"/>
    </row>
    <row r="11" spans="1:16" x14ac:dyDescent="0.25">
      <c r="A11" t="s">
        <v>14</v>
      </c>
      <c r="B11" s="1">
        <v>44188</v>
      </c>
      <c r="C11" s="2" t="s">
        <v>22</v>
      </c>
      <c r="D11" t="s">
        <v>23</v>
      </c>
      <c r="F11" s="5">
        <v>0.94099999999999995</v>
      </c>
      <c r="G11" s="4">
        <v>7500000</v>
      </c>
      <c r="H11" s="4">
        <f>G11/I11</f>
        <v>3750000</v>
      </c>
      <c r="I11" s="4">
        <v>2</v>
      </c>
      <c r="J11" t="s">
        <v>18</v>
      </c>
      <c r="K11" s="1">
        <v>44227</v>
      </c>
      <c r="L11">
        <v>0</v>
      </c>
      <c r="M11" s="13">
        <f>SUM(L$9:L11)</f>
        <v>200000</v>
      </c>
      <c r="O11" s="4"/>
    </row>
    <row r="12" spans="1:16" x14ac:dyDescent="0.25">
      <c r="A12" t="s">
        <v>14</v>
      </c>
      <c r="B12" s="1">
        <v>44188</v>
      </c>
      <c r="C12" s="2" t="s">
        <v>22</v>
      </c>
      <c r="D12" t="s">
        <v>23</v>
      </c>
      <c r="F12" s="5">
        <v>0.94099999999999995</v>
      </c>
      <c r="G12" s="4">
        <v>7500000</v>
      </c>
      <c r="H12" s="4">
        <f>G12/I12</f>
        <v>3750000</v>
      </c>
      <c r="I12" s="4">
        <v>2</v>
      </c>
      <c r="J12" t="s">
        <v>18</v>
      </c>
      <c r="K12" s="1">
        <v>44255</v>
      </c>
      <c r="L12">
        <v>0</v>
      </c>
      <c r="M12" s="13">
        <f>SUM(L$9:L12)</f>
        <v>200000</v>
      </c>
      <c r="O12" s="4"/>
    </row>
    <row r="13" spans="1:16" x14ac:dyDescent="0.25">
      <c r="A13" t="s">
        <v>14</v>
      </c>
      <c r="B13" s="1">
        <v>44188</v>
      </c>
      <c r="C13" s="2" t="s">
        <v>22</v>
      </c>
      <c r="D13" t="s">
        <v>23</v>
      </c>
      <c r="F13" s="5">
        <v>0.94099999999999995</v>
      </c>
      <c r="G13" s="4">
        <v>7500000</v>
      </c>
      <c r="H13" s="4">
        <f>G13/I13</f>
        <v>3750000</v>
      </c>
      <c r="I13" s="4">
        <v>2</v>
      </c>
      <c r="J13" t="s">
        <v>18</v>
      </c>
      <c r="K13" s="1">
        <v>44286</v>
      </c>
      <c r="L13">
        <v>0</v>
      </c>
      <c r="M13" s="13">
        <f>SUM(L$9:L13)</f>
        <v>200000</v>
      </c>
      <c r="O13" s="4"/>
    </row>
    <row r="14" spans="1:16" x14ac:dyDescent="0.25">
      <c r="A14" t="s">
        <v>14</v>
      </c>
      <c r="B14" s="1">
        <v>44188</v>
      </c>
      <c r="C14" s="2" t="s">
        <v>22</v>
      </c>
      <c r="D14" t="s">
        <v>23</v>
      </c>
      <c r="F14" s="5">
        <v>0.94099999999999995</v>
      </c>
      <c r="G14" s="4">
        <v>7500000</v>
      </c>
      <c r="H14" s="4">
        <f>G14/I14</f>
        <v>3750000</v>
      </c>
      <c r="I14" s="4">
        <v>2</v>
      </c>
      <c r="J14" t="s">
        <v>18</v>
      </c>
      <c r="K14" s="1">
        <v>44316</v>
      </c>
      <c r="L14">
        <v>0</v>
      </c>
      <c r="M14" s="13">
        <f>SUM(L$9:L14)</f>
        <v>200000</v>
      </c>
      <c r="O14" s="4"/>
    </row>
    <row r="15" spans="1:16" x14ac:dyDescent="0.25">
      <c r="A15" t="s">
        <v>14</v>
      </c>
      <c r="B15" s="1">
        <v>44173</v>
      </c>
      <c r="C15" s="8" t="s">
        <v>25</v>
      </c>
      <c r="D15" t="s">
        <v>26</v>
      </c>
      <c r="F15" s="6">
        <v>0.9</v>
      </c>
      <c r="G15" s="4">
        <v>5300000</v>
      </c>
      <c r="H15" s="4">
        <f t="shared" ref="H15" si="1">G15/I15</f>
        <v>3533333.3333333335</v>
      </c>
      <c r="I15" s="7">
        <v>1.5</v>
      </c>
      <c r="J15" t="s">
        <v>24</v>
      </c>
      <c r="K15" s="1">
        <v>44227</v>
      </c>
      <c r="L15"/>
      <c r="O15" s="4"/>
    </row>
    <row r="16" spans="1:16" x14ac:dyDescent="0.25">
      <c r="B16" s="1"/>
      <c r="C16" s="2"/>
      <c r="F16" s="5"/>
      <c r="G16" s="4"/>
      <c r="H16" s="4"/>
      <c r="I16" s="4"/>
      <c r="K16" s="1"/>
      <c r="M16" s="4"/>
      <c r="N16" s="4"/>
      <c r="O16" s="4"/>
    </row>
    <row r="17" spans="2:15" x14ac:dyDescent="0.25">
      <c r="B17" s="1"/>
      <c r="C17" s="8"/>
      <c r="F17" s="6"/>
      <c r="G17" s="4"/>
      <c r="H17" s="4"/>
      <c r="I17" s="7"/>
      <c r="K17" s="1"/>
      <c r="M17" s="4"/>
      <c r="N17" s="4"/>
      <c r="O17" s="4"/>
    </row>
    <row r="18" spans="2:15" x14ac:dyDescent="0.25">
      <c r="B18" s="1"/>
      <c r="C18" s="8"/>
      <c r="F18" s="6"/>
      <c r="G18" s="4"/>
      <c r="H18" s="4"/>
      <c r="I18" s="7"/>
      <c r="K18" s="1"/>
      <c r="M18" s="4"/>
      <c r="N18" s="4"/>
      <c r="O18" s="4"/>
    </row>
    <row r="19" spans="2:15" x14ac:dyDescent="0.25">
      <c r="B19" s="1"/>
      <c r="C19" s="8"/>
      <c r="F19" s="6"/>
      <c r="G19" s="4"/>
      <c r="H19" s="4"/>
      <c r="I19" s="7"/>
      <c r="K19" s="1"/>
    </row>
    <row r="26" spans="2:15" x14ac:dyDescent="0.25">
      <c r="C26" s="10"/>
    </row>
  </sheetData>
  <hyperlinks>
    <hyperlink ref="C6" r:id="rId1" xr:uid="{A30FBD76-A843-4D0E-875D-7C6E2A8DC3A7}"/>
    <hyperlink ref="C7" r:id="rId2" xr:uid="{BF68BDCF-FA52-45A0-9D52-2DC8853728E4}"/>
    <hyperlink ref="C2" r:id="rId3" xr:uid="{6410A865-6E4B-4CB9-A30D-8946B3CA82B1}"/>
    <hyperlink ref="C15" r:id="rId4" xr:uid="{977D1EF0-053E-4B70-AC02-5BE60265B6B7}"/>
    <hyperlink ref="C10" r:id="rId5" tooltip="https://www.srf.ch/news/wirtschaft/die-logistik-hinter-moderna-wie-die-schweiz-die-versorgung-mit-dem-neuen-impfstoff-sichert" xr:uid="{5AFC4ADB-A3E7-4966-9275-15AC19128A4F}"/>
    <hyperlink ref="C12" r:id="rId6" xr:uid="{BD211785-E33E-4A26-AA23-D7BDFDD30FF4}"/>
    <hyperlink ref="C3" r:id="rId7" xr:uid="{8CDB2F45-0D61-413A-8159-5B93393F9FF7}"/>
    <hyperlink ref="C8" r:id="rId8" xr:uid="{7CB87138-D10B-4F21-98AD-BB490221A307}"/>
  </hyperlinks>
  <pageMargins left="0.7" right="0.7" top="0.78740157499999996" bottom="0.78740157499999996" header="0.3" footer="0.3"/>
  <pageSetup paperSize="9" orientation="portrait" horizontalDpi="4294967293" verticalDpi="360" r:id="rId9"/>
  <legacy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2021-02-01T20:42:13Z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