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 activeTab="1"/>
  </bookViews>
  <sheets>
    <sheet name="Resumen" sheetId="1" r:id="rId1"/>
    <sheet name="Plan de cuentas 2015" sheetId="2" r:id="rId2"/>
    <sheet name="Forecast enero 2015" sheetId="7" r:id="rId3"/>
    <sheet name="TAREAS ADICIONALES" sheetId="3" r:id="rId4"/>
    <sheet name="Marketing" sheetId="4" r:id="rId5"/>
    <sheet name="MKT tools" sheetId="5" r:id="rId6"/>
    <sheet name="Objetivos 2015" sheetId="6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E32" i="7" l="1"/>
  <c r="I33" i="7"/>
  <c r="G33" i="7"/>
  <c r="F33" i="7"/>
  <c r="E33" i="7"/>
  <c r="D33" i="7"/>
  <c r="V2" i="7"/>
  <c r="W33" i="7" l="1"/>
  <c r="H33" i="7"/>
  <c r="C16" i="4" l="1"/>
  <c r="C18" i="4" s="1"/>
  <c r="O17" i="4"/>
  <c r="D18" i="4"/>
  <c r="B13" i="4"/>
  <c r="B17" i="4" s="1"/>
  <c r="B18" i="4" s="1"/>
  <c r="E18" i="4" l="1"/>
  <c r="F18" i="4" l="1"/>
  <c r="B23" i="1"/>
  <c r="C22" i="1"/>
  <c r="C23" i="1" s="1"/>
  <c r="G18" i="4" l="1"/>
  <c r="H18" i="4" l="1"/>
  <c r="I18" i="4" l="1"/>
  <c r="J18" i="4" l="1"/>
  <c r="K18" i="4" l="1"/>
  <c r="L18" i="4" l="1"/>
  <c r="M18" i="4" l="1"/>
  <c r="N18" i="4" l="1"/>
  <c r="O16" i="4"/>
</calcChain>
</file>

<file path=xl/sharedStrings.xml><?xml version="1.0" encoding="utf-8"?>
<sst xmlns="http://schemas.openxmlformats.org/spreadsheetml/2006/main" count="471" uniqueCount="377">
  <si>
    <t>Medir los resultados</t>
  </si>
  <si>
    <t>Realizar un seguimiento</t>
  </si>
  <si>
    <t>Gestionar el equipo</t>
  </si>
  <si>
    <t>CUOTAS</t>
  </si>
  <si>
    <t>Oscar Martin</t>
  </si>
  <si>
    <t>Eva Mendo</t>
  </si>
  <si>
    <t>Nuevo comercial 2</t>
  </si>
  <si>
    <t>Nuevo comercial 3</t>
  </si>
  <si>
    <t>Jordi Ubeda</t>
  </si>
  <si>
    <t>Total</t>
  </si>
  <si>
    <t>Javier Lopez</t>
  </si>
  <si>
    <t>Herrameintas de apoyo</t>
  </si>
  <si>
    <t>Presales</t>
  </si>
  <si>
    <t>Todoist</t>
  </si>
  <si>
    <t>Calendar gmail unificado</t>
  </si>
  <si>
    <t>Seafile</t>
  </si>
  <si>
    <t>Marketing</t>
  </si>
  <si>
    <t>Gestión de mantenimientos</t>
  </si>
  <si>
    <t>Administración para las facturas</t>
  </si>
  <si>
    <t>Hoja de actividad semanal</t>
  </si>
  <si>
    <t>Renión lunes por la mañana semanal.</t>
  </si>
  <si>
    <t>Pipeline por agente</t>
  </si>
  <si>
    <t>Número de visitas</t>
  </si>
  <si>
    <t>Cuadro de mando</t>
  </si>
  <si>
    <t>Sueldo Base Bruto: XXXXX</t>
  </si>
  <si>
    <t>Salario y Comisiones</t>
  </si>
  <si>
    <t>Sueldo Variable:YYYY a la consecución 100% cuota y 50% del variable a la consecución del 50%. Es decir , cuando se llegue a YYYYY/2 se cobra un 50% del variable de golpe. A partir de ahí cada % adicional por encima del 50% se añadiría el % proporcional del variable.</t>
  </si>
  <si>
    <t>Adicionalmente, por Exceso de Cuota, corresponde un 10% de lo facturado. </t>
  </si>
  <si>
    <t>Revenue mensual</t>
  </si>
  <si>
    <t>BANCA</t>
  </si>
  <si>
    <t>TELCO</t>
  </si>
  <si>
    <t>SEGUROS</t>
  </si>
  <si>
    <t>UTILITIES</t>
  </si>
  <si>
    <t>AAPP</t>
  </si>
  <si>
    <t>Banco Popular</t>
  </si>
  <si>
    <t>TELEFONICA</t>
  </si>
  <si>
    <t>Generali</t>
  </si>
  <si>
    <t>CEPSA</t>
  </si>
  <si>
    <t>AEAT</t>
  </si>
  <si>
    <t>Bankinter</t>
  </si>
  <si>
    <t>VODAFONE - ONO</t>
  </si>
  <si>
    <t>PELAYO</t>
  </si>
  <si>
    <t>CYII</t>
  </si>
  <si>
    <t>SSGG</t>
  </si>
  <si>
    <t>LACAIXA</t>
  </si>
  <si>
    <t>REALIA</t>
  </si>
  <si>
    <t>Endesa</t>
  </si>
  <si>
    <t>INE</t>
  </si>
  <si>
    <t>SANTANDER</t>
  </si>
  <si>
    <t>Yoigo</t>
  </si>
  <si>
    <t>REYAL URBIS</t>
  </si>
  <si>
    <t>Iberdrola</t>
  </si>
  <si>
    <t>ayto.Madrid</t>
  </si>
  <si>
    <t>BBVA</t>
  </si>
  <si>
    <t>EUROPE ASSISTANT</t>
  </si>
  <si>
    <t>Repsol Ypf</t>
  </si>
  <si>
    <t>IBERCAJA</t>
  </si>
  <si>
    <t>Euskaltel</t>
  </si>
  <si>
    <t>LINEA DIRECTA</t>
  </si>
  <si>
    <t>Enagas</t>
  </si>
  <si>
    <t>aytoBarcelona</t>
  </si>
  <si>
    <t>INVERSIS</t>
  </si>
  <si>
    <t>Ocaso, SA</t>
  </si>
  <si>
    <t>RENFE</t>
  </si>
  <si>
    <t>SABADELL</t>
  </si>
  <si>
    <t>MAPFRE</t>
  </si>
  <si>
    <t>Bahía de Bizkaia Electricidad</t>
  </si>
  <si>
    <t>simyo</t>
  </si>
  <si>
    <t>AXA</t>
  </si>
  <si>
    <t>Gas Natural Fenosa</t>
  </si>
  <si>
    <t>BANKIA</t>
  </si>
  <si>
    <t>lebara</t>
  </si>
  <si>
    <t>Allianz</t>
  </si>
  <si>
    <t>LEGALITAS</t>
  </si>
  <si>
    <t>UNICJA BANCO</t>
  </si>
  <si>
    <t>Liberty / Genesis Seguros</t>
  </si>
  <si>
    <t>ALICO -MetLife</t>
  </si>
  <si>
    <t>Hidrocantábrico Distribución Eléctrica</t>
  </si>
  <si>
    <t>Asitur</t>
  </si>
  <si>
    <t>Red Electrica Corporación</t>
  </si>
  <si>
    <t>Kutxa</t>
  </si>
  <si>
    <t>Aviva</t>
  </si>
  <si>
    <t>Caja Mar</t>
  </si>
  <si>
    <t>credito y caución</t>
  </si>
  <si>
    <t>barclays</t>
  </si>
  <si>
    <t>Groupama / Plus Ultra</t>
  </si>
  <si>
    <t>deutsche bank</t>
  </si>
  <si>
    <t>Ibermutuamur</t>
  </si>
  <si>
    <t>EVO</t>
  </si>
  <si>
    <t>ING</t>
  </si>
  <si>
    <t>MMT Seguros</t>
  </si>
  <si>
    <t>Mondial Assistance</t>
  </si>
  <si>
    <t>Multiasistencia</t>
  </si>
  <si>
    <t>Mutua Madrileña</t>
  </si>
  <si>
    <t>RACE ASISTENCIA S.A</t>
  </si>
  <si>
    <t xml:space="preserve">Reale Seguros </t>
  </si>
  <si>
    <t>SANTALUCIA </t>
  </si>
  <si>
    <t>ZURICH</t>
  </si>
  <si>
    <t>Sanitas</t>
  </si>
  <si>
    <t>SANTANDER SEGUROS Y REASEGUROS, COMPAÑÍA ASEGURADORA, S.A.</t>
  </si>
  <si>
    <t>AGRUPACIÓMÚTUA</t>
  </si>
  <si>
    <t>SEGUROS LAGUN ARO</t>
  </si>
  <si>
    <t>Catalana Occiente</t>
  </si>
  <si>
    <t>CASER</t>
  </si>
  <si>
    <t>HNA</t>
  </si>
  <si>
    <t>SECURITAS</t>
  </si>
  <si>
    <t>OSCAR</t>
  </si>
  <si>
    <t>Jordi</t>
  </si>
  <si>
    <t>JAVIER</t>
  </si>
  <si>
    <t>Orange - Jazztel</t>
  </si>
  <si>
    <t>AGUAS DE BARCELONA</t>
  </si>
  <si>
    <t>GALP</t>
  </si>
  <si>
    <t>PRESIDENCIA</t>
  </si>
  <si>
    <t>Generalitat</t>
  </si>
  <si>
    <t>BANCA MARCH</t>
  </si>
  <si>
    <t>VERTI</t>
  </si>
  <si>
    <t>Banco Mare Nostrum S.A.</t>
  </si>
  <si>
    <t>Comercial 3</t>
  </si>
  <si>
    <t>Bilbao seguros</t>
  </si>
  <si>
    <t>Fiatc Seguros</t>
  </si>
  <si>
    <t>AMA</t>
  </si>
  <si>
    <t>Segur Caixa</t>
  </si>
  <si>
    <t>BBVA SEGUROS</t>
  </si>
  <si>
    <t>PLAN COMERCIAL ESPAÑA 2015</t>
  </si>
  <si>
    <t>EVA MENDO</t>
  </si>
  <si>
    <t>jcdecaux</t>
  </si>
  <si>
    <t>GMV</t>
  </si>
  <si>
    <t>Traintic</t>
  </si>
  <si>
    <t>TRANSPORTES</t>
  </si>
  <si>
    <t>PARTNERS CC</t>
  </si>
  <si>
    <t>PROSEGUR</t>
  </si>
  <si>
    <t>Alisys</t>
  </si>
  <si>
    <t>ATENTO</t>
  </si>
  <si>
    <t>ATOS ORIGIN</t>
  </si>
  <si>
    <t>Avanzada 7</t>
  </si>
  <si>
    <t>British Telecom IT</t>
  </si>
  <si>
    <t>CYSTELCOM</t>
  </si>
  <si>
    <t>DATAPOINT IBÉRICA</t>
  </si>
  <si>
    <t>DOMINION</t>
  </si>
  <si>
    <t>Electronic Trafic, S.A (ETRA)</t>
  </si>
  <si>
    <t>Everis</t>
  </si>
  <si>
    <t>IECISA</t>
  </si>
  <si>
    <t>Indra</t>
  </si>
  <si>
    <t>Natural VOX</t>
  </si>
  <si>
    <t>Presence</t>
  </si>
  <si>
    <t>Prosodie</t>
  </si>
  <si>
    <t>Telefónica soluciones</t>
  </si>
  <si>
    <t>Tissat</t>
  </si>
  <si>
    <t>WPR</t>
  </si>
  <si>
    <t>AVAYA</t>
  </si>
  <si>
    <t>PARTNERS OEM</t>
  </si>
  <si>
    <t>IBERMATICA</t>
  </si>
  <si>
    <t>TBS</t>
  </si>
  <si>
    <t>GENESYS</t>
  </si>
  <si>
    <t>ININ</t>
  </si>
  <si>
    <t>CISCO</t>
  </si>
  <si>
    <t>ALTITUDE</t>
  </si>
  <si>
    <t>Dialoga Servicios Interactivos S.A.</t>
  </si>
  <si>
    <t>I6net</t>
  </si>
  <si>
    <t>VOCALCOM</t>
  </si>
  <si>
    <t>JET MULTIMEDIA</t>
  </si>
  <si>
    <t>HUAWEI</t>
  </si>
  <si>
    <t>ZTE</t>
  </si>
  <si>
    <t>INDRA Transportes- PROINTEC</t>
  </si>
  <si>
    <t>EORIAN - TEKIA</t>
  </si>
  <si>
    <t>ADICONALES</t>
  </si>
  <si>
    <t>Mantenimientos</t>
  </si>
  <si>
    <t>PORTUGAL</t>
  </si>
  <si>
    <t>SEFGURIDAD</t>
  </si>
  <si>
    <t>SEGUROS DE VIDA</t>
  </si>
  <si>
    <t>OBJETIVOS</t>
  </si>
  <si>
    <t>Construir referencias en Speech Analytics, ya sean en consultoría ( modelo Utopy) o en cliente final ( modelo 010 BCN)</t>
  </si>
  <si>
    <t>Consolidar equipo comercial</t>
  </si>
  <si>
    <t>Abrir 15 nuevas cuentas gestionadas: En especial: Endesa, Orange, Vodafone, REPSOL, CEPSA, MUTUA MADRILEÑA, CYII, RENFE, IBERDROLA, SSGG.</t>
  </si>
  <si>
    <t>Confrontar a Nuance en varios foros y superarle.</t>
  </si>
  <si>
    <t>Conslidar ppto de este año en españa, la tecnología y equipo.</t>
  </si>
  <si>
    <t>Valor estimado</t>
  </si>
  <si>
    <t>Fechas</t>
  </si>
  <si>
    <t>Beanchmark ASR</t>
  </si>
  <si>
    <t>Q2</t>
  </si>
  <si>
    <t>Q3</t>
  </si>
  <si>
    <t>Q1</t>
  </si>
  <si>
    <t>Ser referente en Lenguaje Natural consolidando los proyectos de Bankia + Yoigo.</t>
  </si>
  <si>
    <t xml:space="preserve">Abrir 4 grandes nuevos clientes: </t>
  </si>
  <si>
    <t>Certificarnos en AVAYA? GENESYS ? ININ?</t>
  </si>
  <si>
    <t xml:space="preserve">Evento LN para posicionarnos como líderes del mercado y fidelizar nuestros clientes. </t>
  </si>
  <si>
    <t>Evento Speech Analytics Caso Yoigo</t>
  </si>
  <si>
    <t>Agencia de Prensa</t>
  </si>
  <si>
    <t>Eventos 1 to 1</t>
  </si>
  <si>
    <t>Qx</t>
  </si>
  <si>
    <t>Gastos acumulados</t>
  </si>
  <si>
    <t>Remanente</t>
  </si>
  <si>
    <t>Claim</t>
  </si>
  <si>
    <t>item</t>
  </si>
  <si>
    <t>Improving customer Experience</t>
  </si>
  <si>
    <t>Ppt corporativa</t>
  </si>
  <si>
    <t>Doc .word de todos las tecnologías</t>
  </si>
  <si>
    <t>Doc .word de todos las soluciones</t>
  </si>
  <si>
    <t>Seafile\Verbio Marketing\Corporate PPT &amp; Dossier\2015</t>
  </si>
  <si>
    <t>in progress</t>
  </si>
  <si>
    <t>responsable</t>
  </si>
  <si>
    <t>-</t>
  </si>
  <si>
    <t>Carlos</t>
  </si>
  <si>
    <t>Documento word Suite de Productos</t>
  </si>
  <si>
    <t>Oscar</t>
  </si>
  <si>
    <t>Entrega</t>
  </si>
  <si>
    <t>Enero</t>
  </si>
  <si>
    <t>Centro de comunicaciones de prensa y redistribución a todas las sedes.</t>
  </si>
  <si>
    <t>notas de prensa</t>
  </si>
  <si>
    <t>Carlos centraliza y valida</t>
  </si>
  <si>
    <t>Dedicación</t>
  </si>
  <si>
    <t>2 horas</t>
  </si>
  <si>
    <t>constante</t>
  </si>
  <si>
    <t>5 horas</t>
  </si>
  <si>
    <t>XX</t>
  </si>
  <si>
    <t>URL + accesos</t>
  </si>
  <si>
    <t>Tareas</t>
  </si>
  <si>
    <t>Traducción</t>
  </si>
  <si>
    <t>Eva</t>
  </si>
  <si>
    <t>Insertar notas de prensa</t>
  </si>
  <si>
    <t>Carlos ó Eva</t>
  </si>
  <si>
    <t>1 hora</t>
  </si>
  <si>
    <t>Grupo Linkedin Verbio Friends &amp; Alumni</t>
  </si>
  <si>
    <t>Cuenta Twitter @Verbiocorporate</t>
  </si>
  <si>
    <t>User: @VerbioCorporate 
Password: verbio1590</t>
  </si>
  <si>
    <t>Página Verbio en Linkedin</t>
  </si>
  <si>
    <t>https://www.linkedin.com/company/verbio</t>
  </si>
  <si>
    <t>actualizar definición de la empresa en español e inglés</t>
  </si>
  <si>
    <t>xx</t>
  </si>
  <si>
    <t>https://www.linkedin.com/groups?home=&amp;gid=4214564&amp;trk=anet_ug_hm</t>
  </si>
  <si>
    <t>Actualizar las notas de presna</t>
  </si>
  <si>
    <t>WWW.VERBIO.COM</t>
  </si>
  <si>
    <t>HERRAMIENTAS DE MARKETING VERBIO 2015</t>
  </si>
  <si>
    <t>Insertar notas de prensa con links a la web</t>
  </si>
  <si>
    <t>Informe</t>
  </si>
  <si>
    <t>Buscar un partner que la haga</t>
  </si>
  <si>
    <t>Beanchmark ASR Verbio Vs. Nuance</t>
  </si>
  <si>
    <t>Informe Opus Research</t>
  </si>
  <si>
    <t>desarrollar Informe</t>
  </si>
  <si>
    <t>Inversión en MKT</t>
  </si>
  <si>
    <t>comerciales</t>
  </si>
  <si>
    <t>enviar correo</t>
  </si>
  <si>
    <t>E-mail marketing - email con las nota de prensa traducidas enviado desde las cuentas de los comerciales</t>
  </si>
  <si>
    <t>Mailchimp + acessos</t>
  </si>
  <si>
    <t>BBDD de clientes</t>
  </si>
  <si>
    <t>BBDD de partners</t>
  </si>
  <si>
    <t>BBDD en Mailchimp</t>
  </si>
  <si>
    <t>pedir los mails de los clientes y depurar la BBDD</t>
  </si>
  <si>
    <t>pedir los mails de los partners y depurar la BBDD</t>
  </si>
  <si>
    <t>App móvil de verificación</t>
  </si>
  <si>
    <t>IVR de identificación en base al ANI</t>
  </si>
  <si>
    <t>TTS online en la web con las voces corporativas ya incluidas</t>
  </si>
  <si>
    <t>App móvil de lenguaje natural con asistente virtual y con los resultados dentro de la plataforma de SA. Que funcione en tiempo real mientras se mnatiene la conversación.</t>
  </si>
  <si>
    <t>NUEVAS DEMOS</t>
  </si>
  <si>
    <t xml:space="preserve"> DEMOS EXISTENTES</t>
  </si>
  <si>
    <t>Seafile\Verbio Marketing\Demostraciones\MatrizDemos&amp;StateOfTheArt</t>
  </si>
  <si>
    <t>Desarrollar demos</t>
  </si>
  <si>
    <t>XXXXXXXXXXXX</t>
  </si>
  <si>
    <t>XXXX</t>
  </si>
  <si>
    <t>EVENTO Lenguaje Natural</t>
  </si>
  <si>
    <t>evento propio de media jornada</t>
  </si>
  <si>
    <t>llamar para llenar el evento</t>
  </si>
  <si>
    <t>8 horas</t>
  </si>
  <si>
    <t>buscar espacio
definir caso de éxito
conseguir oradores
Mostrar demo de asistente virtual integrado
Mostrar demo de gestor correos en lenguaje natural</t>
  </si>
  <si>
    <t>EVENTO Speech Analytics</t>
  </si>
  <si>
    <t>buscar espacio
definir caso de éxito
conseguir oradores
Mostrar demo de SA en producción</t>
  </si>
  <si>
    <t>Marketing 1 to 1</t>
  </si>
  <si>
    <t>definir cuentas y evento ( previsiblemente hcer una ruta de vinos)</t>
  </si>
  <si>
    <t>16 horas</t>
  </si>
  <si>
    <t>OBJETIVOS 2015</t>
  </si>
  <si>
    <t>Posicionar nuevo Claim de Verbio</t>
  </si>
  <si>
    <t>Posicionar VERBIO como líderes de lenguaje natural y Speech Analytics</t>
  </si>
  <si>
    <t>Dar a conocer la Suite de productos VERBIO y la ventaja de su centralización</t>
  </si>
  <si>
    <t>buscar agencia de prensa, y habalr con Javier Lopez</t>
  </si>
  <si>
    <t>4 horas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</si>
  <si>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</si>
  <si>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</si>
  <si>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</si>
  <si>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</si>
  <si>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</si>
  <si>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</si>
  <si>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</si>
  <si>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</si>
  <si>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</si>
  <si>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</si>
  <si>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</si>
  <si>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</si>
  <si>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</si>
  <si>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PPTo disponible</t>
  </si>
  <si>
    <t>Politica de gastos</t>
  </si>
  <si>
    <t>Formación</t>
  </si>
  <si>
    <t>PRODUCTOS Y SERVICIOS FOCO</t>
  </si>
  <si>
    <t>ACCIONES PRICIPALES</t>
  </si>
  <si>
    <t>CALENDARIO</t>
  </si>
  <si>
    <t>a nivel de politica en proyectos</t>
  </si>
  <si>
    <t>plan de descuentos</t>
  </si>
  <si>
    <t>Pricing</t>
  </si>
  <si>
    <t>Líneas Maestras de la ESTRATEGIA COMERCIAL 2015</t>
  </si>
  <si>
    <t>La política de Partners no Claves es de ser reactivos, no hacemos una gestión proactiva. Simplemente recogemos pedidos.</t>
  </si>
  <si>
    <t xml:space="preserve">Verbio es la empresa lider en Lenguaje Natural en Español. </t>
  </si>
  <si>
    <t>Fonetic es el segundo en Lenguaje Natural, nuestro competidor natural.</t>
  </si>
  <si>
    <t>El 85% de nuestro Revenue viene de cuentas gestionadas, por tanto foco en ellas.</t>
  </si>
  <si>
    <t>En Biometría Vocal estamos en un año clave para Verbio, debemos generar un cliente en banca, uno en control de fraude y otro en seguridad para posicionarnos.</t>
  </si>
  <si>
    <t xml:space="preserve">Somos Partners de AVAYA, CISCO y Geneys, debemos comunicarlo y hacer una campaña. Con los OEM´s y los clientes finales. </t>
  </si>
  <si>
    <t xml:space="preserve">Hay que poner los gastos en la hoja de gastos. </t>
  </si>
  <si>
    <t>LA CAIXA</t>
  </si>
  <si>
    <t>MADISON</t>
  </si>
  <si>
    <t>ETRA</t>
  </si>
  <si>
    <t>Phone House</t>
  </si>
  <si>
    <t>YOIGO</t>
  </si>
  <si>
    <t>TV3</t>
  </si>
  <si>
    <t>ENDESA</t>
  </si>
  <si>
    <t>BT-Varios</t>
  </si>
  <si>
    <t>CELDA</t>
  </si>
  <si>
    <t>Cliente</t>
  </si>
  <si>
    <t>Cuenta</t>
  </si>
  <si>
    <t>Cuenta Campo</t>
  </si>
  <si>
    <t>Objetivo marcado en Presupuesto</t>
  </si>
  <si>
    <t>Reforecast Abril</t>
  </si>
  <si>
    <t>Reforecast Octubre</t>
  </si>
  <si>
    <t>Facturado</t>
  </si>
  <si>
    <t>Fact+Backlog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</si>
  <si>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</si>
  <si>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</si>
  <si>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</si>
  <si>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</si>
  <si>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</si>
  <si>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</si>
  <si>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</si>
  <si>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</si>
  <si>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</si>
  <si>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</si>
  <si>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</si>
  <si>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</si>
  <si>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Para llegar</t>
  </si>
  <si>
    <t>PROSODIE</t>
  </si>
  <si>
    <t>La Caixa</t>
  </si>
  <si>
    <t>Presidencia</t>
  </si>
  <si>
    <t>ALTRAN</t>
  </si>
  <si>
    <t>Bankia</t>
  </si>
  <si>
    <t>BT</t>
  </si>
  <si>
    <t>Banc Sabadell</t>
  </si>
  <si>
    <t>BANC SABADELL</t>
  </si>
  <si>
    <t>SERVIHOGAR</t>
  </si>
  <si>
    <t>Mallol Traductors</t>
  </si>
  <si>
    <t>MALLOL TRADUCTORS</t>
  </si>
  <si>
    <t>UNIT4</t>
  </si>
  <si>
    <t>PHONE HOUSE</t>
  </si>
  <si>
    <t>Pelayo (British Telecom)</t>
  </si>
  <si>
    <t>BRITISH TELECOM</t>
  </si>
  <si>
    <t>Tel.Sol</t>
  </si>
  <si>
    <t>TELEFONICA SOLUCIONES</t>
  </si>
  <si>
    <t>SODEXO</t>
  </si>
  <si>
    <t>CENTROESTRADA</t>
  </si>
  <si>
    <t>CENTRO ESTRADA</t>
  </si>
  <si>
    <t>NEWCOM</t>
  </si>
  <si>
    <t>Forecast Enero</t>
  </si>
  <si>
    <t>Telefonica</t>
  </si>
  <si>
    <t>JcDecaux</t>
  </si>
  <si>
    <t>Ajuntament 010BCN</t>
  </si>
  <si>
    <t>Europ-Assistance</t>
  </si>
  <si>
    <t>Santander</t>
  </si>
  <si>
    <t>VARIOS (ESPAÑA + PORTUGAL)</t>
  </si>
  <si>
    <t>MAPFRE - VERTI</t>
  </si>
  <si>
    <t>Para SA el objetivo es posicionar la solución como alternativa deseable- buen precio y más calidad</t>
  </si>
  <si>
    <t>Politica de precios . Mantener y minimizar los descuentos</t>
  </si>
  <si>
    <t>OTROS</t>
  </si>
  <si>
    <t>Telepizza</t>
  </si>
  <si>
    <t>Securitas Direct</t>
  </si>
  <si>
    <t>BANCA-Trading</t>
  </si>
  <si>
    <t>Cuerpos de seguridad del estado</t>
  </si>
  <si>
    <t>Cuerpos de seguridad autonomías</t>
  </si>
  <si>
    <t>Cuerpos de policia local</t>
  </si>
  <si>
    <t>Entes de elecciones</t>
  </si>
  <si>
    <t>Licitaciones</t>
  </si>
  <si>
    <t>COFIDIS</t>
  </si>
  <si>
    <t>SERGAS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</si>
</sst>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&quot; €&quot;_-;\-* #,##0&quot; €&quot;_-;_-* \-??&quot; €&quot;_-;_-@_-"/>
    <numFmt numFmtId="165" formatCode="_-* #,##0\ _€_-;\-* #,##0\ _€_-;_-* &quot;-&quot;??\ _€_-;_-@_-"/>
    <numFmt numFmtId="166" formatCode="[$-C0A]General"/>
    <numFmt numFmtId="167" formatCode="#,##0.00\ &quot;€&quot;"/>
    <numFmt numFmtId="168" formatCode="#,##0\ &quot;€&quot;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33333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8"/>
      <color rgb="FF333333"/>
      <name val="Verdana"/>
      <family val="2"/>
    </font>
    <font>
      <sz val="10"/>
      <color rgb="FF222222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5F5F5F"/>
      <name val="Trebuchet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166" fontId="11" fillId="0" borderId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2" fillId="0" borderId="10" applyNumberFormat="0" applyFill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91">
    <xf numFmtId="0" fontId="0" fillId="0" borderId="0" xfId="0"/>
    <xf numFmtId="0" fontId="3" fillId="0" borderId="0" xfId="0" applyFont="1"/>
    <xf numFmtId="0" fontId="2" fillId="0" borderId="0" xfId="0" applyFont="1"/>
    <xf numFmtId="164" fontId="4" fillId="2" borderId="1" xfId="2" applyNumberFormat="1" applyFont="1" applyFill="1" applyBorder="1" applyAlignment="1" applyProtection="1">
      <alignment horizontal="left"/>
    </xf>
    <xf numFmtId="165" fontId="0" fillId="0" borderId="0" xfId="1" applyNumberFormat="1" applyFont="1"/>
    <xf numFmtId="164" fontId="4" fillId="2" borderId="2" xfId="2" applyNumberFormat="1" applyFont="1" applyFill="1" applyBorder="1" applyAlignment="1" applyProtection="1">
      <alignment horizontal="left"/>
    </xf>
    <xf numFmtId="164" fontId="4" fillId="2" borderId="0" xfId="2" applyNumberFormat="1" applyFont="1" applyFill="1" applyBorder="1" applyAlignment="1" applyProtection="1">
      <alignment horizontal="left"/>
    </xf>
    <xf numFmtId="164" fontId="5" fillId="2" borderId="0" xfId="2" applyNumberFormat="1" applyFont="1" applyFill="1" applyBorder="1" applyAlignment="1" applyProtection="1">
      <alignment horizontal="left"/>
    </xf>
    <xf numFmtId="165" fontId="6" fillId="0" borderId="0" xfId="1" applyNumberFormat="1" applyFont="1"/>
    <xf numFmtId="0" fontId="0" fillId="0" borderId="0" xfId="0" applyFont="1"/>
    <xf numFmtId="0" fontId="7" fillId="0" borderId="0" xfId="0" applyFont="1" applyAlignment="1">
      <alignment horizontal="left" inden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0" fillId="3" borderId="3" xfId="0" applyFill="1" applyBorder="1"/>
    <xf numFmtId="0" fontId="0" fillId="4" borderId="4" xfId="0" applyFill="1" applyBorder="1"/>
    <xf numFmtId="0" fontId="0" fillId="3" borderId="4" xfId="0" applyFill="1" applyBorder="1"/>
    <xf numFmtId="0" fontId="0" fillId="4" borderId="3" xfId="0" applyFill="1" applyBorder="1"/>
    <xf numFmtId="0" fontId="0" fillId="0" borderId="3" xfId="0" applyBorder="1"/>
    <xf numFmtId="0" fontId="0" fillId="6" borderId="3" xfId="0" applyFill="1" applyBorder="1"/>
    <xf numFmtId="0" fontId="0" fillId="5" borderId="3" xfId="0" applyFill="1" applyBorder="1"/>
    <xf numFmtId="0" fontId="0" fillId="6" borderId="6" xfId="0" applyFill="1" applyBorder="1"/>
    <xf numFmtId="0" fontId="0" fillId="4" borderId="6" xfId="0" applyFill="1" applyBorder="1"/>
    <xf numFmtId="0" fontId="0" fillId="4" borderId="0" xfId="0" applyFill="1"/>
    <xf numFmtId="0" fontId="0" fillId="5" borderId="5" xfId="0" applyFill="1" applyBorder="1" applyAlignment="1">
      <alignment vertical="center"/>
    </xf>
    <xf numFmtId="0" fontId="0" fillId="0" borderId="3" xfId="0" applyFill="1" applyBorder="1"/>
    <xf numFmtId="0" fontId="0" fillId="0" borderId="6" xfId="0" applyFill="1" applyBorder="1"/>
    <xf numFmtId="0" fontId="0" fillId="0" borderId="7" xfId="0" applyBorder="1"/>
    <xf numFmtId="0" fontId="0" fillId="0" borderId="4" xfId="0" applyBorder="1"/>
    <xf numFmtId="0" fontId="0" fillId="0" borderId="4" xfId="0" applyFill="1" applyBorder="1"/>
    <xf numFmtId="0" fontId="0" fillId="0" borderId="5" xfId="0" applyFill="1" applyBorder="1"/>
    <xf numFmtId="0" fontId="0" fillId="6" borderId="4" xfId="0" applyFill="1" applyBorder="1"/>
    <xf numFmtId="0" fontId="0" fillId="4" borderId="7" xfId="0" applyFill="1" applyBorder="1"/>
    <xf numFmtId="0" fontId="9" fillId="0" borderId="6" xfId="0" applyFont="1" applyBorder="1"/>
    <xf numFmtId="0" fontId="0" fillId="3" borderId="5" xfId="0" applyFill="1" applyBorder="1"/>
    <xf numFmtId="0" fontId="0" fillId="0" borderId="6" xfId="0" applyBorder="1"/>
    <xf numFmtId="0" fontId="0" fillId="0" borderId="5" xfId="0" applyBorder="1"/>
    <xf numFmtId="0" fontId="0" fillId="4" borderId="5" xfId="0" applyFill="1" applyBorder="1"/>
    <xf numFmtId="0" fontId="0" fillId="6" borderId="5" xfId="0" applyFill="1" applyBorder="1"/>
    <xf numFmtId="0" fontId="0" fillId="3" borderId="6" xfId="0" applyFill="1" applyBorder="1"/>
    <xf numFmtId="0" fontId="9" fillId="0" borderId="6" xfId="0" applyFont="1" applyFill="1" applyBorder="1"/>
    <xf numFmtId="0" fontId="4" fillId="3" borderId="3" xfId="3" applyFont="1" applyFill="1" applyBorder="1" applyAlignment="1">
      <alignment horizontal="center" vertical="top" wrapText="1"/>
    </xf>
    <xf numFmtId="0" fontId="2" fillId="7" borderId="3" xfId="0" applyFont="1" applyFill="1" applyBorder="1" applyAlignment="1">
      <alignment horizontal="center" vertical="top" wrapText="1"/>
    </xf>
    <xf numFmtId="49" fontId="2" fillId="7" borderId="3" xfId="0" applyNumberFormat="1" applyFont="1" applyFill="1" applyBorder="1" applyAlignment="1">
      <alignment horizontal="center" vertical="top" wrapText="1"/>
    </xf>
    <xf numFmtId="0" fontId="4" fillId="7" borderId="3" xfId="3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7" borderId="3" xfId="0" applyFont="1" applyFill="1" applyBorder="1" applyAlignment="1">
      <alignment horizontal="center" vertical="top"/>
    </xf>
    <xf numFmtId="166" fontId="12" fillId="3" borderId="3" xfId="4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0" fillId="5" borderId="6" xfId="0" applyFill="1" applyBorder="1"/>
    <xf numFmtId="0" fontId="0" fillId="0" borderId="11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167" fontId="0" fillId="0" borderId="0" xfId="0" applyNumberFormat="1" applyBorder="1" applyAlignment="1">
      <alignment horizontal="center" wrapText="1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67" fontId="0" fillId="0" borderId="11" xfId="0" applyNumberFormat="1" applyFill="1" applyBorder="1" applyAlignment="1">
      <alignment horizontal="center"/>
    </xf>
    <xf numFmtId="168" fontId="2" fillId="0" borderId="0" xfId="0" applyNumberFormat="1" applyFont="1"/>
    <xf numFmtId="168" fontId="6" fillId="0" borderId="0" xfId="0" applyNumberFormat="1" applyFont="1"/>
    <xf numFmtId="0" fontId="13" fillId="0" borderId="8" xfId="5"/>
    <xf numFmtId="0" fontId="2" fillId="0" borderId="0" xfId="0" applyFont="1" applyAlignment="1">
      <alignment horizontal="right"/>
    </xf>
    <xf numFmtId="168" fontId="1" fillId="9" borderId="0" xfId="9" applyNumberFormat="1" applyBorder="1"/>
    <xf numFmtId="0" fontId="1" fillId="8" borderId="11" xfId="8" applyBorder="1"/>
    <xf numFmtId="168" fontId="1" fillId="8" borderId="11" xfId="8" applyNumberFormat="1" applyBorder="1"/>
    <xf numFmtId="0" fontId="14" fillId="0" borderId="9" xfId="6"/>
    <xf numFmtId="0" fontId="16" fillId="0" borderId="0" xfId="0" applyFont="1"/>
    <xf numFmtId="0" fontId="17" fillId="0" borderId="0" xfId="1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indent="1"/>
    </xf>
    <xf numFmtId="0" fontId="16" fillId="0" borderId="8" xfId="5" applyFont="1" applyAlignment="1">
      <alignment horizontal="center"/>
    </xf>
    <xf numFmtId="0" fontId="16" fillId="0" borderId="8" xfId="5" applyFont="1"/>
    <xf numFmtId="0" fontId="2" fillId="0" borderId="10" xfId="7"/>
    <xf numFmtId="168" fontId="0" fillId="0" borderId="0" xfId="0" applyNumberFormat="1"/>
    <xf numFmtId="168" fontId="0" fillId="0" borderId="11" xfId="0" applyNumberFormat="1" applyBorder="1"/>
    <xf numFmtId="0" fontId="0" fillId="9" borderId="0" xfId="9" applyFont="1" applyBorder="1"/>
    <xf numFmtId="0" fontId="18" fillId="0" borderId="0" xfId="0" applyFont="1" applyAlignment="1">
      <alignment horizontal="justify" vertical="center"/>
    </xf>
    <xf numFmtId="0" fontId="2" fillId="0" borderId="0" xfId="0" applyFont="1" applyAlignment="1">
      <alignment horizontal="left" indent="1"/>
    </xf>
    <xf numFmtId="0" fontId="20" fillId="0" borderId="0" xfId="0" applyFont="1" applyAlignment="1">
      <alignment horizontal="left" indent="1"/>
    </xf>
    <xf numFmtId="0" fontId="19" fillId="10" borderId="0" xfId="0" applyFont="1" applyFill="1" applyAlignment="1">
      <alignment horizontal="center"/>
    </xf>
    <xf numFmtId="0" fontId="0" fillId="11" borderId="12" xfId="0" applyFill="1" applyBorder="1"/>
    <xf numFmtId="0" fontId="0" fillId="11" borderId="0" xfId="0" applyFill="1" applyBorder="1"/>
    <xf numFmtId="3" fontId="0" fillId="11" borderId="0" xfId="0" applyNumberFormat="1" applyFill="1" applyBorder="1"/>
    <xf numFmtId="3" fontId="0" fillId="6" borderId="0" xfId="0" applyNumberFormat="1" applyFill="1" applyBorder="1"/>
    <xf numFmtId="3" fontId="0" fillId="3" borderId="0" xfId="0" applyNumberFormat="1" applyFill="1"/>
    <xf numFmtId="0" fontId="19" fillId="10" borderId="0" xfId="0" applyFont="1" applyFill="1"/>
    <xf numFmtId="3" fontId="19" fillId="10" borderId="0" xfId="0" applyNumberFormat="1" applyFont="1" applyFill="1"/>
    <xf numFmtId="0" fontId="21" fillId="0" borderId="0" xfId="0" applyFont="1" applyAlignment="1">
      <alignment horizontal="left" inden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/>
    </xf>
  </cellXfs>
  <cellStyles count="11">
    <cellStyle name="20% - Énfasis2" xfId="8" builtinId="34"/>
    <cellStyle name="40% - Énfasis3" xfId="9" builtinId="39"/>
    <cellStyle name="Excel Built-in Normal" xfId="4"/>
    <cellStyle name="Hipervínculo" xfId="10" builtinId="8"/>
    <cellStyle name="Millares" xfId="1" builtinId="3"/>
    <cellStyle name="Moneda" xfId="2" builtinId="4"/>
    <cellStyle name="Normal" xfId="0" builtinId="0"/>
    <cellStyle name="Normal 2" xfId="3"/>
    <cellStyle name="Título 1" xfId="5" builtinId="16"/>
    <cellStyle name="Título 2" xfId="6" builtinId="17"/>
    <cellStyle name="Total" xfId="7" builtinId="25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scar/Desktop/Pipeline%20Espa&#241;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ing"/>
      <sheetName val="Cuotas y seguimiento de cuota"/>
      <sheetName val="Facturado, Backlog, Alta"/>
      <sheetName val="Ventas"/>
      <sheetName val="Gestión Ofertas Presentadas"/>
      <sheetName val="Resumen General Ofertas"/>
      <sheetName val="Datos"/>
      <sheetName val="Tipo de cambio"/>
      <sheetName val="Reforecast"/>
      <sheetName val="TABLAS DINAMICAS OCULTAS"/>
    </sheetNames>
    <sheetDataSet>
      <sheetData sheetId="0">
        <row r="2">
          <cell r="B2">
            <v>1193619.7873333334</v>
          </cell>
        </row>
        <row r="3">
          <cell r="B3">
            <v>1193619.7873333334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rpem.com/seguros/s_falla/fiatc/f_fiatc_p.html" TargetMode="External"/><Relationship Id="rId3" Type="http://schemas.openxmlformats.org/officeDocument/2006/relationships/hyperlink" Target="http://www.bolsamania.com/accion/ENAGAS-graf3-ES0130960018-55/ficha-cotizacion.html" TargetMode="External"/><Relationship Id="rId7" Type="http://schemas.openxmlformats.org/officeDocument/2006/relationships/hyperlink" Target="http://www.bolsamania.com/accion/REPSOL-YPF-graf3-ES0173516115-55/ficha-cotizacion.html" TargetMode="External"/><Relationship Id="rId2" Type="http://schemas.openxmlformats.org/officeDocument/2006/relationships/hyperlink" Target="http://www.bolsamania.com/accion/BANKINTER-graf3-ES0113679I37-55/ficha-cotizacion.html" TargetMode="External"/><Relationship Id="rId1" Type="http://schemas.openxmlformats.org/officeDocument/2006/relationships/hyperlink" Target="http://www.bolsamania.com/accion/BANCO-POPULAR-graf3-ES0113790531-55/ficha-cotizacion.html" TargetMode="External"/><Relationship Id="rId6" Type="http://schemas.openxmlformats.org/officeDocument/2006/relationships/hyperlink" Target="http://www.bolsamania.com/accion/INDRA-SISTEMAS-graf3-ES0118594417-55/ficha-cotizacion.htm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www.bolsamania.com/accion/IBERDROLA-graf3-ES0144580Y14-55/ficha-cotizacion.html" TargetMode="External"/><Relationship Id="rId10" Type="http://schemas.openxmlformats.org/officeDocument/2006/relationships/hyperlink" Target="mailto:[mailto:aelices@traintic.com]" TargetMode="External"/><Relationship Id="rId4" Type="http://schemas.openxmlformats.org/officeDocument/2006/relationships/hyperlink" Target="http://www.bolsamania.com/accion/ENDESA-graf3-ES0130670112-55/ficha-cotizacion.html" TargetMode="External"/><Relationship Id="rId9" Type="http://schemas.openxmlformats.org/officeDocument/2006/relationships/hyperlink" Target="http://www.arpem.com/seguros/s_falla/caifor-segurauto/la-caixa-seguros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bi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4" workbookViewId="0">
      <selection activeCell="A7" sqref="A7"/>
    </sheetView>
  </sheetViews>
  <sheetFormatPr baseColWidth="10" defaultRowHeight="15"/>
  <cols>
    <col min="1" max="1" width="26.7109375" customWidth="1"/>
    <col min="2" max="2" width="19.42578125" customWidth="1"/>
    <col min="3" max="3" width="22.28515625" customWidth="1"/>
  </cols>
  <sheetData>
    <row r="1" spans="1:5">
      <c r="A1" s="2" t="s">
        <v>123</v>
      </c>
    </row>
    <row r="2" spans="1:5">
      <c r="A2" s="2"/>
    </row>
    <row r="3" spans="1:5">
      <c r="A3" s="2" t="s">
        <v>297</v>
      </c>
    </row>
    <row r="4" spans="1:5">
      <c r="A4" s="77" t="s">
        <v>298</v>
      </c>
    </row>
    <row r="5" spans="1:5">
      <c r="A5" s="77" t="s">
        <v>299</v>
      </c>
    </row>
    <row r="6" spans="1:5">
      <c r="A6" s="77" t="s">
        <v>300</v>
      </c>
    </row>
    <row r="7" spans="1:5">
      <c r="A7" s="87" t="s">
        <v>365</v>
      </c>
    </row>
    <row r="8" spans="1:5">
      <c r="A8" s="78" t="s">
        <v>294</v>
      </c>
    </row>
    <row r="9" spans="1:5">
      <c r="A9" s="78" t="s">
        <v>295</v>
      </c>
    </row>
    <row r="10" spans="1:5">
      <c r="A10" s="77" t="s">
        <v>301</v>
      </c>
    </row>
    <row r="11" spans="1:5">
      <c r="A11" s="77" t="s">
        <v>302</v>
      </c>
    </row>
    <row r="12" spans="1:5">
      <c r="A12" s="87" t="s">
        <v>364</v>
      </c>
    </row>
    <row r="13" spans="1:5">
      <c r="A13" s="77" t="s">
        <v>303</v>
      </c>
    </row>
    <row r="14" spans="1:5">
      <c r="A14" s="77"/>
    </row>
    <row r="15" spans="1:5">
      <c r="A15" s="77"/>
    </row>
    <row r="16" spans="1:5">
      <c r="A16" s="2" t="s">
        <v>3</v>
      </c>
      <c r="B16" s="2">
        <v>2015</v>
      </c>
      <c r="C16" s="2">
        <v>2016</v>
      </c>
      <c r="E16" s="2"/>
    </row>
    <row r="17" spans="1:3">
      <c r="A17" s="3" t="s">
        <v>4</v>
      </c>
      <c r="B17" s="4">
        <v>800000</v>
      </c>
      <c r="C17" s="4">
        <v>1000000</v>
      </c>
    </row>
    <row r="18" spans="1:3">
      <c r="A18" s="3" t="s">
        <v>5</v>
      </c>
      <c r="B18" s="4">
        <v>250000</v>
      </c>
      <c r="C18" s="4">
        <v>250000</v>
      </c>
    </row>
    <row r="19" spans="1:3">
      <c r="A19" s="3" t="s">
        <v>10</v>
      </c>
      <c r="B19" s="4">
        <v>750000</v>
      </c>
      <c r="C19" s="4">
        <v>1000000</v>
      </c>
    </row>
    <row r="20" spans="1:3">
      <c r="A20" s="5" t="s">
        <v>6</v>
      </c>
      <c r="B20" s="4">
        <v>750000</v>
      </c>
      <c r="C20" s="4">
        <v>750000</v>
      </c>
    </row>
    <row r="21" spans="1:3">
      <c r="A21" s="3" t="s">
        <v>7</v>
      </c>
      <c r="B21" s="4">
        <v>750000</v>
      </c>
      <c r="C21" s="4">
        <v>750000</v>
      </c>
    </row>
    <row r="22" spans="1:3">
      <c r="A22" s="6" t="s">
        <v>8</v>
      </c>
      <c r="B22" s="4">
        <v>800000</v>
      </c>
      <c r="C22" s="4">
        <f>+B22</f>
        <v>800000</v>
      </c>
    </row>
    <row r="23" spans="1:3" ht="15.75">
      <c r="A23" s="7" t="s">
        <v>9</v>
      </c>
      <c r="B23" s="8">
        <f>SUM(B17:B22)</f>
        <v>4100000</v>
      </c>
      <c r="C23" s="8">
        <f>SUM(C17:C22)</f>
        <v>4550000</v>
      </c>
    </row>
    <row r="24" spans="1:3">
      <c r="A24" s="1"/>
    </row>
    <row r="25" spans="1:3">
      <c r="A25" s="1" t="s">
        <v>11</v>
      </c>
    </row>
    <row r="26" spans="1:3" s="9" customFormat="1">
      <c r="A26" s="10" t="s">
        <v>17</v>
      </c>
    </row>
    <row r="27" spans="1:3" s="9" customFormat="1">
      <c r="A27" s="10" t="s">
        <v>18</v>
      </c>
    </row>
    <row r="28" spans="1:3" s="9" customFormat="1">
      <c r="A28" s="10" t="s">
        <v>12</v>
      </c>
    </row>
    <row r="29" spans="1:3">
      <c r="A29" s="10" t="s">
        <v>16</v>
      </c>
    </row>
    <row r="30" spans="1:3">
      <c r="A30" s="10" t="s">
        <v>296</v>
      </c>
    </row>
    <row r="31" spans="1:3">
      <c r="A31" s="1" t="s">
        <v>2</v>
      </c>
    </row>
    <row r="32" spans="1:3">
      <c r="A32" s="10" t="s">
        <v>13</v>
      </c>
    </row>
    <row r="33" spans="1:2">
      <c r="A33" s="10" t="s">
        <v>14</v>
      </c>
    </row>
    <row r="34" spans="1:2">
      <c r="A34" s="10" t="s">
        <v>15</v>
      </c>
    </row>
    <row r="35" spans="1:2">
      <c r="A35" s="10" t="s">
        <v>20</v>
      </c>
    </row>
    <row r="37" spans="1:2">
      <c r="A37" s="1" t="s">
        <v>1</v>
      </c>
    </row>
    <row r="38" spans="1:2">
      <c r="A38" s="10" t="s">
        <v>19</v>
      </c>
    </row>
    <row r="39" spans="1:2">
      <c r="A39" s="10" t="s">
        <v>21</v>
      </c>
    </row>
    <row r="40" spans="1:2">
      <c r="A40" s="1"/>
    </row>
    <row r="42" spans="1:2">
      <c r="A42" s="1" t="s">
        <v>0</v>
      </c>
    </row>
    <row r="43" spans="1:2">
      <c r="A43" s="10" t="s">
        <v>21</v>
      </c>
      <c r="B43" t="s">
        <v>28</v>
      </c>
    </row>
    <row r="44" spans="1:2">
      <c r="A44" s="10" t="s">
        <v>19</v>
      </c>
      <c r="B44" t="s">
        <v>22</v>
      </c>
    </row>
    <row r="45" spans="1:2">
      <c r="A45" s="10" t="s">
        <v>23</v>
      </c>
    </row>
    <row r="48" spans="1:2">
      <c r="A48" s="1" t="s">
        <v>25</v>
      </c>
    </row>
    <row r="49" spans="1:1">
      <c r="A49" s="11" t="s">
        <v>24</v>
      </c>
    </row>
    <row r="50" spans="1:1">
      <c r="A50" s="12" t="s">
        <v>26</v>
      </c>
    </row>
    <row r="51" spans="1:1">
      <c r="A51" s="12" t="s">
        <v>27</v>
      </c>
    </row>
    <row r="53" spans="1:1">
      <c r="A53" s="2" t="s">
        <v>289</v>
      </c>
    </row>
    <row r="54" spans="1:1">
      <c r="A54" s="9" t="s">
        <v>304</v>
      </c>
    </row>
    <row r="55" spans="1:1">
      <c r="A55" s="2" t="s">
        <v>290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topLeftCell="B3" zoomScale="40" zoomScaleNormal="40" workbookViewId="0">
      <selection activeCell="G20" sqref="G20"/>
    </sheetView>
  </sheetViews>
  <sheetFormatPr baseColWidth="10" defaultRowHeight="15"/>
  <cols>
    <col min="1" max="1" width="47.140625" customWidth="1"/>
    <col min="2" max="9" width="47.140625" style="34" customWidth="1"/>
    <col min="10" max="10" width="61.42578125" style="34" customWidth="1"/>
    <col min="11" max="11" width="23" bestFit="1" customWidth="1"/>
    <col min="12" max="12" width="52.7109375" bestFit="1" customWidth="1"/>
    <col min="13" max="13" width="39.42578125" bestFit="1" customWidth="1"/>
    <col min="14" max="14" width="23" bestFit="1" customWidth="1"/>
    <col min="259" max="259" width="22.140625" customWidth="1"/>
    <col min="260" max="260" width="42.28515625" customWidth="1"/>
    <col min="261" max="261" width="30.140625" customWidth="1"/>
    <col min="262" max="262" width="23" customWidth="1"/>
    <col min="263" max="263" width="30.7109375" customWidth="1"/>
    <col min="264" max="264" width="23.140625" customWidth="1"/>
    <col min="265" max="265" width="42.28515625" bestFit="1" customWidth="1"/>
    <col min="266" max="266" width="22.5703125" customWidth="1"/>
    <col min="267" max="267" width="23" customWidth="1"/>
    <col min="515" max="515" width="22.140625" customWidth="1"/>
    <col min="516" max="516" width="42.28515625" customWidth="1"/>
    <col min="517" max="517" width="30.140625" customWidth="1"/>
    <col min="518" max="518" width="23" customWidth="1"/>
    <col min="519" max="519" width="30.7109375" customWidth="1"/>
    <col min="520" max="520" width="23.140625" customWidth="1"/>
    <col min="521" max="521" width="42.28515625" bestFit="1" customWidth="1"/>
    <col min="522" max="522" width="22.5703125" customWidth="1"/>
    <col min="523" max="523" width="23" customWidth="1"/>
    <col min="771" max="771" width="22.140625" customWidth="1"/>
    <col min="772" max="772" width="42.28515625" customWidth="1"/>
    <col min="773" max="773" width="30.140625" customWidth="1"/>
    <col min="774" max="774" width="23" customWidth="1"/>
    <col min="775" max="775" width="30.7109375" customWidth="1"/>
    <col min="776" max="776" width="23.140625" customWidth="1"/>
    <col min="777" max="777" width="42.28515625" bestFit="1" customWidth="1"/>
    <col min="778" max="778" width="22.5703125" customWidth="1"/>
    <col min="779" max="779" width="23" customWidth="1"/>
    <col min="1027" max="1027" width="22.140625" customWidth="1"/>
    <col min="1028" max="1028" width="42.28515625" customWidth="1"/>
    <col min="1029" max="1029" width="30.140625" customWidth="1"/>
    <col min="1030" max="1030" width="23" customWidth="1"/>
    <col min="1031" max="1031" width="30.7109375" customWidth="1"/>
    <col min="1032" max="1032" width="23.140625" customWidth="1"/>
    <col min="1033" max="1033" width="42.28515625" bestFit="1" customWidth="1"/>
    <col min="1034" max="1034" width="22.5703125" customWidth="1"/>
    <col min="1035" max="1035" width="23" customWidth="1"/>
    <col min="1283" max="1283" width="22.140625" customWidth="1"/>
    <col min="1284" max="1284" width="42.28515625" customWidth="1"/>
    <col min="1285" max="1285" width="30.140625" customWidth="1"/>
    <col min="1286" max="1286" width="23" customWidth="1"/>
    <col min="1287" max="1287" width="30.7109375" customWidth="1"/>
    <col min="1288" max="1288" width="23.140625" customWidth="1"/>
    <col min="1289" max="1289" width="42.28515625" bestFit="1" customWidth="1"/>
    <col min="1290" max="1290" width="22.5703125" customWidth="1"/>
    <col min="1291" max="1291" width="23" customWidth="1"/>
    <col min="1539" max="1539" width="22.140625" customWidth="1"/>
    <col min="1540" max="1540" width="42.28515625" customWidth="1"/>
    <col min="1541" max="1541" width="30.140625" customWidth="1"/>
    <col min="1542" max="1542" width="23" customWidth="1"/>
    <col min="1543" max="1543" width="30.7109375" customWidth="1"/>
    <col min="1544" max="1544" width="23.140625" customWidth="1"/>
    <col min="1545" max="1545" width="42.28515625" bestFit="1" customWidth="1"/>
    <col min="1546" max="1546" width="22.5703125" customWidth="1"/>
    <col min="1547" max="1547" width="23" customWidth="1"/>
    <col min="1795" max="1795" width="22.140625" customWidth="1"/>
    <col min="1796" max="1796" width="42.28515625" customWidth="1"/>
    <col min="1797" max="1797" width="30.140625" customWidth="1"/>
    <col min="1798" max="1798" width="23" customWidth="1"/>
    <col min="1799" max="1799" width="30.7109375" customWidth="1"/>
    <col min="1800" max="1800" width="23.140625" customWidth="1"/>
    <col min="1801" max="1801" width="42.28515625" bestFit="1" customWidth="1"/>
    <col min="1802" max="1802" width="22.5703125" customWidth="1"/>
    <col min="1803" max="1803" width="23" customWidth="1"/>
    <col min="2051" max="2051" width="22.140625" customWidth="1"/>
    <col min="2052" max="2052" width="42.28515625" customWidth="1"/>
    <col min="2053" max="2053" width="30.140625" customWidth="1"/>
    <col min="2054" max="2054" width="23" customWidth="1"/>
    <col min="2055" max="2055" width="30.7109375" customWidth="1"/>
    <col min="2056" max="2056" width="23.140625" customWidth="1"/>
    <col min="2057" max="2057" width="42.28515625" bestFit="1" customWidth="1"/>
    <col min="2058" max="2058" width="22.5703125" customWidth="1"/>
    <col min="2059" max="2059" width="23" customWidth="1"/>
    <col min="2307" max="2307" width="22.140625" customWidth="1"/>
    <col min="2308" max="2308" width="42.28515625" customWidth="1"/>
    <col min="2309" max="2309" width="30.140625" customWidth="1"/>
    <col min="2310" max="2310" width="23" customWidth="1"/>
    <col min="2311" max="2311" width="30.7109375" customWidth="1"/>
    <col min="2312" max="2312" width="23.140625" customWidth="1"/>
    <col min="2313" max="2313" width="42.28515625" bestFit="1" customWidth="1"/>
    <col min="2314" max="2314" width="22.5703125" customWidth="1"/>
    <col min="2315" max="2315" width="23" customWidth="1"/>
    <col min="2563" max="2563" width="22.140625" customWidth="1"/>
    <col min="2564" max="2564" width="42.28515625" customWidth="1"/>
    <col min="2565" max="2565" width="30.140625" customWidth="1"/>
    <col min="2566" max="2566" width="23" customWidth="1"/>
    <col min="2567" max="2567" width="30.7109375" customWidth="1"/>
    <col min="2568" max="2568" width="23.140625" customWidth="1"/>
    <col min="2569" max="2569" width="42.28515625" bestFit="1" customWidth="1"/>
    <col min="2570" max="2570" width="22.5703125" customWidth="1"/>
    <col min="2571" max="2571" width="23" customWidth="1"/>
    <col min="2819" max="2819" width="22.140625" customWidth="1"/>
    <col min="2820" max="2820" width="42.28515625" customWidth="1"/>
    <col min="2821" max="2821" width="30.140625" customWidth="1"/>
    <col min="2822" max="2822" width="23" customWidth="1"/>
    <col min="2823" max="2823" width="30.7109375" customWidth="1"/>
    <col min="2824" max="2824" width="23.140625" customWidth="1"/>
    <col min="2825" max="2825" width="42.28515625" bestFit="1" customWidth="1"/>
    <col min="2826" max="2826" width="22.5703125" customWidth="1"/>
    <col min="2827" max="2827" width="23" customWidth="1"/>
    <col min="3075" max="3075" width="22.140625" customWidth="1"/>
    <col min="3076" max="3076" width="42.28515625" customWidth="1"/>
    <col min="3077" max="3077" width="30.140625" customWidth="1"/>
    <col min="3078" max="3078" width="23" customWidth="1"/>
    <col min="3079" max="3079" width="30.7109375" customWidth="1"/>
    <col min="3080" max="3080" width="23.140625" customWidth="1"/>
    <col min="3081" max="3081" width="42.28515625" bestFit="1" customWidth="1"/>
    <col min="3082" max="3082" width="22.5703125" customWidth="1"/>
    <col min="3083" max="3083" width="23" customWidth="1"/>
    <col min="3331" max="3331" width="22.140625" customWidth="1"/>
    <col min="3332" max="3332" width="42.28515625" customWidth="1"/>
    <col min="3333" max="3333" width="30.140625" customWidth="1"/>
    <col min="3334" max="3334" width="23" customWidth="1"/>
    <col min="3335" max="3335" width="30.7109375" customWidth="1"/>
    <col min="3336" max="3336" width="23.140625" customWidth="1"/>
    <col min="3337" max="3337" width="42.28515625" bestFit="1" customWidth="1"/>
    <col min="3338" max="3338" width="22.5703125" customWidth="1"/>
    <col min="3339" max="3339" width="23" customWidth="1"/>
    <col min="3587" max="3587" width="22.140625" customWidth="1"/>
    <col min="3588" max="3588" width="42.28515625" customWidth="1"/>
    <col min="3589" max="3589" width="30.140625" customWidth="1"/>
    <col min="3590" max="3590" width="23" customWidth="1"/>
    <col min="3591" max="3591" width="30.7109375" customWidth="1"/>
    <col min="3592" max="3592" width="23.140625" customWidth="1"/>
    <col min="3593" max="3593" width="42.28515625" bestFit="1" customWidth="1"/>
    <col min="3594" max="3594" width="22.5703125" customWidth="1"/>
    <col min="3595" max="3595" width="23" customWidth="1"/>
    <col min="3843" max="3843" width="22.140625" customWidth="1"/>
    <col min="3844" max="3844" width="42.28515625" customWidth="1"/>
    <col min="3845" max="3845" width="30.140625" customWidth="1"/>
    <col min="3846" max="3846" width="23" customWidth="1"/>
    <col min="3847" max="3847" width="30.7109375" customWidth="1"/>
    <col min="3848" max="3848" width="23.140625" customWidth="1"/>
    <col min="3849" max="3849" width="42.28515625" bestFit="1" customWidth="1"/>
    <col min="3850" max="3850" width="22.5703125" customWidth="1"/>
    <col min="3851" max="3851" width="23" customWidth="1"/>
    <col min="4099" max="4099" width="22.140625" customWidth="1"/>
    <col min="4100" max="4100" width="42.28515625" customWidth="1"/>
    <col min="4101" max="4101" width="30.140625" customWidth="1"/>
    <col min="4102" max="4102" width="23" customWidth="1"/>
    <col min="4103" max="4103" width="30.7109375" customWidth="1"/>
    <col min="4104" max="4104" width="23.140625" customWidth="1"/>
    <col min="4105" max="4105" width="42.28515625" bestFit="1" customWidth="1"/>
    <col min="4106" max="4106" width="22.5703125" customWidth="1"/>
    <col min="4107" max="4107" width="23" customWidth="1"/>
    <col min="4355" max="4355" width="22.140625" customWidth="1"/>
    <col min="4356" max="4356" width="42.28515625" customWidth="1"/>
    <col min="4357" max="4357" width="30.140625" customWidth="1"/>
    <col min="4358" max="4358" width="23" customWidth="1"/>
    <col min="4359" max="4359" width="30.7109375" customWidth="1"/>
    <col min="4360" max="4360" width="23.140625" customWidth="1"/>
    <col min="4361" max="4361" width="42.28515625" bestFit="1" customWidth="1"/>
    <col min="4362" max="4362" width="22.5703125" customWidth="1"/>
    <col min="4363" max="4363" width="23" customWidth="1"/>
    <col min="4611" max="4611" width="22.140625" customWidth="1"/>
    <col min="4612" max="4612" width="42.28515625" customWidth="1"/>
    <col min="4613" max="4613" width="30.140625" customWidth="1"/>
    <col min="4614" max="4614" width="23" customWidth="1"/>
    <col min="4615" max="4615" width="30.7109375" customWidth="1"/>
    <col min="4616" max="4616" width="23.140625" customWidth="1"/>
    <col min="4617" max="4617" width="42.28515625" bestFit="1" customWidth="1"/>
    <col min="4618" max="4618" width="22.5703125" customWidth="1"/>
    <col min="4619" max="4619" width="23" customWidth="1"/>
    <col min="4867" max="4867" width="22.140625" customWidth="1"/>
    <col min="4868" max="4868" width="42.28515625" customWidth="1"/>
    <col min="4869" max="4869" width="30.140625" customWidth="1"/>
    <col min="4870" max="4870" width="23" customWidth="1"/>
    <col min="4871" max="4871" width="30.7109375" customWidth="1"/>
    <col min="4872" max="4872" width="23.140625" customWidth="1"/>
    <col min="4873" max="4873" width="42.28515625" bestFit="1" customWidth="1"/>
    <col min="4874" max="4874" width="22.5703125" customWidth="1"/>
    <col min="4875" max="4875" width="23" customWidth="1"/>
    <col min="5123" max="5123" width="22.140625" customWidth="1"/>
    <col min="5124" max="5124" width="42.28515625" customWidth="1"/>
    <col min="5125" max="5125" width="30.140625" customWidth="1"/>
    <col min="5126" max="5126" width="23" customWidth="1"/>
    <col min="5127" max="5127" width="30.7109375" customWidth="1"/>
    <col min="5128" max="5128" width="23.140625" customWidth="1"/>
    <col min="5129" max="5129" width="42.28515625" bestFit="1" customWidth="1"/>
    <col min="5130" max="5130" width="22.5703125" customWidth="1"/>
    <col min="5131" max="5131" width="23" customWidth="1"/>
    <col min="5379" max="5379" width="22.140625" customWidth="1"/>
    <col min="5380" max="5380" width="42.28515625" customWidth="1"/>
    <col min="5381" max="5381" width="30.140625" customWidth="1"/>
    <col min="5382" max="5382" width="23" customWidth="1"/>
    <col min="5383" max="5383" width="30.7109375" customWidth="1"/>
    <col min="5384" max="5384" width="23.140625" customWidth="1"/>
    <col min="5385" max="5385" width="42.28515625" bestFit="1" customWidth="1"/>
    <col min="5386" max="5386" width="22.5703125" customWidth="1"/>
    <col min="5387" max="5387" width="23" customWidth="1"/>
    <col min="5635" max="5635" width="22.140625" customWidth="1"/>
    <col min="5636" max="5636" width="42.28515625" customWidth="1"/>
    <col min="5637" max="5637" width="30.140625" customWidth="1"/>
    <col min="5638" max="5638" width="23" customWidth="1"/>
    <col min="5639" max="5639" width="30.7109375" customWidth="1"/>
    <col min="5640" max="5640" width="23.140625" customWidth="1"/>
    <col min="5641" max="5641" width="42.28515625" bestFit="1" customWidth="1"/>
    <col min="5642" max="5642" width="22.5703125" customWidth="1"/>
    <col min="5643" max="5643" width="23" customWidth="1"/>
    <col min="5891" max="5891" width="22.140625" customWidth="1"/>
    <col min="5892" max="5892" width="42.28515625" customWidth="1"/>
    <col min="5893" max="5893" width="30.140625" customWidth="1"/>
    <col min="5894" max="5894" width="23" customWidth="1"/>
    <col min="5895" max="5895" width="30.7109375" customWidth="1"/>
    <col min="5896" max="5896" width="23.140625" customWidth="1"/>
    <col min="5897" max="5897" width="42.28515625" bestFit="1" customWidth="1"/>
    <col min="5898" max="5898" width="22.5703125" customWidth="1"/>
    <col min="5899" max="5899" width="23" customWidth="1"/>
    <col min="6147" max="6147" width="22.140625" customWidth="1"/>
    <col min="6148" max="6148" width="42.28515625" customWidth="1"/>
    <col min="6149" max="6149" width="30.140625" customWidth="1"/>
    <col min="6150" max="6150" width="23" customWidth="1"/>
    <col min="6151" max="6151" width="30.7109375" customWidth="1"/>
    <col min="6152" max="6152" width="23.140625" customWidth="1"/>
    <col min="6153" max="6153" width="42.28515625" bestFit="1" customWidth="1"/>
    <col min="6154" max="6154" width="22.5703125" customWidth="1"/>
    <col min="6155" max="6155" width="23" customWidth="1"/>
    <col min="6403" max="6403" width="22.140625" customWidth="1"/>
    <col min="6404" max="6404" width="42.28515625" customWidth="1"/>
    <col min="6405" max="6405" width="30.140625" customWidth="1"/>
    <col min="6406" max="6406" width="23" customWidth="1"/>
    <col min="6407" max="6407" width="30.7109375" customWidth="1"/>
    <col min="6408" max="6408" width="23.140625" customWidth="1"/>
    <col min="6409" max="6409" width="42.28515625" bestFit="1" customWidth="1"/>
    <col min="6410" max="6410" width="22.5703125" customWidth="1"/>
    <col min="6411" max="6411" width="23" customWidth="1"/>
    <col min="6659" max="6659" width="22.140625" customWidth="1"/>
    <col min="6660" max="6660" width="42.28515625" customWidth="1"/>
    <col min="6661" max="6661" width="30.140625" customWidth="1"/>
    <col min="6662" max="6662" width="23" customWidth="1"/>
    <col min="6663" max="6663" width="30.7109375" customWidth="1"/>
    <col min="6664" max="6664" width="23.140625" customWidth="1"/>
    <col min="6665" max="6665" width="42.28515625" bestFit="1" customWidth="1"/>
    <col min="6666" max="6666" width="22.5703125" customWidth="1"/>
    <col min="6667" max="6667" width="23" customWidth="1"/>
    <col min="6915" max="6915" width="22.140625" customWidth="1"/>
    <col min="6916" max="6916" width="42.28515625" customWidth="1"/>
    <col min="6917" max="6917" width="30.140625" customWidth="1"/>
    <col min="6918" max="6918" width="23" customWidth="1"/>
    <col min="6919" max="6919" width="30.7109375" customWidth="1"/>
    <col min="6920" max="6920" width="23.140625" customWidth="1"/>
    <col min="6921" max="6921" width="42.28515625" bestFit="1" customWidth="1"/>
    <col min="6922" max="6922" width="22.5703125" customWidth="1"/>
    <col min="6923" max="6923" width="23" customWidth="1"/>
    <col min="7171" max="7171" width="22.140625" customWidth="1"/>
    <col min="7172" max="7172" width="42.28515625" customWidth="1"/>
    <col min="7173" max="7173" width="30.140625" customWidth="1"/>
    <col min="7174" max="7174" width="23" customWidth="1"/>
    <col min="7175" max="7175" width="30.7109375" customWidth="1"/>
    <col min="7176" max="7176" width="23.140625" customWidth="1"/>
    <col min="7177" max="7177" width="42.28515625" bestFit="1" customWidth="1"/>
    <col min="7178" max="7178" width="22.5703125" customWidth="1"/>
    <col min="7179" max="7179" width="23" customWidth="1"/>
    <col min="7427" max="7427" width="22.140625" customWidth="1"/>
    <col min="7428" max="7428" width="42.28515625" customWidth="1"/>
    <col min="7429" max="7429" width="30.140625" customWidth="1"/>
    <col min="7430" max="7430" width="23" customWidth="1"/>
    <col min="7431" max="7431" width="30.7109375" customWidth="1"/>
    <col min="7432" max="7432" width="23.140625" customWidth="1"/>
    <col min="7433" max="7433" width="42.28515625" bestFit="1" customWidth="1"/>
    <col min="7434" max="7434" width="22.5703125" customWidth="1"/>
    <col min="7435" max="7435" width="23" customWidth="1"/>
    <col min="7683" max="7683" width="22.140625" customWidth="1"/>
    <col min="7684" max="7684" width="42.28515625" customWidth="1"/>
    <col min="7685" max="7685" width="30.140625" customWidth="1"/>
    <col min="7686" max="7686" width="23" customWidth="1"/>
    <col min="7687" max="7687" width="30.7109375" customWidth="1"/>
    <col min="7688" max="7688" width="23.140625" customWidth="1"/>
    <col min="7689" max="7689" width="42.28515625" bestFit="1" customWidth="1"/>
    <col min="7690" max="7690" width="22.5703125" customWidth="1"/>
    <col min="7691" max="7691" width="23" customWidth="1"/>
    <col min="7939" max="7939" width="22.140625" customWidth="1"/>
    <col min="7940" max="7940" width="42.28515625" customWidth="1"/>
    <col min="7941" max="7941" width="30.140625" customWidth="1"/>
    <col min="7942" max="7942" width="23" customWidth="1"/>
    <col min="7943" max="7943" width="30.7109375" customWidth="1"/>
    <col min="7944" max="7944" width="23.140625" customWidth="1"/>
    <col min="7945" max="7945" width="42.28515625" bestFit="1" customWidth="1"/>
    <col min="7946" max="7946" width="22.5703125" customWidth="1"/>
    <col min="7947" max="7947" width="23" customWidth="1"/>
    <col min="8195" max="8195" width="22.140625" customWidth="1"/>
    <col min="8196" max="8196" width="42.28515625" customWidth="1"/>
    <col min="8197" max="8197" width="30.140625" customWidth="1"/>
    <col min="8198" max="8198" width="23" customWidth="1"/>
    <col min="8199" max="8199" width="30.7109375" customWidth="1"/>
    <col min="8200" max="8200" width="23.140625" customWidth="1"/>
    <col min="8201" max="8201" width="42.28515625" bestFit="1" customWidth="1"/>
    <col min="8202" max="8202" width="22.5703125" customWidth="1"/>
    <col min="8203" max="8203" width="23" customWidth="1"/>
    <col min="8451" max="8451" width="22.140625" customWidth="1"/>
    <col min="8452" max="8452" width="42.28515625" customWidth="1"/>
    <col min="8453" max="8453" width="30.140625" customWidth="1"/>
    <col min="8454" max="8454" width="23" customWidth="1"/>
    <col min="8455" max="8455" width="30.7109375" customWidth="1"/>
    <col min="8456" max="8456" width="23.140625" customWidth="1"/>
    <col min="8457" max="8457" width="42.28515625" bestFit="1" customWidth="1"/>
    <col min="8458" max="8458" width="22.5703125" customWidth="1"/>
    <col min="8459" max="8459" width="23" customWidth="1"/>
    <col min="8707" max="8707" width="22.140625" customWidth="1"/>
    <col min="8708" max="8708" width="42.28515625" customWidth="1"/>
    <col min="8709" max="8709" width="30.140625" customWidth="1"/>
    <col min="8710" max="8710" width="23" customWidth="1"/>
    <col min="8711" max="8711" width="30.7109375" customWidth="1"/>
    <col min="8712" max="8712" width="23.140625" customWidth="1"/>
    <col min="8713" max="8713" width="42.28515625" bestFit="1" customWidth="1"/>
    <col min="8714" max="8714" width="22.5703125" customWidth="1"/>
    <col min="8715" max="8715" width="23" customWidth="1"/>
    <col min="8963" max="8963" width="22.140625" customWidth="1"/>
    <col min="8964" max="8964" width="42.28515625" customWidth="1"/>
    <col min="8965" max="8965" width="30.140625" customWidth="1"/>
    <col min="8966" max="8966" width="23" customWidth="1"/>
    <col min="8967" max="8967" width="30.7109375" customWidth="1"/>
    <col min="8968" max="8968" width="23.140625" customWidth="1"/>
    <col min="8969" max="8969" width="42.28515625" bestFit="1" customWidth="1"/>
    <col min="8970" max="8970" width="22.5703125" customWidth="1"/>
    <col min="8971" max="8971" width="23" customWidth="1"/>
    <col min="9219" max="9219" width="22.140625" customWidth="1"/>
    <col min="9220" max="9220" width="42.28515625" customWidth="1"/>
    <col min="9221" max="9221" width="30.140625" customWidth="1"/>
    <col min="9222" max="9222" width="23" customWidth="1"/>
    <col min="9223" max="9223" width="30.7109375" customWidth="1"/>
    <col min="9224" max="9224" width="23.140625" customWidth="1"/>
    <col min="9225" max="9225" width="42.28515625" bestFit="1" customWidth="1"/>
    <col min="9226" max="9226" width="22.5703125" customWidth="1"/>
    <col min="9227" max="9227" width="23" customWidth="1"/>
    <col min="9475" max="9475" width="22.140625" customWidth="1"/>
    <col min="9476" max="9476" width="42.28515625" customWidth="1"/>
    <col min="9477" max="9477" width="30.140625" customWidth="1"/>
    <col min="9478" max="9478" width="23" customWidth="1"/>
    <col min="9479" max="9479" width="30.7109375" customWidth="1"/>
    <col min="9480" max="9480" width="23.140625" customWidth="1"/>
    <col min="9481" max="9481" width="42.28515625" bestFit="1" customWidth="1"/>
    <col min="9482" max="9482" width="22.5703125" customWidth="1"/>
    <col min="9483" max="9483" width="23" customWidth="1"/>
    <col min="9731" max="9731" width="22.140625" customWidth="1"/>
    <col min="9732" max="9732" width="42.28515625" customWidth="1"/>
    <col min="9733" max="9733" width="30.140625" customWidth="1"/>
    <col min="9734" max="9734" width="23" customWidth="1"/>
    <col min="9735" max="9735" width="30.7109375" customWidth="1"/>
    <col min="9736" max="9736" width="23.140625" customWidth="1"/>
    <col min="9737" max="9737" width="42.28515625" bestFit="1" customWidth="1"/>
    <col min="9738" max="9738" width="22.5703125" customWidth="1"/>
    <col min="9739" max="9739" width="23" customWidth="1"/>
    <col min="9987" max="9987" width="22.140625" customWidth="1"/>
    <col min="9988" max="9988" width="42.28515625" customWidth="1"/>
    <col min="9989" max="9989" width="30.140625" customWidth="1"/>
    <col min="9990" max="9990" width="23" customWidth="1"/>
    <col min="9991" max="9991" width="30.7109375" customWidth="1"/>
    <col min="9992" max="9992" width="23.140625" customWidth="1"/>
    <col min="9993" max="9993" width="42.28515625" bestFit="1" customWidth="1"/>
    <col min="9994" max="9994" width="22.5703125" customWidth="1"/>
    <col min="9995" max="9995" width="23" customWidth="1"/>
    <col min="10243" max="10243" width="22.140625" customWidth="1"/>
    <col min="10244" max="10244" width="42.28515625" customWidth="1"/>
    <col min="10245" max="10245" width="30.140625" customWidth="1"/>
    <col min="10246" max="10246" width="23" customWidth="1"/>
    <col min="10247" max="10247" width="30.7109375" customWidth="1"/>
    <col min="10248" max="10248" width="23.140625" customWidth="1"/>
    <col min="10249" max="10249" width="42.28515625" bestFit="1" customWidth="1"/>
    <col min="10250" max="10250" width="22.5703125" customWidth="1"/>
    <col min="10251" max="10251" width="23" customWidth="1"/>
    <col min="10499" max="10499" width="22.140625" customWidth="1"/>
    <col min="10500" max="10500" width="42.28515625" customWidth="1"/>
    <col min="10501" max="10501" width="30.140625" customWidth="1"/>
    <col min="10502" max="10502" width="23" customWidth="1"/>
    <col min="10503" max="10503" width="30.7109375" customWidth="1"/>
    <col min="10504" max="10504" width="23.140625" customWidth="1"/>
    <col min="10505" max="10505" width="42.28515625" bestFit="1" customWidth="1"/>
    <col min="10506" max="10506" width="22.5703125" customWidth="1"/>
    <col min="10507" max="10507" width="23" customWidth="1"/>
    <col min="10755" max="10755" width="22.140625" customWidth="1"/>
    <col min="10756" max="10756" width="42.28515625" customWidth="1"/>
    <col min="10757" max="10757" width="30.140625" customWidth="1"/>
    <col min="10758" max="10758" width="23" customWidth="1"/>
    <col min="10759" max="10759" width="30.7109375" customWidth="1"/>
    <col min="10760" max="10760" width="23.140625" customWidth="1"/>
    <col min="10761" max="10761" width="42.28515625" bestFit="1" customWidth="1"/>
    <col min="10762" max="10762" width="22.5703125" customWidth="1"/>
    <col min="10763" max="10763" width="23" customWidth="1"/>
    <col min="11011" max="11011" width="22.140625" customWidth="1"/>
    <col min="11012" max="11012" width="42.28515625" customWidth="1"/>
    <col min="11013" max="11013" width="30.140625" customWidth="1"/>
    <col min="11014" max="11014" width="23" customWidth="1"/>
    <col min="11015" max="11015" width="30.7109375" customWidth="1"/>
    <col min="11016" max="11016" width="23.140625" customWidth="1"/>
    <col min="11017" max="11017" width="42.28515625" bestFit="1" customWidth="1"/>
    <col min="11018" max="11018" width="22.5703125" customWidth="1"/>
    <col min="11019" max="11019" width="23" customWidth="1"/>
    <col min="11267" max="11267" width="22.140625" customWidth="1"/>
    <col min="11268" max="11268" width="42.28515625" customWidth="1"/>
    <col min="11269" max="11269" width="30.140625" customWidth="1"/>
    <col min="11270" max="11270" width="23" customWidth="1"/>
    <col min="11271" max="11271" width="30.7109375" customWidth="1"/>
    <col min="11272" max="11272" width="23.140625" customWidth="1"/>
    <col min="11273" max="11273" width="42.28515625" bestFit="1" customWidth="1"/>
    <col min="11274" max="11274" width="22.5703125" customWidth="1"/>
    <col min="11275" max="11275" width="23" customWidth="1"/>
    <col min="11523" max="11523" width="22.140625" customWidth="1"/>
    <col min="11524" max="11524" width="42.28515625" customWidth="1"/>
    <col min="11525" max="11525" width="30.140625" customWidth="1"/>
    <col min="11526" max="11526" width="23" customWidth="1"/>
    <col min="11527" max="11527" width="30.7109375" customWidth="1"/>
    <col min="11528" max="11528" width="23.140625" customWidth="1"/>
    <col min="11529" max="11529" width="42.28515625" bestFit="1" customWidth="1"/>
    <col min="11530" max="11530" width="22.5703125" customWidth="1"/>
    <col min="11531" max="11531" width="23" customWidth="1"/>
    <col min="11779" max="11779" width="22.140625" customWidth="1"/>
    <col min="11780" max="11780" width="42.28515625" customWidth="1"/>
    <col min="11781" max="11781" width="30.140625" customWidth="1"/>
    <col min="11782" max="11782" width="23" customWidth="1"/>
    <col min="11783" max="11783" width="30.7109375" customWidth="1"/>
    <col min="11784" max="11784" width="23.140625" customWidth="1"/>
    <col min="11785" max="11785" width="42.28515625" bestFit="1" customWidth="1"/>
    <col min="11786" max="11786" width="22.5703125" customWidth="1"/>
    <col min="11787" max="11787" width="23" customWidth="1"/>
    <col min="12035" max="12035" width="22.140625" customWidth="1"/>
    <col min="12036" max="12036" width="42.28515625" customWidth="1"/>
    <col min="12037" max="12037" width="30.140625" customWidth="1"/>
    <col min="12038" max="12038" width="23" customWidth="1"/>
    <col min="12039" max="12039" width="30.7109375" customWidth="1"/>
    <col min="12040" max="12040" width="23.140625" customWidth="1"/>
    <col min="12041" max="12041" width="42.28515625" bestFit="1" customWidth="1"/>
    <col min="12042" max="12042" width="22.5703125" customWidth="1"/>
    <col min="12043" max="12043" width="23" customWidth="1"/>
    <col min="12291" max="12291" width="22.140625" customWidth="1"/>
    <col min="12292" max="12292" width="42.28515625" customWidth="1"/>
    <col min="12293" max="12293" width="30.140625" customWidth="1"/>
    <col min="12294" max="12294" width="23" customWidth="1"/>
    <col min="12295" max="12295" width="30.7109375" customWidth="1"/>
    <col min="12296" max="12296" width="23.140625" customWidth="1"/>
    <col min="12297" max="12297" width="42.28515625" bestFit="1" customWidth="1"/>
    <col min="12298" max="12298" width="22.5703125" customWidth="1"/>
    <col min="12299" max="12299" width="23" customWidth="1"/>
    <col min="12547" max="12547" width="22.140625" customWidth="1"/>
    <col min="12548" max="12548" width="42.28515625" customWidth="1"/>
    <col min="12549" max="12549" width="30.140625" customWidth="1"/>
    <col min="12550" max="12550" width="23" customWidth="1"/>
    <col min="12551" max="12551" width="30.7109375" customWidth="1"/>
    <col min="12552" max="12552" width="23.140625" customWidth="1"/>
    <col min="12553" max="12553" width="42.28515625" bestFit="1" customWidth="1"/>
    <col min="12554" max="12554" width="22.5703125" customWidth="1"/>
    <col min="12555" max="12555" width="23" customWidth="1"/>
    <col min="12803" max="12803" width="22.140625" customWidth="1"/>
    <col min="12804" max="12804" width="42.28515625" customWidth="1"/>
    <col min="12805" max="12805" width="30.140625" customWidth="1"/>
    <col min="12806" max="12806" width="23" customWidth="1"/>
    <col min="12807" max="12807" width="30.7109375" customWidth="1"/>
    <col min="12808" max="12808" width="23.140625" customWidth="1"/>
    <col min="12809" max="12809" width="42.28515625" bestFit="1" customWidth="1"/>
    <col min="12810" max="12810" width="22.5703125" customWidth="1"/>
    <col min="12811" max="12811" width="23" customWidth="1"/>
    <col min="13059" max="13059" width="22.140625" customWidth="1"/>
    <col min="13060" max="13060" width="42.28515625" customWidth="1"/>
    <col min="13061" max="13061" width="30.140625" customWidth="1"/>
    <col min="13062" max="13062" width="23" customWidth="1"/>
    <col min="13063" max="13063" width="30.7109375" customWidth="1"/>
    <col min="13064" max="13064" width="23.140625" customWidth="1"/>
    <col min="13065" max="13065" width="42.28515625" bestFit="1" customWidth="1"/>
    <col min="13066" max="13066" width="22.5703125" customWidth="1"/>
    <col min="13067" max="13067" width="23" customWidth="1"/>
    <col min="13315" max="13315" width="22.140625" customWidth="1"/>
    <col min="13316" max="13316" width="42.28515625" customWidth="1"/>
    <col min="13317" max="13317" width="30.140625" customWidth="1"/>
    <col min="13318" max="13318" width="23" customWidth="1"/>
    <col min="13319" max="13319" width="30.7109375" customWidth="1"/>
    <col min="13320" max="13320" width="23.140625" customWidth="1"/>
    <col min="13321" max="13321" width="42.28515625" bestFit="1" customWidth="1"/>
    <col min="13322" max="13322" width="22.5703125" customWidth="1"/>
    <col min="13323" max="13323" width="23" customWidth="1"/>
    <col min="13571" max="13571" width="22.140625" customWidth="1"/>
    <col min="13572" max="13572" width="42.28515625" customWidth="1"/>
    <col min="13573" max="13573" width="30.140625" customWidth="1"/>
    <col min="13574" max="13574" width="23" customWidth="1"/>
    <col min="13575" max="13575" width="30.7109375" customWidth="1"/>
    <col min="13576" max="13576" width="23.140625" customWidth="1"/>
    <col min="13577" max="13577" width="42.28515625" bestFit="1" customWidth="1"/>
    <col min="13578" max="13578" width="22.5703125" customWidth="1"/>
    <col min="13579" max="13579" width="23" customWidth="1"/>
    <col min="13827" max="13827" width="22.140625" customWidth="1"/>
    <col min="13828" max="13828" width="42.28515625" customWidth="1"/>
    <col min="13829" max="13829" width="30.140625" customWidth="1"/>
    <col min="13830" max="13830" width="23" customWidth="1"/>
    <col min="13831" max="13831" width="30.7109375" customWidth="1"/>
    <col min="13832" max="13832" width="23.140625" customWidth="1"/>
    <col min="13833" max="13833" width="42.28515625" bestFit="1" customWidth="1"/>
    <col min="13834" max="13834" width="22.5703125" customWidth="1"/>
    <col min="13835" max="13835" width="23" customWidth="1"/>
    <col min="14083" max="14083" width="22.140625" customWidth="1"/>
    <col min="14084" max="14084" width="42.28515625" customWidth="1"/>
    <col min="14085" max="14085" width="30.140625" customWidth="1"/>
    <col min="14086" max="14086" width="23" customWidth="1"/>
    <col min="14087" max="14087" width="30.7109375" customWidth="1"/>
    <col min="14088" max="14088" width="23.140625" customWidth="1"/>
    <col min="14089" max="14089" width="42.28515625" bestFit="1" customWidth="1"/>
    <col min="14090" max="14090" width="22.5703125" customWidth="1"/>
    <col min="14091" max="14091" width="23" customWidth="1"/>
    <col min="14339" max="14339" width="22.140625" customWidth="1"/>
    <col min="14340" max="14340" width="42.28515625" customWidth="1"/>
    <col min="14341" max="14341" width="30.140625" customWidth="1"/>
    <col min="14342" max="14342" width="23" customWidth="1"/>
    <col min="14343" max="14343" width="30.7109375" customWidth="1"/>
    <col min="14344" max="14344" width="23.140625" customWidth="1"/>
    <col min="14345" max="14345" width="42.28515625" bestFit="1" customWidth="1"/>
    <col min="14346" max="14346" width="22.5703125" customWidth="1"/>
    <col min="14347" max="14347" width="23" customWidth="1"/>
    <col min="14595" max="14595" width="22.140625" customWidth="1"/>
    <col min="14596" max="14596" width="42.28515625" customWidth="1"/>
    <col min="14597" max="14597" width="30.140625" customWidth="1"/>
    <col min="14598" max="14598" width="23" customWidth="1"/>
    <col min="14599" max="14599" width="30.7109375" customWidth="1"/>
    <col min="14600" max="14600" width="23.140625" customWidth="1"/>
    <col min="14601" max="14601" width="42.28515625" bestFit="1" customWidth="1"/>
    <col min="14602" max="14602" width="22.5703125" customWidth="1"/>
    <col min="14603" max="14603" width="23" customWidth="1"/>
    <col min="14851" max="14851" width="22.140625" customWidth="1"/>
    <col min="14852" max="14852" width="42.28515625" customWidth="1"/>
    <col min="14853" max="14853" width="30.140625" customWidth="1"/>
    <col min="14854" max="14854" width="23" customWidth="1"/>
    <col min="14855" max="14855" width="30.7109375" customWidth="1"/>
    <col min="14856" max="14856" width="23.140625" customWidth="1"/>
    <col min="14857" max="14857" width="42.28515625" bestFit="1" customWidth="1"/>
    <col min="14858" max="14858" width="22.5703125" customWidth="1"/>
    <col min="14859" max="14859" width="23" customWidth="1"/>
    <col min="15107" max="15107" width="22.140625" customWidth="1"/>
    <col min="15108" max="15108" width="42.28515625" customWidth="1"/>
    <col min="15109" max="15109" width="30.140625" customWidth="1"/>
    <col min="15110" max="15110" width="23" customWidth="1"/>
    <col min="15111" max="15111" width="30.7109375" customWidth="1"/>
    <col min="15112" max="15112" width="23.140625" customWidth="1"/>
    <col min="15113" max="15113" width="42.28515625" bestFit="1" customWidth="1"/>
    <col min="15114" max="15114" width="22.5703125" customWidth="1"/>
    <col min="15115" max="15115" width="23" customWidth="1"/>
    <col min="15363" max="15363" width="22.140625" customWidth="1"/>
    <col min="15364" max="15364" width="42.28515625" customWidth="1"/>
    <col min="15365" max="15365" width="30.140625" customWidth="1"/>
    <col min="15366" max="15366" width="23" customWidth="1"/>
    <col min="15367" max="15367" width="30.7109375" customWidth="1"/>
    <col min="15368" max="15368" width="23.140625" customWidth="1"/>
    <col min="15369" max="15369" width="42.28515625" bestFit="1" customWidth="1"/>
    <col min="15370" max="15370" width="22.5703125" customWidth="1"/>
    <col min="15371" max="15371" width="23" customWidth="1"/>
    <col min="15619" max="15619" width="22.140625" customWidth="1"/>
    <col min="15620" max="15620" width="42.28515625" customWidth="1"/>
    <col min="15621" max="15621" width="30.140625" customWidth="1"/>
    <col min="15622" max="15622" width="23" customWidth="1"/>
    <col min="15623" max="15623" width="30.7109375" customWidth="1"/>
    <col min="15624" max="15624" width="23.140625" customWidth="1"/>
    <col min="15625" max="15625" width="42.28515625" bestFit="1" customWidth="1"/>
    <col min="15626" max="15626" width="22.5703125" customWidth="1"/>
    <col min="15627" max="15627" width="23" customWidth="1"/>
    <col min="15875" max="15875" width="22.140625" customWidth="1"/>
    <col min="15876" max="15876" width="42.28515625" customWidth="1"/>
    <col min="15877" max="15877" width="30.140625" customWidth="1"/>
    <col min="15878" max="15878" width="23" customWidth="1"/>
    <col min="15879" max="15879" width="30.7109375" customWidth="1"/>
    <col min="15880" max="15880" width="23.140625" customWidth="1"/>
    <col min="15881" max="15881" width="42.28515625" bestFit="1" customWidth="1"/>
    <col min="15882" max="15882" width="22.5703125" customWidth="1"/>
    <col min="15883" max="15883" width="23" customWidth="1"/>
    <col min="16131" max="16131" width="22.140625" customWidth="1"/>
    <col min="16132" max="16132" width="42.28515625" customWidth="1"/>
    <col min="16133" max="16133" width="30.140625" customWidth="1"/>
    <col min="16134" max="16134" width="23" customWidth="1"/>
    <col min="16135" max="16135" width="30.7109375" customWidth="1"/>
    <col min="16136" max="16136" width="23.140625" customWidth="1"/>
    <col min="16137" max="16137" width="42.28515625" bestFit="1" customWidth="1"/>
    <col min="16138" max="16138" width="22.5703125" customWidth="1"/>
    <col min="16139" max="16139" width="23" customWidth="1"/>
  </cols>
  <sheetData>
    <row r="1" spans="1:14" ht="18.75">
      <c r="B1" s="32" t="s">
        <v>29</v>
      </c>
      <c r="C1" s="32" t="s">
        <v>30</v>
      </c>
      <c r="D1" s="32" t="s">
        <v>32</v>
      </c>
      <c r="E1" s="32" t="s">
        <v>33</v>
      </c>
      <c r="F1" s="32" t="s">
        <v>31</v>
      </c>
      <c r="G1" s="32" t="s">
        <v>366</v>
      </c>
      <c r="H1" s="39" t="s">
        <v>128</v>
      </c>
      <c r="I1" s="39" t="s">
        <v>129</v>
      </c>
      <c r="J1" s="39" t="s">
        <v>150</v>
      </c>
      <c r="K1" s="39" t="s">
        <v>165</v>
      </c>
      <c r="L1" s="39" t="s">
        <v>291</v>
      </c>
      <c r="M1" s="39" t="s">
        <v>292</v>
      </c>
      <c r="N1" s="39" t="s">
        <v>293</v>
      </c>
    </row>
    <row r="2" spans="1:14" s="26" customFormat="1">
      <c r="A2" s="31" t="s">
        <v>106</v>
      </c>
      <c r="B2" s="33" t="s">
        <v>34</v>
      </c>
      <c r="C2" s="33" t="s">
        <v>35</v>
      </c>
      <c r="E2" s="29" t="s">
        <v>63</v>
      </c>
      <c r="F2" s="33" t="s">
        <v>41</v>
      </c>
      <c r="G2" s="29" t="s">
        <v>367</v>
      </c>
      <c r="H2" s="35"/>
      <c r="I2" s="40" t="s">
        <v>132</v>
      </c>
      <c r="J2" s="45" t="s">
        <v>149</v>
      </c>
      <c r="K2" s="26" t="s">
        <v>167</v>
      </c>
    </row>
    <row r="3" spans="1:14" ht="20.25">
      <c r="A3" s="22"/>
      <c r="B3" s="15" t="s">
        <v>39</v>
      </c>
      <c r="C3" s="15" t="s">
        <v>49</v>
      </c>
      <c r="E3" s="15" t="s">
        <v>38</v>
      </c>
      <c r="F3" s="28" t="s">
        <v>36</v>
      </c>
      <c r="G3" s="25"/>
      <c r="I3" s="43" t="s">
        <v>135</v>
      </c>
      <c r="J3" s="46" t="s">
        <v>156</v>
      </c>
      <c r="N3" s="76"/>
    </row>
    <row r="4" spans="1:14" ht="20.25">
      <c r="A4" s="22"/>
      <c r="B4" s="13" t="s">
        <v>70</v>
      </c>
      <c r="C4" s="19" t="s">
        <v>109</v>
      </c>
      <c r="E4" s="17" t="s">
        <v>43</v>
      </c>
      <c r="F4" s="38" t="s">
        <v>54</v>
      </c>
      <c r="G4" s="25"/>
      <c r="I4" s="44" t="s">
        <v>140</v>
      </c>
      <c r="J4" s="40" t="s">
        <v>144</v>
      </c>
      <c r="N4" s="76"/>
    </row>
    <row r="5" spans="1:14" ht="20.25">
      <c r="A5" s="22"/>
      <c r="B5" s="13" t="s">
        <v>48</v>
      </c>
      <c r="E5" s="18" t="s">
        <v>52</v>
      </c>
      <c r="F5" s="18" t="s">
        <v>58</v>
      </c>
      <c r="G5" s="25"/>
      <c r="I5" s="40" t="s">
        <v>142</v>
      </c>
      <c r="J5" s="40" t="s">
        <v>145</v>
      </c>
      <c r="N5" s="76"/>
    </row>
    <row r="6" spans="1:14" ht="20.25">
      <c r="A6" s="22"/>
      <c r="B6" s="13" t="s">
        <v>53</v>
      </c>
      <c r="F6" s="24" t="s">
        <v>65</v>
      </c>
      <c r="G6" s="25"/>
      <c r="I6" s="40" t="s">
        <v>152</v>
      </c>
      <c r="J6" s="40" t="s">
        <v>158</v>
      </c>
      <c r="N6" s="76"/>
    </row>
    <row r="7" spans="1:14" ht="20.25">
      <c r="A7" s="22"/>
      <c r="B7" s="17" t="s">
        <v>56</v>
      </c>
      <c r="F7" s="34" t="s">
        <v>115</v>
      </c>
      <c r="G7" s="25"/>
      <c r="I7" s="43" t="s">
        <v>146</v>
      </c>
      <c r="J7" s="47" t="s">
        <v>161</v>
      </c>
      <c r="N7" s="76"/>
    </row>
    <row r="8" spans="1:14" ht="20.25">
      <c r="A8" s="22"/>
      <c r="B8" s="19" t="s">
        <v>61</v>
      </c>
      <c r="F8" s="18" t="s">
        <v>85</v>
      </c>
      <c r="G8" s="25"/>
      <c r="J8" s="47" t="s">
        <v>162</v>
      </c>
      <c r="N8" s="76"/>
    </row>
    <row r="9" spans="1:14" ht="20.25">
      <c r="A9" s="22"/>
      <c r="B9" s="49"/>
      <c r="F9" s="20"/>
      <c r="G9" s="25"/>
      <c r="I9" s="48"/>
      <c r="N9" s="76"/>
    </row>
    <row r="10" spans="1:14">
      <c r="A10" s="22"/>
      <c r="B10" s="49"/>
      <c r="F10" s="20"/>
      <c r="G10" s="25"/>
      <c r="I10" s="48"/>
    </row>
    <row r="11" spans="1:14">
      <c r="A11" s="22"/>
      <c r="B11" s="49"/>
      <c r="F11" s="20"/>
      <c r="G11" s="25"/>
      <c r="I11" s="48"/>
    </row>
    <row r="12" spans="1:14">
      <c r="A12" s="22"/>
      <c r="F12" s="34" t="s">
        <v>122</v>
      </c>
      <c r="G12" s="25"/>
    </row>
    <row r="13" spans="1:14">
      <c r="F13" s="34" t="s">
        <v>99</v>
      </c>
      <c r="G13" s="25"/>
    </row>
    <row r="14" spans="1:14" s="26" customFormat="1">
      <c r="A14" s="31" t="s">
        <v>108</v>
      </c>
      <c r="B14" s="35" t="s">
        <v>86</v>
      </c>
      <c r="C14" s="23" t="s">
        <v>40</v>
      </c>
      <c r="D14" s="35" t="s">
        <v>111</v>
      </c>
      <c r="E14" s="35"/>
      <c r="F14" s="35"/>
      <c r="G14" s="34" t="s">
        <v>130</v>
      </c>
      <c r="H14" s="35"/>
      <c r="I14" s="42" t="s">
        <v>137</v>
      </c>
      <c r="J14" s="35" t="s">
        <v>153</v>
      </c>
    </row>
    <row r="15" spans="1:14">
      <c r="A15" s="22"/>
      <c r="B15" s="21" t="s">
        <v>88</v>
      </c>
      <c r="D15" s="30" t="s">
        <v>46</v>
      </c>
      <c r="G15" s="25"/>
      <c r="I15" s="43" t="s">
        <v>146</v>
      </c>
      <c r="J15" s="34" t="s">
        <v>154</v>
      </c>
    </row>
    <row r="16" spans="1:14">
      <c r="A16" s="22"/>
      <c r="B16" s="16" t="s">
        <v>89</v>
      </c>
      <c r="D16" s="18" t="s">
        <v>51</v>
      </c>
      <c r="G16" s="25"/>
      <c r="I16" s="43" t="s">
        <v>135</v>
      </c>
      <c r="J16" s="34" t="s">
        <v>155</v>
      </c>
    </row>
    <row r="17" spans="1:10">
      <c r="A17" s="22"/>
      <c r="B17" s="17" t="s">
        <v>74</v>
      </c>
      <c r="D17" s="13" t="s">
        <v>69</v>
      </c>
      <c r="G17" s="25"/>
      <c r="I17" s="40" t="s">
        <v>160</v>
      </c>
      <c r="J17" s="44" t="s">
        <v>159</v>
      </c>
    </row>
    <row r="18" spans="1:10">
      <c r="A18" s="22"/>
      <c r="B18" s="17" t="s">
        <v>84</v>
      </c>
      <c r="D18" s="18" t="s">
        <v>55</v>
      </c>
      <c r="G18" s="25"/>
    </row>
    <row r="19" spans="1:10">
      <c r="A19" s="22"/>
      <c r="B19" s="34" t="s">
        <v>375</v>
      </c>
      <c r="D19" s="14" t="s">
        <v>37</v>
      </c>
      <c r="G19" s="25"/>
    </row>
    <row r="20" spans="1:10">
      <c r="G20" s="25"/>
    </row>
    <row r="21" spans="1:10">
      <c r="G21" s="25"/>
    </row>
    <row r="22" spans="1:10" s="26" customFormat="1">
      <c r="A22" s="31" t="s">
        <v>107</v>
      </c>
      <c r="B22" s="33" t="s">
        <v>44</v>
      </c>
      <c r="C22" s="35"/>
      <c r="D22" s="35" t="s">
        <v>110</v>
      </c>
      <c r="E22" s="37" t="s">
        <v>60</v>
      </c>
      <c r="F22" s="37" t="s">
        <v>72</v>
      </c>
      <c r="G22" s="29"/>
      <c r="H22" s="35"/>
      <c r="I22" s="35"/>
      <c r="J22" s="35"/>
    </row>
    <row r="23" spans="1:10">
      <c r="A23" s="22"/>
      <c r="B23" s="15" t="s">
        <v>64</v>
      </c>
      <c r="E23" s="30" t="s">
        <v>112</v>
      </c>
      <c r="F23" s="30" t="s">
        <v>97</v>
      </c>
      <c r="G23" s="25"/>
    </row>
    <row r="24" spans="1:10">
      <c r="A24" s="22"/>
      <c r="B24" s="17" t="s">
        <v>114</v>
      </c>
      <c r="E24" s="18" t="s">
        <v>113</v>
      </c>
      <c r="F24" s="18" t="s">
        <v>119</v>
      </c>
      <c r="G24" s="25"/>
    </row>
    <row r="25" spans="1:10">
      <c r="A25" s="22"/>
      <c r="F25" s="18" t="s">
        <v>121</v>
      </c>
      <c r="G25" s="25"/>
    </row>
    <row r="26" spans="1:10">
      <c r="A26" s="22"/>
      <c r="F26" s="24" t="s">
        <v>102</v>
      </c>
      <c r="G26" s="25"/>
    </row>
    <row r="27" spans="1:10">
      <c r="A27" s="22"/>
      <c r="G27" s="25"/>
    </row>
    <row r="28" spans="1:10">
      <c r="A28" s="22"/>
      <c r="G28" s="25"/>
    </row>
    <row r="29" spans="1:10">
      <c r="G29" s="25"/>
    </row>
    <row r="30" spans="1:10" s="26" customFormat="1">
      <c r="A30" s="31" t="s">
        <v>117</v>
      </c>
      <c r="B30" s="35" t="s">
        <v>116</v>
      </c>
      <c r="C30" s="35" t="s">
        <v>57</v>
      </c>
      <c r="D30" s="29" t="s">
        <v>66</v>
      </c>
      <c r="E30" s="18" t="s">
        <v>47</v>
      </c>
      <c r="F30" s="37" t="s">
        <v>68</v>
      </c>
      <c r="G30" s="29" t="s">
        <v>368</v>
      </c>
      <c r="H30" s="35"/>
      <c r="I30" s="35"/>
      <c r="J30" s="35"/>
    </row>
    <row r="31" spans="1:10">
      <c r="A31" s="22"/>
      <c r="B31" s="27" t="s">
        <v>80</v>
      </c>
      <c r="C31" s="27" t="s">
        <v>67</v>
      </c>
      <c r="D31" s="28" t="s">
        <v>77</v>
      </c>
      <c r="E31" s="34" t="s">
        <v>376</v>
      </c>
      <c r="F31" s="28" t="s">
        <v>93</v>
      </c>
      <c r="G31" s="25"/>
    </row>
    <row r="32" spans="1:10">
      <c r="A32" s="22"/>
      <c r="B32" s="17" t="s">
        <v>82</v>
      </c>
      <c r="C32" s="17" t="s">
        <v>71</v>
      </c>
      <c r="D32" s="24" t="s">
        <v>79</v>
      </c>
      <c r="F32" s="24" t="s">
        <v>94</v>
      </c>
      <c r="G32" s="25"/>
    </row>
    <row r="33" spans="1:7">
      <c r="A33" s="22"/>
      <c r="F33" s="24" t="s">
        <v>45</v>
      </c>
      <c r="G33" s="25"/>
    </row>
    <row r="34" spans="1:7">
      <c r="A34" s="22"/>
      <c r="D34" s="36" t="s">
        <v>42</v>
      </c>
      <c r="F34" s="24" t="s">
        <v>118</v>
      </c>
      <c r="G34" s="25"/>
    </row>
    <row r="35" spans="1:7">
      <c r="A35" s="22"/>
      <c r="D35" s="16" t="s">
        <v>59</v>
      </c>
      <c r="F35" s="24" t="s">
        <v>62</v>
      </c>
      <c r="G35" s="25"/>
    </row>
    <row r="36" spans="1:7">
      <c r="A36" s="22"/>
      <c r="F36" s="18" t="s">
        <v>73</v>
      </c>
      <c r="G36" s="25"/>
    </row>
    <row r="37" spans="1:7">
      <c r="A37" s="22"/>
      <c r="F37" s="24" t="s">
        <v>75</v>
      </c>
      <c r="G37" s="25"/>
    </row>
    <row r="38" spans="1:7">
      <c r="F38" s="24" t="s">
        <v>76</v>
      </c>
      <c r="G38" s="25"/>
    </row>
    <row r="39" spans="1:7">
      <c r="F39" s="24" t="s">
        <v>78</v>
      </c>
      <c r="G39" s="25"/>
    </row>
    <row r="40" spans="1:7">
      <c r="F40" s="24" t="s">
        <v>81</v>
      </c>
      <c r="G40" s="25"/>
    </row>
    <row r="41" spans="1:7">
      <c r="F41" s="24" t="s">
        <v>83</v>
      </c>
      <c r="G41" s="25"/>
    </row>
    <row r="42" spans="1:7">
      <c r="F42" s="24" t="s">
        <v>95</v>
      </c>
      <c r="G42" s="25"/>
    </row>
    <row r="43" spans="1:7">
      <c r="F43" s="24" t="s">
        <v>96</v>
      </c>
      <c r="G43" s="25"/>
    </row>
    <row r="44" spans="1:7">
      <c r="F44" s="24" t="s">
        <v>101</v>
      </c>
      <c r="G44" s="25"/>
    </row>
    <row r="45" spans="1:7">
      <c r="F45" s="24" t="s">
        <v>50</v>
      </c>
      <c r="G45" s="25"/>
    </row>
    <row r="46" spans="1:7">
      <c r="F46" s="25" t="s">
        <v>120</v>
      </c>
      <c r="G46" s="25"/>
    </row>
    <row r="47" spans="1:7">
      <c r="F47" s="24" t="s">
        <v>103</v>
      </c>
      <c r="G47" s="25"/>
    </row>
    <row r="48" spans="1:7">
      <c r="F48" s="24" t="s">
        <v>87</v>
      </c>
      <c r="G48" s="25"/>
    </row>
    <row r="49" spans="1:11">
      <c r="F49" s="24" t="s">
        <v>90</v>
      </c>
      <c r="G49" s="25"/>
    </row>
    <row r="50" spans="1:11">
      <c r="F50" s="24" t="s">
        <v>91</v>
      </c>
      <c r="G50" s="25"/>
    </row>
    <row r="51" spans="1:11">
      <c r="F51" s="24" t="s">
        <v>92</v>
      </c>
      <c r="G51" s="25"/>
    </row>
    <row r="52" spans="1:11">
      <c r="F52" s="24" t="s">
        <v>104</v>
      </c>
      <c r="G52" s="25"/>
    </row>
    <row r="53" spans="1:11">
      <c r="F53" s="24" t="s">
        <v>98</v>
      </c>
      <c r="G53" s="25"/>
    </row>
    <row r="54" spans="1:11">
      <c r="F54" s="24" t="s">
        <v>100</v>
      </c>
      <c r="G54" s="25"/>
    </row>
    <row r="55" spans="1:11">
      <c r="F55" s="16" t="s">
        <v>105</v>
      </c>
      <c r="G55" s="25"/>
    </row>
    <row r="56" spans="1:11">
      <c r="G56" s="25"/>
    </row>
    <row r="57" spans="1:11">
      <c r="G57" s="25"/>
    </row>
    <row r="58" spans="1:11">
      <c r="G58" s="25"/>
    </row>
    <row r="59" spans="1:11" s="26" customFormat="1">
      <c r="A59" s="31" t="s">
        <v>124</v>
      </c>
      <c r="B59" s="35"/>
      <c r="C59" s="35"/>
      <c r="D59" s="35"/>
      <c r="E59" s="35"/>
      <c r="F59" s="35"/>
      <c r="G59" s="29"/>
      <c r="H59" s="35" t="s">
        <v>125</v>
      </c>
      <c r="I59" s="35" t="s">
        <v>131</v>
      </c>
      <c r="J59" s="35"/>
      <c r="K59" s="26" t="s">
        <v>166</v>
      </c>
    </row>
    <row r="60" spans="1:11">
      <c r="A60" s="22"/>
      <c r="G60" s="25"/>
      <c r="H60" s="34" t="s">
        <v>164</v>
      </c>
      <c r="I60" s="41" t="s">
        <v>133</v>
      </c>
      <c r="K60" t="s">
        <v>374</v>
      </c>
    </row>
    <row r="61" spans="1:11">
      <c r="A61" s="22"/>
      <c r="G61" s="25"/>
      <c r="H61" s="43" t="s">
        <v>139</v>
      </c>
      <c r="I61" s="40" t="s">
        <v>134</v>
      </c>
    </row>
    <row r="62" spans="1:11">
      <c r="A62" s="22"/>
      <c r="G62" s="25"/>
      <c r="H62" s="43" t="s">
        <v>126</v>
      </c>
      <c r="I62" s="44" t="s">
        <v>136</v>
      </c>
    </row>
    <row r="63" spans="1:11">
      <c r="A63" s="22"/>
      <c r="G63" s="25"/>
      <c r="H63" s="34" t="s">
        <v>163</v>
      </c>
      <c r="I63" s="40" t="s">
        <v>138</v>
      </c>
    </row>
    <row r="64" spans="1:11">
      <c r="A64" s="22"/>
      <c r="G64" s="25"/>
      <c r="H64" s="34" t="s">
        <v>127</v>
      </c>
      <c r="I64" s="34" t="s">
        <v>141</v>
      </c>
    </row>
    <row r="65" spans="1:10">
      <c r="A65" s="22"/>
      <c r="G65" s="25"/>
      <c r="I65" s="34" t="s">
        <v>151</v>
      </c>
    </row>
    <row r="66" spans="1:10">
      <c r="G66" s="25"/>
      <c r="I66" s="40" t="s">
        <v>143</v>
      </c>
    </row>
    <row r="67" spans="1:10">
      <c r="G67" s="25"/>
      <c r="I67" s="40" t="s">
        <v>144</v>
      </c>
    </row>
    <row r="68" spans="1:10">
      <c r="G68" s="25"/>
      <c r="I68" s="40" t="s">
        <v>145</v>
      </c>
    </row>
    <row r="69" spans="1:10">
      <c r="G69" s="25"/>
      <c r="I69" s="40" t="s">
        <v>147</v>
      </c>
    </row>
    <row r="70" spans="1:10">
      <c r="G70" s="25"/>
      <c r="I70" s="40" t="s">
        <v>148</v>
      </c>
    </row>
    <row r="71" spans="1:10">
      <c r="G71" s="25"/>
      <c r="I71" s="40" t="s">
        <v>157</v>
      </c>
    </row>
    <row r="72" spans="1:10">
      <c r="G72" s="25"/>
    </row>
    <row r="73" spans="1:10">
      <c r="G73" s="25"/>
    </row>
    <row r="74" spans="1:10" s="26" customFormat="1">
      <c r="A74" s="26" t="s">
        <v>168</v>
      </c>
      <c r="B74" s="35" t="s">
        <v>369</v>
      </c>
      <c r="C74" s="35"/>
      <c r="D74" s="35"/>
      <c r="E74" s="17" t="s">
        <v>43</v>
      </c>
      <c r="F74" s="35" t="s">
        <v>169</v>
      </c>
      <c r="G74" s="29"/>
      <c r="H74" s="35"/>
      <c r="I74" s="35"/>
      <c r="J74" s="35"/>
    </row>
    <row r="75" spans="1:10">
      <c r="E75" s="34" t="s">
        <v>370</v>
      </c>
      <c r="G75" s="25"/>
    </row>
    <row r="76" spans="1:10">
      <c r="E76" s="34" t="s">
        <v>371</v>
      </c>
      <c r="G76" s="25"/>
    </row>
    <row r="77" spans="1:10">
      <c r="E77" s="34" t="s">
        <v>372</v>
      </c>
      <c r="G77" s="25"/>
    </row>
    <row r="78" spans="1:10">
      <c r="E78" s="34" t="s">
        <v>373</v>
      </c>
      <c r="G78" s="25"/>
    </row>
    <row r="79" spans="1:10">
      <c r="G79" s="25"/>
    </row>
    <row r="80" spans="1:10">
      <c r="G80" s="25"/>
    </row>
    <row r="81" spans="7:7">
      <c r="G81" s="25"/>
    </row>
    <row r="82" spans="7:7">
      <c r="G82" s="25"/>
    </row>
    <row r="83" spans="7:7">
      <c r="G83" s="25"/>
    </row>
    <row r="84" spans="7:7">
      <c r="G84" s="25"/>
    </row>
    <row r="85" spans="7:7">
      <c r="G85" s="25"/>
    </row>
    <row r="86" spans="7:7">
      <c r="G86" s="25"/>
    </row>
  </sheetData>
  <hyperlinks>
    <hyperlink ref="B2" r:id="rId1" display="http://www.bolsamania.com/accion/BANCO-POPULAR-graf3-ES0113790531-55/ficha-cotizacion.html"/>
    <hyperlink ref="B3" r:id="rId2" display="http://www.bolsamania.com/accion/BANKINTER-graf3-ES0113679I37-55/ficha-cotizacion.html"/>
    <hyperlink ref="D35" r:id="rId3" display="http://www.bolsamania.com/accion/ENAGAS-graf3-ES0130960018-55/ficha-cotizacion.html"/>
    <hyperlink ref="D15" r:id="rId4" display="http://www.bolsamania.com/accion/ENDESA-graf3-ES0130670112-55/ficha-cotizacion.html"/>
    <hyperlink ref="D16" r:id="rId5" display="http://www.bolsamania.com/accion/IBERDROLA-graf3-ES0144580Y14-55/ficha-cotizacion.html"/>
    <hyperlink ref="F2" r:id="rId6" display="http://www.bolsamania.com/accion/INDRA-SISTEMAS-graf3-ES0118594417-55/ficha-cotizacion.html"/>
    <hyperlink ref="D18" r:id="rId7" display="http://www.bolsamania.com/accion/REPSOL-YPF-graf3-ES0173516115-55/ficha-cotizacion.html"/>
    <hyperlink ref="F24" r:id="rId8" display="http://www.arpem.com/seguros/s_falla/fiatc/f_fiatc_p.html"/>
    <hyperlink ref="F25" r:id="rId9" display="http://www.arpem.com/seguros/s_falla/caifor-segurauto/la-caixa-seguros.html"/>
    <hyperlink ref="H64" r:id="rId10" display="mailto:[mailto:aelices@traintic.com]"/>
  </hyperlinks>
  <pageMargins left="0.7" right="0.7" top="0.75" bottom="0.75" header="0.3" footer="0.3"/>
  <pageSetup paperSize="9" orientation="portrait" horizontalDpi="0" verticalDpi="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A2" zoomScale="70" zoomScaleNormal="70" workbookViewId="0">
      <selection activeCell="E6" sqref="E6"/>
    </sheetView>
  </sheetViews>
  <sheetFormatPr baseColWidth="10" defaultColWidth="11.42578125" defaultRowHeight="15"/>
  <cols>
    <col min="1" max="1" width="11.42578125" customWidth="1"/>
    <col min="2" max="2" width="32" customWidth="1"/>
    <col min="3" max="3" width="33.140625" hidden="1" customWidth="1"/>
    <col min="4" max="5" width="44" customWidth="1"/>
    <col min="6" max="6" width="20.7109375" customWidth="1"/>
    <col min="7" max="7" width="19.7109375" customWidth="1"/>
    <col min="8" max="8" width="15" customWidth="1"/>
    <col min="9" max="9" width="17.5703125" customWidth="1"/>
    <col min="10" max="22" width="11.42578125" hidden="1" customWidth="1"/>
    <col min="23" max="23" width="16.42578125" customWidth="1"/>
    <col min="257" max="257" width="11.42578125" customWidth="1"/>
    <col min="258" max="258" width="32" customWidth="1"/>
    <col min="259" max="259" width="0" hidden="1" customWidth="1"/>
    <col min="260" max="260" width="32.42578125" customWidth="1"/>
    <col min="261" max="261" width="20.28515625" customWidth="1"/>
    <col min="262" max="262" width="20.7109375" customWidth="1"/>
    <col min="263" max="263" width="19.7109375" customWidth="1"/>
    <col min="264" max="264" width="15" customWidth="1"/>
    <col min="265" max="265" width="17.5703125" customWidth="1"/>
    <col min="266" max="278" width="0" hidden="1" customWidth="1"/>
    <col min="279" max="279" width="16.42578125" customWidth="1"/>
    <col min="513" max="513" width="11.42578125" customWidth="1"/>
    <col min="514" max="514" width="32" customWidth="1"/>
    <col min="515" max="515" width="0" hidden="1" customWidth="1"/>
    <col min="516" max="516" width="32.42578125" customWidth="1"/>
    <col min="517" max="517" width="20.28515625" customWidth="1"/>
    <col min="518" max="518" width="20.7109375" customWidth="1"/>
    <col min="519" max="519" width="19.7109375" customWidth="1"/>
    <col min="520" max="520" width="15" customWidth="1"/>
    <col min="521" max="521" width="17.5703125" customWidth="1"/>
    <col min="522" max="534" width="0" hidden="1" customWidth="1"/>
    <col min="535" max="535" width="16.42578125" customWidth="1"/>
    <col min="769" max="769" width="11.42578125" customWidth="1"/>
    <col min="770" max="770" width="32" customWidth="1"/>
    <col min="771" max="771" width="0" hidden="1" customWidth="1"/>
    <col min="772" max="772" width="32.42578125" customWidth="1"/>
    <col min="773" max="773" width="20.28515625" customWidth="1"/>
    <col min="774" max="774" width="20.7109375" customWidth="1"/>
    <col min="775" max="775" width="19.7109375" customWidth="1"/>
    <col min="776" max="776" width="15" customWidth="1"/>
    <col min="777" max="777" width="17.5703125" customWidth="1"/>
    <col min="778" max="790" width="0" hidden="1" customWidth="1"/>
    <col min="791" max="791" width="16.42578125" customWidth="1"/>
    <col min="1025" max="1025" width="11.42578125" customWidth="1"/>
    <col min="1026" max="1026" width="32" customWidth="1"/>
    <col min="1027" max="1027" width="0" hidden="1" customWidth="1"/>
    <col min="1028" max="1028" width="32.42578125" customWidth="1"/>
    <col min="1029" max="1029" width="20.28515625" customWidth="1"/>
    <col min="1030" max="1030" width="20.7109375" customWidth="1"/>
    <col min="1031" max="1031" width="19.7109375" customWidth="1"/>
    <col min="1032" max="1032" width="15" customWidth="1"/>
    <col min="1033" max="1033" width="17.5703125" customWidth="1"/>
    <col min="1034" max="1046" width="0" hidden="1" customWidth="1"/>
    <col min="1047" max="1047" width="16.42578125" customWidth="1"/>
    <col min="1281" max="1281" width="11.42578125" customWidth="1"/>
    <col min="1282" max="1282" width="32" customWidth="1"/>
    <col min="1283" max="1283" width="0" hidden="1" customWidth="1"/>
    <col min="1284" max="1284" width="32.42578125" customWidth="1"/>
    <col min="1285" max="1285" width="20.28515625" customWidth="1"/>
    <col min="1286" max="1286" width="20.7109375" customWidth="1"/>
    <col min="1287" max="1287" width="19.7109375" customWidth="1"/>
    <col min="1288" max="1288" width="15" customWidth="1"/>
    <col min="1289" max="1289" width="17.5703125" customWidth="1"/>
    <col min="1290" max="1302" width="0" hidden="1" customWidth="1"/>
    <col min="1303" max="1303" width="16.42578125" customWidth="1"/>
    <col min="1537" max="1537" width="11.42578125" customWidth="1"/>
    <col min="1538" max="1538" width="32" customWidth="1"/>
    <col min="1539" max="1539" width="0" hidden="1" customWidth="1"/>
    <col min="1540" max="1540" width="32.42578125" customWidth="1"/>
    <col min="1541" max="1541" width="20.28515625" customWidth="1"/>
    <col min="1542" max="1542" width="20.7109375" customWidth="1"/>
    <col min="1543" max="1543" width="19.7109375" customWidth="1"/>
    <col min="1544" max="1544" width="15" customWidth="1"/>
    <col min="1545" max="1545" width="17.5703125" customWidth="1"/>
    <col min="1546" max="1558" width="0" hidden="1" customWidth="1"/>
    <col min="1559" max="1559" width="16.42578125" customWidth="1"/>
    <col min="1793" max="1793" width="11.42578125" customWidth="1"/>
    <col min="1794" max="1794" width="32" customWidth="1"/>
    <col min="1795" max="1795" width="0" hidden="1" customWidth="1"/>
    <col min="1796" max="1796" width="32.42578125" customWidth="1"/>
    <col min="1797" max="1797" width="20.28515625" customWidth="1"/>
    <col min="1798" max="1798" width="20.7109375" customWidth="1"/>
    <col min="1799" max="1799" width="19.7109375" customWidth="1"/>
    <col min="1800" max="1800" width="15" customWidth="1"/>
    <col min="1801" max="1801" width="17.5703125" customWidth="1"/>
    <col min="1802" max="1814" width="0" hidden="1" customWidth="1"/>
    <col min="1815" max="1815" width="16.42578125" customWidth="1"/>
    <col min="2049" max="2049" width="11.42578125" customWidth="1"/>
    <col min="2050" max="2050" width="32" customWidth="1"/>
    <col min="2051" max="2051" width="0" hidden="1" customWidth="1"/>
    <col min="2052" max="2052" width="32.42578125" customWidth="1"/>
    <col min="2053" max="2053" width="20.28515625" customWidth="1"/>
    <col min="2054" max="2054" width="20.7109375" customWidth="1"/>
    <col min="2055" max="2055" width="19.7109375" customWidth="1"/>
    <col min="2056" max="2056" width="15" customWidth="1"/>
    <col min="2057" max="2057" width="17.5703125" customWidth="1"/>
    <col min="2058" max="2070" width="0" hidden="1" customWidth="1"/>
    <col min="2071" max="2071" width="16.42578125" customWidth="1"/>
    <col min="2305" max="2305" width="11.42578125" customWidth="1"/>
    <col min="2306" max="2306" width="32" customWidth="1"/>
    <col min="2307" max="2307" width="0" hidden="1" customWidth="1"/>
    <col min="2308" max="2308" width="32.42578125" customWidth="1"/>
    <col min="2309" max="2309" width="20.28515625" customWidth="1"/>
    <col min="2310" max="2310" width="20.7109375" customWidth="1"/>
    <col min="2311" max="2311" width="19.7109375" customWidth="1"/>
    <col min="2312" max="2312" width="15" customWidth="1"/>
    <col min="2313" max="2313" width="17.5703125" customWidth="1"/>
    <col min="2314" max="2326" width="0" hidden="1" customWidth="1"/>
    <col min="2327" max="2327" width="16.42578125" customWidth="1"/>
    <col min="2561" max="2561" width="11.42578125" customWidth="1"/>
    <col min="2562" max="2562" width="32" customWidth="1"/>
    <col min="2563" max="2563" width="0" hidden="1" customWidth="1"/>
    <col min="2564" max="2564" width="32.42578125" customWidth="1"/>
    <col min="2565" max="2565" width="20.28515625" customWidth="1"/>
    <col min="2566" max="2566" width="20.7109375" customWidth="1"/>
    <col min="2567" max="2567" width="19.7109375" customWidth="1"/>
    <col min="2568" max="2568" width="15" customWidth="1"/>
    <col min="2569" max="2569" width="17.5703125" customWidth="1"/>
    <col min="2570" max="2582" width="0" hidden="1" customWidth="1"/>
    <col min="2583" max="2583" width="16.42578125" customWidth="1"/>
    <col min="2817" max="2817" width="11.42578125" customWidth="1"/>
    <col min="2818" max="2818" width="32" customWidth="1"/>
    <col min="2819" max="2819" width="0" hidden="1" customWidth="1"/>
    <col min="2820" max="2820" width="32.42578125" customWidth="1"/>
    <col min="2821" max="2821" width="20.28515625" customWidth="1"/>
    <col min="2822" max="2822" width="20.7109375" customWidth="1"/>
    <col min="2823" max="2823" width="19.7109375" customWidth="1"/>
    <col min="2824" max="2824" width="15" customWidth="1"/>
    <col min="2825" max="2825" width="17.5703125" customWidth="1"/>
    <col min="2826" max="2838" width="0" hidden="1" customWidth="1"/>
    <col min="2839" max="2839" width="16.42578125" customWidth="1"/>
    <col min="3073" max="3073" width="11.42578125" customWidth="1"/>
    <col min="3074" max="3074" width="32" customWidth="1"/>
    <col min="3075" max="3075" width="0" hidden="1" customWidth="1"/>
    <col min="3076" max="3076" width="32.42578125" customWidth="1"/>
    <col min="3077" max="3077" width="20.28515625" customWidth="1"/>
    <col min="3078" max="3078" width="20.7109375" customWidth="1"/>
    <col min="3079" max="3079" width="19.7109375" customWidth="1"/>
    <col min="3080" max="3080" width="15" customWidth="1"/>
    <col min="3081" max="3081" width="17.5703125" customWidth="1"/>
    <col min="3082" max="3094" width="0" hidden="1" customWidth="1"/>
    <col min="3095" max="3095" width="16.42578125" customWidth="1"/>
    <col min="3329" max="3329" width="11.42578125" customWidth="1"/>
    <col min="3330" max="3330" width="32" customWidth="1"/>
    <col min="3331" max="3331" width="0" hidden="1" customWidth="1"/>
    <col min="3332" max="3332" width="32.42578125" customWidth="1"/>
    <col min="3333" max="3333" width="20.28515625" customWidth="1"/>
    <col min="3334" max="3334" width="20.7109375" customWidth="1"/>
    <col min="3335" max="3335" width="19.7109375" customWidth="1"/>
    <col min="3336" max="3336" width="15" customWidth="1"/>
    <col min="3337" max="3337" width="17.5703125" customWidth="1"/>
    <col min="3338" max="3350" width="0" hidden="1" customWidth="1"/>
    <col min="3351" max="3351" width="16.42578125" customWidth="1"/>
    <col min="3585" max="3585" width="11.42578125" customWidth="1"/>
    <col min="3586" max="3586" width="32" customWidth="1"/>
    <col min="3587" max="3587" width="0" hidden="1" customWidth="1"/>
    <col min="3588" max="3588" width="32.42578125" customWidth="1"/>
    <col min="3589" max="3589" width="20.28515625" customWidth="1"/>
    <col min="3590" max="3590" width="20.7109375" customWidth="1"/>
    <col min="3591" max="3591" width="19.7109375" customWidth="1"/>
    <col min="3592" max="3592" width="15" customWidth="1"/>
    <col min="3593" max="3593" width="17.5703125" customWidth="1"/>
    <col min="3594" max="3606" width="0" hidden="1" customWidth="1"/>
    <col min="3607" max="3607" width="16.42578125" customWidth="1"/>
    <col min="3841" max="3841" width="11.42578125" customWidth="1"/>
    <col min="3842" max="3842" width="32" customWidth="1"/>
    <col min="3843" max="3843" width="0" hidden="1" customWidth="1"/>
    <col min="3844" max="3844" width="32.42578125" customWidth="1"/>
    <col min="3845" max="3845" width="20.28515625" customWidth="1"/>
    <col min="3846" max="3846" width="20.7109375" customWidth="1"/>
    <col min="3847" max="3847" width="19.7109375" customWidth="1"/>
    <col min="3848" max="3848" width="15" customWidth="1"/>
    <col min="3849" max="3849" width="17.5703125" customWidth="1"/>
    <col min="3850" max="3862" width="0" hidden="1" customWidth="1"/>
    <col min="3863" max="3863" width="16.42578125" customWidth="1"/>
    <col min="4097" max="4097" width="11.42578125" customWidth="1"/>
    <col min="4098" max="4098" width="32" customWidth="1"/>
    <col min="4099" max="4099" width="0" hidden="1" customWidth="1"/>
    <col min="4100" max="4100" width="32.42578125" customWidth="1"/>
    <col min="4101" max="4101" width="20.28515625" customWidth="1"/>
    <col min="4102" max="4102" width="20.7109375" customWidth="1"/>
    <col min="4103" max="4103" width="19.7109375" customWidth="1"/>
    <col min="4104" max="4104" width="15" customWidth="1"/>
    <col min="4105" max="4105" width="17.5703125" customWidth="1"/>
    <col min="4106" max="4118" width="0" hidden="1" customWidth="1"/>
    <col min="4119" max="4119" width="16.42578125" customWidth="1"/>
    <col min="4353" max="4353" width="11.42578125" customWidth="1"/>
    <col min="4354" max="4354" width="32" customWidth="1"/>
    <col min="4355" max="4355" width="0" hidden="1" customWidth="1"/>
    <col min="4356" max="4356" width="32.42578125" customWidth="1"/>
    <col min="4357" max="4357" width="20.28515625" customWidth="1"/>
    <col min="4358" max="4358" width="20.7109375" customWidth="1"/>
    <col min="4359" max="4359" width="19.7109375" customWidth="1"/>
    <col min="4360" max="4360" width="15" customWidth="1"/>
    <col min="4361" max="4361" width="17.5703125" customWidth="1"/>
    <col min="4362" max="4374" width="0" hidden="1" customWidth="1"/>
    <col min="4375" max="4375" width="16.42578125" customWidth="1"/>
    <col min="4609" max="4609" width="11.42578125" customWidth="1"/>
    <col min="4610" max="4610" width="32" customWidth="1"/>
    <col min="4611" max="4611" width="0" hidden="1" customWidth="1"/>
    <col min="4612" max="4612" width="32.42578125" customWidth="1"/>
    <col min="4613" max="4613" width="20.28515625" customWidth="1"/>
    <col min="4614" max="4614" width="20.7109375" customWidth="1"/>
    <col min="4615" max="4615" width="19.7109375" customWidth="1"/>
    <col min="4616" max="4616" width="15" customWidth="1"/>
    <col min="4617" max="4617" width="17.5703125" customWidth="1"/>
    <col min="4618" max="4630" width="0" hidden="1" customWidth="1"/>
    <col min="4631" max="4631" width="16.42578125" customWidth="1"/>
    <col min="4865" max="4865" width="11.42578125" customWidth="1"/>
    <col min="4866" max="4866" width="32" customWidth="1"/>
    <col min="4867" max="4867" width="0" hidden="1" customWidth="1"/>
    <col min="4868" max="4868" width="32.42578125" customWidth="1"/>
    <col min="4869" max="4869" width="20.28515625" customWidth="1"/>
    <col min="4870" max="4870" width="20.7109375" customWidth="1"/>
    <col min="4871" max="4871" width="19.7109375" customWidth="1"/>
    <col min="4872" max="4872" width="15" customWidth="1"/>
    <col min="4873" max="4873" width="17.5703125" customWidth="1"/>
    <col min="4874" max="4886" width="0" hidden="1" customWidth="1"/>
    <col min="4887" max="4887" width="16.42578125" customWidth="1"/>
    <col min="5121" max="5121" width="11.42578125" customWidth="1"/>
    <col min="5122" max="5122" width="32" customWidth="1"/>
    <col min="5123" max="5123" width="0" hidden="1" customWidth="1"/>
    <col min="5124" max="5124" width="32.42578125" customWidth="1"/>
    <col min="5125" max="5125" width="20.28515625" customWidth="1"/>
    <col min="5126" max="5126" width="20.7109375" customWidth="1"/>
    <col min="5127" max="5127" width="19.7109375" customWidth="1"/>
    <col min="5128" max="5128" width="15" customWidth="1"/>
    <col min="5129" max="5129" width="17.5703125" customWidth="1"/>
    <col min="5130" max="5142" width="0" hidden="1" customWidth="1"/>
    <col min="5143" max="5143" width="16.42578125" customWidth="1"/>
    <col min="5377" max="5377" width="11.42578125" customWidth="1"/>
    <col min="5378" max="5378" width="32" customWidth="1"/>
    <col min="5379" max="5379" width="0" hidden="1" customWidth="1"/>
    <col min="5380" max="5380" width="32.42578125" customWidth="1"/>
    <col min="5381" max="5381" width="20.28515625" customWidth="1"/>
    <col min="5382" max="5382" width="20.7109375" customWidth="1"/>
    <col min="5383" max="5383" width="19.7109375" customWidth="1"/>
    <col min="5384" max="5384" width="15" customWidth="1"/>
    <col min="5385" max="5385" width="17.5703125" customWidth="1"/>
    <col min="5386" max="5398" width="0" hidden="1" customWidth="1"/>
    <col min="5399" max="5399" width="16.42578125" customWidth="1"/>
    <col min="5633" max="5633" width="11.42578125" customWidth="1"/>
    <col min="5634" max="5634" width="32" customWidth="1"/>
    <col min="5635" max="5635" width="0" hidden="1" customWidth="1"/>
    <col min="5636" max="5636" width="32.42578125" customWidth="1"/>
    <col min="5637" max="5637" width="20.28515625" customWidth="1"/>
    <col min="5638" max="5638" width="20.7109375" customWidth="1"/>
    <col min="5639" max="5639" width="19.7109375" customWidth="1"/>
    <col min="5640" max="5640" width="15" customWidth="1"/>
    <col min="5641" max="5641" width="17.5703125" customWidth="1"/>
    <col min="5642" max="5654" width="0" hidden="1" customWidth="1"/>
    <col min="5655" max="5655" width="16.42578125" customWidth="1"/>
    <col min="5889" max="5889" width="11.42578125" customWidth="1"/>
    <col min="5890" max="5890" width="32" customWidth="1"/>
    <col min="5891" max="5891" width="0" hidden="1" customWidth="1"/>
    <col min="5892" max="5892" width="32.42578125" customWidth="1"/>
    <col min="5893" max="5893" width="20.28515625" customWidth="1"/>
    <col min="5894" max="5894" width="20.7109375" customWidth="1"/>
    <col min="5895" max="5895" width="19.7109375" customWidth="1"/>
    <col min="5896" max="5896" width="15" customWidth="1"/>
    <col min="5897" max="5897" width="17.5703125" customWidth="1"/>
    <col min="5898" max="5910" width="0" hidden="1" customWidth="1"/>
    <col min="5911" max="5911" width="16.42578125" customWidth="1"/>
    <col min="6145" max="6145" width="11.42578125" customWidth="1"/>
    <col min="6146" max="6146" width="32" customWidth="1"/>
    <col min="6147" max="6147" width="0" hidden="1" customWidth="1"/>
    <col min="6148" max="6148" width="32.42578125" customWidth="1"/>
    <col min="6149" max="6149" width="20.28515625" customWidth="1"/>
    <col min="6150" max="6150" width="20.7109375" customWidth="1"/>
    <col min="6151" max="6151" width="19.7109375" customWidth="1"/>
    <col min="6152" max="6152" width="15" customWidth="1"/>
    <col min="6153" max="6153" width="17.5703125" customWidth="1"/>
    <col min="6154" max="6166" width="0" hidden="1" customWidth="1"/>
    <col min="6167" max="6167" width="16.42578125" customWidth="1"/>
    <col min="6401" max="6401" width="11.42578125" customWidth="1"/>
    <col min="6402" max="6402" width="32" customWidth="1"/>
    <col min="6403" max="6403" width="0" hidden="1" customWidth="1"/>
    <col min="6404" max="6404" width="32.42578125" customWidth="1"/>
    <col min="6405" max="6405" width="20.28515625" customWidth="1"/>
    <col min="6406" max="6406" width="20.7109375" customWidth="1"/>
    <col min="6407" max="6407" width="19.7109375" customWidth="1"/>
    <col min="6408" max="6408" width="15" customWidth="1"/>
    <col min="6409" max="6409" width="17.5703125" customWidth="1"/>
    <col min="6410" max="6422" width="0" hidden="1" customWidth="1"/>
    <col min="6423" max="6423" width="16.42578125" customWidth="1"/>
    <col min="6657" max="6657" width="11.42578125" customWidth="1"/>
    <col min="6658" max="6658" width="32" customWidth="1"/>
    <col min="6659" max="6659" width="0" hidden="1" customWidth="1"/>
    <col min="6660" max="6660" width="32.42578125" customWidth="1"/>
    <col min="6661" max="6661" width="20.28515625" customWidth="1"/>
    <col min="6662" max="6662" width="20.7109375" customWidth="1"/>
    <col min="6663" max="6663" width="19.7109375" customWidth="1"/>
    <col min="6664" max="6664" width="15" customWidth="1"/>
    <col min="6665" max="6665" width="17.5703125" customWidth="1"/>
    <col min="6666" max="6678" width="0" hidden="1" customWidth="1"/>
    <col min="6679" max="6679" width="16.42578125" customWidth="1"/>
    <col min="6913" max="6913" width="11.42578125" customWidth="1"/>
    <col min="6914" max="6914" width="32" customWidth="1"/>
    <col min="6915" max="6915" width="0" hidden="1" customWidth="1"/>
    <col min="6916" max="6916" width="32.42578125" customWidth="1"/>
    <col min="6917" max="6917" width="20.28515625" customWidth="1"/>
    <col min="6918" max="6918" width="20.7109375" customWidth="1"/>
    <col min="6919" max="6919" width="19.7109375" customWidth="1"/>
    <col min="6920" max="6920" width="15" customWidth="1"/>
    <col min="6921" max="6921" width="17.5703125" customWidth="1"/>
    <col min="6922" max="6934" width="0" hidden="1" customWidth="1"/>
    <col min="6935" max="6935" width="16.42578125" customWidth="1"/>
    <col min="7169" max="7169" width="11.42578125" customWidth="1"/>
    <col min="7170" max="7170" width="32" customWidth="1"/>
    <col min="7171" max="7171" width="0" hidden="1" customWidth="1"/>
    <col min="7172" max="7172" width="32.42578125" customWidth="1"/>
    <col min="7173" max="7173" width="20.28515625" customWidth="1"/>
    <col min="7174" max="7174" width="20.7109375" customWidth="1"/>
    <col min="7175" max="7175" width="19.7109375" customWidth="1"/>
    <col min="7176" max="7176" width="15" customWidth="1"/>
    <col min="7177" max="7177" width="17.5703125" customWidth="1"/>
    <col min="7178" max="7190" width="0" hidden="1" customWidth="1"/>
    <col min="7191" max="7191" width="16.42578125" customWidth="1"/>
    <col min="7425" max="7425" width="11.42578125" customWidth="1"/>
    <col min="7426" max="7426" width="32" customWidth="1"/>
    <col min="7427" max="7427" width="0" hidden="1" customWidth="1"/>
    <col min="7428" max="7428" width="32.42578125" customWidth="1"/>
    <col min="7429" max="7429" width="20.28515625" customWidth="1"/>
    <col min="7430" max="7430" width="20.7109375" customWidth="1"/>
    <col min="7431" max="7431" width="19.7109375" customWidth="1"/>
    <col min="7432" max="7432" width="15" customWidth="1"/>
    <col min="7433" max="7433" width="17.5703125" customWidth="1"/>
    <col min="7434" max="7446" width="0" hidden="1" customWidth="1"/>
    <col min="7447" max="7447" width="16.42578125" customWidth="1"/>
    <col min="7681" max="7681" width="11.42578125" customWidth="1"/>
    <col min="7682" max="7682" width="32" customWidth="1"/>
    <col min="7683" max="7683" width="0" hidden="1" customWidth="1"/>
    <col min="7684" max="7684" width="32.42578125" customWidth="1"/>
    <col min="7685" max="7685" width="20.28515625" customWidth="1"/>
    <col min="7686" max="7686" width="20.7109375" customWidth="1"/>
    <col min="7687" max="7687" width="19.7109375" customWidth="1"/>
    <col min="7688" max="7688" width="15" customWidth="1"/>
    <col min="7689" max="7689" width="17.5703125" customWidth="1"/>
    <col min="7690" max="7702" width="0" hidden="1" customWidth="1"/>
    <col min="7703" max="7703" width="16.42578125" customWidth="1"/>
    <col min="7937" max="7937" width="11.42578125" customWidth="1"/>
    <col min="7938" max="7938" width="32" customWidth="1"/>
    <col min="7939" max="7939" width="0" hidden="1" customWidth="1"/>
    <col min="7940" max="7940" width="32.42578125" customWidth="1"/>
    <col min="7941" max="7941" width="20.28515625" customWidth="1"/>
    <col min="7942" max="7942" width="20.7109375" customWidth="1"/>
    <col min="7943" max="7943" width="19.7109375" customWidth="1"/>
    <col min="7944" max="7944" width="15" customWidth="1"/>
    <col min="7945" max="7945" width="17.5703125" customWidth="1"/>
    <col min="7946" max="7958" width="0" hidden="1" customWidth="1"/>
    <col min="7959" max="7959" width="16.42578125" customWidth="1"/>
    <col min="8193" max="8193" width="11.42578125" customWidth="1"/>
    <col min="8194" max="8194" width="32" customWidth="1"/>
    <col min="8195" max="8195" width="0" hidden="1" customWidth="1"/>
    <col min="8196" max="8196" width="32.42578125" customWidth="1"/>
    <col min="8197" max="8197" width="20.28515625" customWidth="1"/>
    <col min="8198" max="8198" width="20.7109375" customWidth="1"/>
    <col min="8199" max="8199" width="19.7109375" customWidth="1"/>
    <col min="8200" max="8200" width="15" customWidth="1"/>
    <col min="8201" max="8201" width="17.5703125" customWidth="1"/>
    <col min="8202" max="8214" width="0" hidden="1" customWidth="1"/>
    <col min="8215" max="8215" width="16.42578125" customWidth="1"/>
    <col min="8449" max="8449" width="11.42578125" customWidth="1"/>
    <col min="8450" max="8450" width="32" customWidth="1"/>
    <col min="8451" max="8451" width="0" hidden="1" customWidth="1"/>
    <col min="8452" max="8452" width="32.42578125" customWidth="1"/>
    <col min="8453" max="8453" width="20.28515625" customWidth="1"/>
    <col min="8454" max="8454" width="20.7109375" customWidth="1"/>
    <col min="8455" max="8455" width="19.7109375" customWidth="1"/>
    <col min="8456" max="8456" width="15" customWidth="1"/>
    <col min="8457" max="8457" width="17.5703125" customWidth="1"/>
    <col min="8458" max="8470" width="0" hidden="1" customWidth="1"/>
    <col min="8471" max="8471" width="16.42578125" customWidth="1"/>
    <col min="8705" max="8705" width="11.42578125" customWidth="1"/>
    <col min="8706" max="8706" width="32" customWidth="1"/>
    <col min="8707" max="8707" width="0" hidden="1" customWidth="1"/>
    <col min="8708" max="8708" width="32.42578125" customWidth="1"/>
    <col min="8709" max="8709" width="20.28515625" customWidth="1"/>
    <col min="8710" max="8710" width="20.7109375" customWidth="1"/>
    <col min="8711" max="8711" width="19.7109375" customWidth="1"/>
    <col min="8712" max="8712" width="15" customWidth="1"/>
    <col min="8713" max="8713" width="17.5703125" customWidth="1"/>
    <col min="8714" max="8726" width="0" hidden="1" customWidth="1"/>
    <col min="8727" max="8727" width="16.42578125" customWidth="1"/>
    <col min="8961" max="8961" width="11.42578125" customWidth="1"/>
    <col min="8962" max="8962" width="32" customWidth="1"/>
    <col min="8963" max="8963" width="0" hidden="1" customWidth="1"/>
    <col min="8964" max="8964" width="32.42578125" customWidth="1"/>
    <col min="8965" max="8965" width="20.28515625" customWidth="1"/>
    <col min="8966" max="8966" width="20.7109375" customWidth="1"/>
    <col min="8967" max="8967" width="19.7109375" customWidth="1"/>
    <col min="8968" max="8968" width="15" customWidth="1"/>
    <col min="8969" max="8969" width="17.5703125" customWidth="1"/>
    <col min="8970" max="8982" width="0" hidden="1" customWidth="1"/>
    <col min="8983" max="8983" width="16.42578125" customWidth="1"/>
    <col min="9217" max="9217" width="11.42578125" customWidth="1"/>
    <col min="9218" max="9218" width="32" customWidth="1"/>
    <col min="9219" max="9219" width="0" hidden="1" customWidth="1"/>
    <col min="9220" max="9220" width="32.42578125" customWidth="1"/>
    <col min="9221" max="9221" width="20.28515625" customWidth="1"/>
    <col min="9222" max="9222" width="20.7109375" customWidth="1"/>
    <col min="9223" max="9223" width="19.7109375" customWidth="1"/>
    <col min="9224" max="9224" width="15" customWidth="1"/>
    <col min="9225" max="9225" width="17.5703125" customWidth="1"/>
    <col min="9226" max="9238" width="0" hidden="1" customWidth="1"/>
    <col min="9239" max="9239" width="16.42578125" customWidth="1"/>
    <col min="9473" max="9473" width="11.42578125" customWidth="1"/>
    <col min="9474" max="9474" width="32" customWidth="1"/>
    <col min="9475" max="9475" width="0" hidden="1" customWidth="1"/>
    <col min="9476" max="9476" width="32.42578125" customWidth="1"/>
    <col min="9477" max="9477" width="20.28515625" customWidth="1"/>
    <col min="9478" max="9478" width="20.7109375" customWidth="1"/>
    <col min="9479" max="9479" width="19.7109375" customWidth="1"/>
    <col min="9480" max="9480" width="15" customWidth="1"/>
    <col min="9481" max="9481" width="17.5703125" customWidth="1"/>
    <col min="9482" max="9494" width="0" hidden="1" customWidth="1"/>
    <col min="9495" max="9495" width="16.42578125" customWidth="1"/>
    <col min="9729" max="9729" width="11.42578125" customWidth="1"/>
    <col min="9730" max="9730" width="32" customWidth="1"/>
    <col min="9731" max="9731" width="0" hidden="1" customWidth="1"/>
    <col min="9732" max="9732" width="32.42578125" customWidth="1"/>
    <col min="9733" max="9733" width="20.28515625" customWidth="1"/>
    <col min="9734" max="9734" width="20.7109375" customWidth="1"/>
    <col min="9735" max="9735" width="19.7109375" customWidth="1"/>
    <col min="9736" max="9736" width="15" customWidth="1"/>
    <col min="9737" max="9737" width="17.5703125" customWidth="1"/>
    <col min="9738" max="9750" width="0" hidden="1" customWidth="1"/>
    <col min="9751" max="9751" width="16.42578125" customWidth="1"/>
    <col min="9985" max="9985" width="11.42578125" customWidth="1"/>
    <col min="9986" max="9986" width="32" customWidth="1"/>
    <col min="9987" max="9987" width="0" hidden="1" customWidth="1"/>
    <col min="9988" max="9988" width="32.42578125" customWidth="1"/>
    <col min="9989" max="9989" width="20.28515625" customWidth="1"/>
    <col min="9990" max="9990" width="20.7109375" customWidth="1"/>
    <col min="9991" max="9991" width="19.7109375" customWidth="1"/>
    <col min="9992" max="9992" width="15" customWidth="1"/>
    <col min="9993" max="9993" width="17.5703125" customWidth="1"/>
    <col min="9994" max="10006" width="0" hidden="1" customWidth="1"/>
    <col min="10007" max="10007" width="16.42578125" customWidth="1"/>
    <col min="10241" max="10241" width="11.42578125" customWidth="1"/>
    <col min="10242" max="10242" width="32" customWidth="1"/>
    <col min="10243" max="10243" width="0" hidden="1" customWidth="1"/>
    <col min="10244" max="10244" width="32.42578125" customWidth="1"/>
    <col min="10245" max="10245" width="20.28515625" customWidth="1"/>
    <col min="10246" max="10246" width="20.7109375" customWidth="1"/>
    <col min="10247" max="10247" width="19.7109375" customWidth="1"/>
    <col min="10248" max="10248" width="15" customWidth="1"/>
    <col min="10249" max="10249" width="17.5703125" customWidth="1"/>
    <col min="10250" max="10262" width="0" hidden="1" customWidth="1"/>
    <col min="10263" max="10263" width="16.42578125" customWidth="1"/>
    <col min="10497" max="10497" width="11.42578125" customWidth="1"/>
    <col min="10498" max="10498" width="32" customWidth="1"/>
    <col min="10499" max="10499" width="0" hidden="1" customWidth="1"/>
    <col min="10500" max="10500" width="32.42578125" customWidth="1"/>
    <col min="10501" max="10501" width="20.28515625" customWidth="1"/>
    <col min="10502" max="10502" width="20.7109375" customWidth="1"/>
    <col min="10503" max="10503" width="19.7109375" customWidth="1"/>
    <col min="10504" max="10504" width="15" customWidth="1"/>
    <col min="10505" max="10505" width="17.5703125" customWidth="1"/>
    <col min="10506" max="10518" width="0" hidden="1" customWidth="1"/>
    <col min="10519" max="10519" width="16.42578125" customWidth="1"/>
    <col min="10753" max="10753" width="11.42578125" customWidth="1"/>
    <col min="10754" max="10754" width="32" customWidth="1"/>
    <col min="10755" max="10755" width="0" hidden="1" customWidth="1"/>
    <col min="10756" max="10756" width="32.42578125" customWidth="1"/>
    <col min="10757" max="10757" width="20.28515625" customWidth="1"/>
    <col min="10758" max="10758" width="20.7109375" customWidth="1"/>
    <col min="10759" max="10759" width="19.7109375" customWidth="1"/>
    <col min="10760" max="10760" width="15" customWidth="1"/>
    <col min="10761" max="10761" width="17.5703125" customWidth="1"/>
    <col min="10762" max="10774" width="0" hidden="1" customWidth="1"/>
    <col min="10775" max="10775" width="16.42578125" customWidth="1"/>
    <col min="11009" max="11009" width="11.42578125" customWidth="1"/>
    <col min="11010" max="11010" width="32" customWidth="1"/>
    <col min="11011" max="11011" width="0" hidden="1" customWidth="1"/>
    <col min="11012" max="11012" width="32.42578125" customWidth="1"/>
    <col min="11013" max="11013" width="20.28515625" customWidth="1"/>
    <col min="11014" max="11014" width="20.7109375" customWidth="1"/>
    <col min="11015" max="11015" width="19.7109375" customWidth="1"/>
    <col min="11016" max="11016" width="15" customWidth="1"/>
    <col min="11017" max="11017" width="17.5703125" customWidth="1"/>
    <col min="11018" max="11030" width="0" hidden="1" customWidth="1"/>
    <col min="11031" max="11031" width="16.42578125" customWidth="1"/>
    <col min="11265" max="11265" width="11.42578125" customWidth="1"/>
    <col min="11266" max="11266" width="32" customWidth="1"/>
    <col min="11267" max="11267" width="0" hidden="1" customWidth="1"/>
    <col min="11268" max="11268" width="32.42578125" customWidth="1"/>
    <col min="11269" max="11269" width="20.28515625" customWidth="1"/>
    <col min="11270" max="11270" width="20.7109375" customWidth="1"/>
    <col min="11271" max="11271" width="19.7109375" customWidth="1"/>
    <col min="11272" max="11272" width="15" customWidth="1"/>
    <col min="11273" max="11273" width="17.5703125" customWidth="1"/>
    <col min="11274" max="11286" width="0" hidden="1" customWidth="1"/>
    <col min="11287" max="11287" width="16.42578125" customWidth="1"/>
    <col min="11521" max="11521" width="11.42578125" customWidth="1"/>
    <col min="11522" max="11522" width="32" customWidth="1"/>
    <col min="11523" max="11523" width="0" hidden="1" customWidth="1"/>
    <col min="11524" max="11524" width="32.42578125" customWidth="1"/>
    <col min="11525" max="11525" width="20.28515625" customWidth="1"/>
    <col min="11526" max="11526" width="20.7109375" customWidth="1"/>
    <col min="11527" max="11527" width="19.7109375" customWidth="1"/>
    <col min="11528" max="11528" width="15" customWidth="1"/>
    <col min="11529" max="11529" width="17.5703125" customWidth="1"/>
    <col min="11530" max="11542" width="0" hidden="1" customWidth="1"/>
    <col min="11543" max="11543" width="16.42578125" customWidth="1"/>
    <col min="11777" max="11777" width="11.42578125" customWidth="1"/>
    <col min="11778" max="11778" width="32" customWidth="1"/>
    <col min="11779" max="11779" width="0" hidden="1" customWidth="1"/>
    <col min="11780" max="11780" width="32.42578125" customWidth="1"/>
    <col min="11781" max="11781" width="20.28515625" customWidth="1"/>
    <col min="11782" max="11782" width="20.7109375" customWidth="1"/>
    <col min="11783" max="11783" width="19.7109375" customWidth="1"/>
    <col min="11784" max="11784" width="15" customWidth="1"/>
    <col min="11785" max="11785" width="17.5703125" customWidth="1"/>
    <col min="11786" max="11798" width="0" hidden="1" customWidth="1"/>
    <col min="11799" max="11799" width="16.42578125" customWidth="1"/>
    <col min="12033" max="12033" width="11.42578125" customWidth="1"/>
    <col min="12034" max="12034" width="32" customWidth="1"/>
    <col min="12035" max="12035" width="0" hidden="1" customWidth="1"/>
    <col min="12036" max="12036" width="32.42578125" customWidth="1"/>
    <col min="12037" max="12037" width="20.28515625" customWidth="1"/>
    <col min="12038" max="12038" width="20.7109375" customWidth="1"/>
    <col min="12039" max="12039" width="19.7109375" customWidth="1"/>
    <col min="12040" max="12040" width="15" customWidth="1"/>
    <col min="12041" max="12041" width="17.5703125" customWidth="1"/>
    <col min="12042" max="12054" width="0" hidden="1" customWidth="1"/>
    <col min="12055" max="12055" width="16.42578125" customWidth="1"/>
    <col min="12289" max="12289" width="11.42578125" customWidth="1"/>
    <col min="12290" max="12290" width="32" customWidth="1"/>
    <col min="12291" max="12291" width="0" hidden="1" customWidth="1"/>
    <col min="12292" max="12292" width="32.42578125" customWidth="1"/>
    <col min="12293" max="12293" width="20.28515625" customWidth="1"/>
    <col min="12294" max="12294" width="20.7109375" customWidth="1"/>
    <col min="12295" max="12295" width="19.7109375" customWidth="1"/>
    <col min="12296" max="12296" width="15" customWidth="1"/>
    <col min="12297" max="12297" width="17.5703125" customWidth="1"/>
    <col min="12298" max="12310" width="0" hidden="1" customWidth="1"/>
    <col min="12311" max="12311" width="16.42578125" customWidth="1"/>
    <col min="12545" max="12545" width="11.42578125" customWidth="1"/>
    <col min="12546" max="12546" width="32" customWidth="1"/>
    <col min="12547" max="12547" width="0" hidden="1" customWidth="1"/>
    <col min="12548" max="12548" width="32.42578125" customWidth="1"/>
    <col min="12549" max="12549" width="20.28515625" customWidth="1"/>
    <col min="12550" max="12550" width="20.7109375" customWidth="1"/>
    <col min="12551" max="12551" width="19.7109375" customWidth="1"/>
    <col min="12552" max="12552" width="15" customWidth="1"/>
    <col min="12553" max="12553" width="17.5703125" customWidth="1"/>
    <col min="12554" max="12566" width="0" hidden="1" customWidth="1"/>
    <col min="12567" max="12567" width="16.42578125" customWidth="1"/>
    <col min="12801" max="12801" width="11.42578125" customWidth="1"/>
    <col min="12802" max="12802" width="32" customWidth="1"/>
    <col min="12803" max="12803" width="0" hidden="1" customWidth="1"/>
    <col min="12804" max="12804" width="32.42578125" customWidth="1"/>
    <col min="12805" max="12805" width="20.28515625" customWidth="1"/>
    <col min="12806" max="12806" width="20.7109375" customWidth="1"/>
    <col min="12807" max="12807" width="19.7109375" customWidth="1"/>
    <col min="12808" max="12808" width="15" customWidth="1"/>
    <col min="12809" max="12809" width="17.5703125" customWidth="1"/>
    <col min="12810" max="12822" width="0" hidden="1" customWidth="1"/>
    <col min="12823" max="12823" width="16.42578125" customWidth="1"/>
    <col min="13057" max="13057" width="11.42578125" customWidth="1"/>
    <col min="13058" max="13058" width="32" customWidth="1"/>
    <col min="13059" max="13059" width="0" hidden="1" customWidth="1"/>
    <col min="13060" max="13060" width="32.42578125" customWidth="1"/>
    <col min="13061" max="13061" width="20.28515625" customWidth="1"/>
    <col min="13062" max="13062" width="20.7109375" customWidth="1"/>
    <col min="13063" max="13063" width="19.7109375" customWidth="1"/>
    <col min="13064" max="13064" width="15" customWidth="1"/>
    <col min="13065" max="13065" width="17.5703125" customWidth="1"/>
    <col min="13066" max="13078" width="0" hidden="1" customWidth="1"/>
    <col min="13079" max="13079" width="16.42578125" customWidth="1"/>
    <col min="13313" max="13313" width="11.42578125" customWidth="1"/>
    <col min="13314" max="13314" width="32" customWidth="1"/>
    <col min="13315" max="13315" width="0" hidden="1" customWidth="1"/>
    <col min="13316" max="13316" width="32.42578125" customWidth="1"/>
    <col min="13317" max="13317" width="20.28515625" customWidth="1"/>
    <col min="13318" max="13318" width="20.7109375" customWidth="1"/>
    <col min="13319" max="13319" width="19.7109375" customWidth="1"/>
    <col min="13320" max="13320" width="15" customWidth="1"/>
    <col min="13321" max="13321" width="17.5703125" customWidth="1"/>
    <col min="13322" max="13334" width="0" hidden="1" customWidth="1"/>
    <col min="13335" max="13335" width="16.42578125" customWidth="1"/>
    <col min="13569" max="13569" width="11.42578125" customWidth="1"/>
    <col min="13570" max="13570" width="32" customWidth="1"/>
    <col min="13571" max="13571" width="0" hidden="1" customWidth="1"/>
    <col min="13572" max="13572" width="32.42578125" customWidth="1"/>
    <col min="13573" max="13573" width="20.28515625" customWidth="1"/>
    <col min="13574" max="13574" width="20.7109375" customWidth="1"/>
    <col min="13575" max="13575" width="19.7109375" customWidth="1"/>
    <col min="13576" max="13576" width="15" customWidth="1"/>
    <col min="13577" max="13577" width="17.5703125" customWidth="1"/>
    <col min="13578" max="13590" width="0" hidden="1" customWidth="1"/>
    <col min="13591" max="13591" width="16.42578125" customWidth="1"/>
    <col min="13825" max="13825" width="11.42578125" customWidth="1"/>
    <col min="13826" max="13826" width="32" customWidth="1"/>
    <col min="13827" max="13827" width="0" hidden="1" customWidth="1"/>
    <col min="13828" max="13828" width="32.42578125" customWidth="1"/>
    <col min="13829" max="13829" width="20.28515625" customWidth="1"/>
    <col min="13830" max="13830" width="20.7109375" customWidth="1"/>
    <col min="13831" max="13831" width="19.7109375" customWidth="1"/>
    <col min="13832" max="13832" width="15" customWidth="1"/>
    <col min="13833" max="13833" width="17.5703125" customWidth="1"/>
    <col min="13834" max="13846" width="0" hidden="1" customWidth="1"/>
    <col min="13847" max="13847" width="16.42578125" customWidth="1"/>
    <col min="14081" max="14081" width="11.42578125" customWidth="1"/>
    <col min="14082" max="14082" width="32" customWidth="1"/>
    <col min="14083" max="14083" width="0" hidden="1" customWidth="1"/>
    <col min="14084" max="14084" width="32.42578125" customWidth="1"/>
    <col min="14085" max="14085" width="20.28515625" customWidth="1"/>
    <col min="14086" max="14086" width="20.7109375" customWidth="1"/>
    <col min="14087" max="14087" width="19.7109375" customWidth="1"/>
    <col min="14088" max="14088" width="15" customWidth="1"/>
    <col min="14089" max="14089" width="17.5703125" customWidth="1"/>
    <col min="14090" max="14102" width="0" hidden="1" customWidth="1"/>
    <col min="14103" max="14103" width="16.42578125" customWidth="1"/>
    <col min="14337" max="14337" width="11.42578125" customWidth="1"/>
    <col min="14338" max="14338" width="32" customWidth="1"/>
    <col min="14339" max="14339" width="0" hidden="1" customWidth="1"/>
    <col min="14340" max="14340" width="32.42578125" customWidth="1"/>
    <col min="14341" max="14341" width="20.28515625" customWidth="1"/>
    <col min="14342" max="14342" width="20.7109375" customWidth="1"/>
    <col min="14343" max="14343" width="19.7109375" customWidth="1"/>
    <col min="14344" max="14344" width="15" customWidth="1"/>
    <col min="14345" max="14345" width="17.5703125" customWidth="1"/>
    <col min="14346" max="14358" width="0" hidden="1" customWidth="1"/>
    <col min="14359" max="14359" width="16.42578125" customWidth="1"/>
    <col min="14593" max="14593" width="11.42578125" customWidth="1"/>
    <col min="14594" max="14594" width="32" customWidth="1"/>
    <col min="14595" max="14595" width="0" hidden="1" customWidth="1"/>
    <col min="14596" max="14596" width="32.42578125" customWidth="1"/>
    <col min="14597" max="14597" width="20.28515625" customWidth="1"/>
    <col min="14598" max="14598" width="20.7109375" customWidth="1"/>
    <col min="14599" max="14599" width="19.7109375" customWidth="1"/>
    <col min="14600" max="14600" width="15" customWidth="1"/>
    <col min="14601" max="14601" width="17.5703125" customWidth="1"/>
    <col min="14602" max="14614" width="0" hidden="1" customWidth="1"/>
    <col min="14615" max="14615" width="16.42578125" customWidth="1"/>
    <col min="14849" max="14849" width="11.42578125" customWidth="1"/>
    <col min="14850" max="14850" width="32" customWidth="1"/>
    <col min="14851" max="14851" width="0" hidden="1" customWidth="1"/>
    <col min="14852" max="14852" width="32.42578125" customWidth="1"/>
    <col min="14853" max="14853" width="20.28515625" customWidth="1"/>
    <col min="14854" max="14854" width="20.7109375" customWidth="1"/>
    <col min="14855" max="14855" width="19.7109375" customWidth="1"/>
    <col min="14856" max="14856" width="15" customWidth="1"/>
    <col min="14857" max="14857" width="17.5703125" customWidth="1"/>
    <col min="14858" max="14870" width="0" hidden="1" customWidth="1"/>
    <col min="14871" max="14871" width="16.42578125" customWidth="1"/>
    <col min="15105" max="15105" width="11.42578125" customWidth="1"/>
    <col min="15106" max="15106" width="32" customWidth="1"/>
    <col min="15107" max="15107" width="0" hidden="1" customWidth="1"/>
    <col min="15108" max="15108" width="32.42578125" customWidth="1"/>
    <col min="15109" max="15109" width="20.28515625" customWidth="1"/>
    <col min="15110" max="15110" width="20.7109375" customWidth="1"/>
    <col min="15111" max="15111" width="19.7109375" customWidth="1"/>
    <col min="15112" max="15112" width="15" customWidth="1"/>
    <col min="15113" max="15113" width="17.5703125" customWidth="1"/>
    <col min="15114" max="15126" width="0" hidden="1" customWidth="1"/>
    <col min="15127" max="15127" width="16.42578125" customWidth="1"/>
    <col min="15361" max="15361" width="11.42578125" customWidth="1"/>
    <col min="15362" max="15362" width="32" customWidth="1"/>
    <col min="15363" max="15363" width="0" hidden="1" customWidth="1"/>
    <col min="15364" max="15364" width="32.42578125" customWidth="1"/>
    <col min="15365" max="15365" width="20.28515625" customWidth="1"/>
    <col min="15366" max="15366" width="20.7109375" customWidth="1"/>
    <col min="15367" max="15367" width="19.7109375" customWidth="1"/>
    <col min="15368" max="15368" width="15" customWidth="1"/>
    <col min="15369" max="15369" width="17.5703125" customWidth="1"/>
    <col min="15370" max="15382" width="0" hidden="1" customWidth="1"/>
    <col min="15383" max="15383" width="16.42578125" customWidth="1"/>
    <col min="15617" max="15617" width="11.42578125" customWidth="1"/>
    <col min="15618" max="15618" width="32" customWidth="1"/>
    <col min="15619" max="15619" width="0" hidden="1" customWidth="1"/>
    <col min="15620" max="15620" width="32.42578125" customWidth="1"/>
    <col min="15621" max="15621" width="20.28515625" customWidth="1"/>
    <col min="15622" max="15622" width="20.7109375" customWidth="1"/>
    <col min="15623" max="15623" width="19.7109375" customWidth="1"/>
    <col min="15624" max="15624" width="15" customWidth="1"/>
    <col min="15625" max="15625" width="17.5703125" customWidth="1"/>
    <col min="15626" max="15638" width="0" hidden="1" customWidth="1"/>
    <col min="15639" max="15639" width="16.42578125" customWidth="1"/>
    <col min="15873" max="15873" width="11.42578125" customWidth="1"/>
    <col min="15874" max="15874" width="32" customWidth="1"/>
    <col min="15875" max="15875" width="0" hidden="1" customWidth="1"/>
    <col min="15876" max="15876" width="32.42578125" customWidth="1"/>
    <col min="15877" max="15877" width="20.28515625" customWidth="1"/>
    <col min="15878" max="15878" width="20.7109375" customWidth="1"/>
    <col min="15879" max="15879" width="19.7109375" customWidth="1"/>
    <col min="15880" max="15880" width="15" customWidth="1"/>
    <col min="15881" max="15881" width="17.5703125" customWidth="1"/>
    <col min="15882" max="15894" width="0" hidden="1" customWidth="1"/>
    <col min="15895" max="15895" width="16.42578125" customWidth="1"/>
    <col min="16129" max="16129" width="11.42578125" customWidth="1"/>
    <col min="16130" max="16130" width="32" customWidth="1"/>
    <col min="16131" max="16131" width="0" hidden="1" customWidth="1"/>
    <col min="16132" max="16132" width="32.42578125" customWidth="1"/>
    <col min="16133" max="16133" width="20.28515625" customWidth="1"/>
    <col min="16134" max="16134" width="20.7109375" customWidth="1"/>
    <col min="16135" max="16135" width="19.7109375" customWidth="1"/>
    <col min="16136" max="16136" width="15" customWidth="1"/>
    <col min="16137" max="16137" width="17.5703125" customWidth="1"/>
    <col min="16138" max="16150" width="0" hidden="1" customWidth="1"/>
    <col min="16151" max="16151" width="16.42578125" customWidth="1"/>
  </cols>
  <sheetData>
    <row r="1" spans="1:23" hidden="1"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 t="s">
        <v>313</v>
      </c>
    </row>
    <row r="2" spans="1:23">
      <c r="A2" s="79" t="s">
        <v>314</v>
      </c>
      <c r="B2" s="79" t="s">
        <v>315</v>
      </c>
      <c r="C2" s="79" t="s">
        <v>316</v>
      </c>
      <c r="D2" s="79" t="s">
        <v>317</v>
      </c>
      <c r="E2" s="79" t="s">
        <v>356</v>
      </c>
      <c r="F2" s="79" t="s">
        <v>318</v>
      </c>
      <c r="G2" s="79" t="s">
        <v>319</v>
      </c>
      <c r="H2" s="79" t="s">
        <v>320</v>
      </c>
      <c r="I2" s="79" t="s">
        <v>321</v>
      </c>
      <c r="J2" s="79" t="s">
        <v>322</v>
      </c>
      <c r="K2" s="79" t="s">
        <v>323</v>
      </c>
      <c r="L2" s="79" t="s">
        <v>324</v>
      </c>
      <c r="M2" s="79" t="s">
        <v>325</v>
      </c>
      <c r="N2" s="79" t="s">
        <v>326</v>
      </c>
      <c r="O2" s="79" t="s">
        <v>327</v>
      </c>
      <c r="P2" s="79" t="s">
        <v>328</v>
      </c>
      <c r="Q2" s="79" t="s">
        <v>329</v>
      </c>
      <c r="R2" s="79" t="s">
        <v>330</v>
      </c>
      <c r="S2" s="79" t="s">
        <v>331</v>
      </c>
      <c r="T2" s="79" t="s">
        <v>332</v>
      </c>
      <c r="U2" s="79" t="s">
        <v>333</v>
      </c>
      <c r="V2" s="79" t="str">
        <f ca="1">HLOOKUP(MONTH(TODAY()),J1:U2,2,FALSE)</f>
        <v>J</v>
      </c>
      <c r="W2" s="79" t="s">
        <v>334</v>
      </c>
    </row>
    <row r="3" spans="1:23">
      <c r="A3" s="80">
        <v>1</v>
      </c>
      <c r="B3" s="81" t="s">
        <v>53</v>
      </c>
      <c r="C3" s="81" t="s">
        <v>53</v>
      </c>
      <c r="D3" s="82"/>
      <c r="E3" s="82">
        <v>400000</v>
      </c>
      <c r="F3" s="82"/>
      <c r="G3" s="82"/>
      <c r="H3" s="83"/>
      <c r="I3" s="83"/>
      <c r="W3" s="84"/>
    </row>
    <row r="4" spans="1:23">
      <c r="A4" s="80">
        <v>1</v>
      </c>
      <c r="B4" s="81" t="s">
        <v>357</v>
      </c>
      <c r="C4" s="81" t="s">
        <v>335</v>
      </c>
      <c r="D4" s="82"/>
      <c r="E4" s="82">
        <v>30000</v>
      </c>
      <c r="F4" s="82"/>
      <c r="G4" s="82"/>
      <c r="H4" s="83"/>
      <c r="I4" s="83"/>
      <c r="W4" s="84"/>
    </row>
    <row r="5" spans="1:23">
      <c r="A5" s="80">
        <v>1</v>
      </c>
      <c r="B5" s="81" t="s">
        <v>361</v>
      </c>
      <c r="C5" s="81"/>
      <c r="D5" s="82"/>
      <c r="E5" s="82">
        <v>100000</v>
      </c>
      <c r="F5" s="82"/>
      <c r="G5" s="82"/>
      <c r="H5" s="83"/>
      <c r="I5" s="83"/>
      <c r="W5" s="84"/>
    </row>
    <row r="6" spans="1:23">
      <c r="A6" s="80">
        <v>1</v>
      </c>
      <c r="B6" s="81" t="s">
        <v>336</v>
      </c>
      <c r="C6" s="81" t="s">
        <v>305</v>
      </c>
      <c r="D6" s="82"/>
      <c r="E6" s="82">
        <v>285000</v>
      </c>
      <c r="F6" s="82"/>
      <c r="G6" s="82"/>
      <c r="H6" s="83"/>
      <c r="I6" s="83"/>
      <c r="W6" s="84"/>
    </row>
    <row r="7" spans="1:23">
      <c r="A7" s="80">
        <v>1</v>
      </c>
      <c r="B7" s="81" t="s">
        <v>337</v>
      </c>
      <c r="C7" s="81" t="s">
        <v>338</v>
      </c>
      <c r="D7" s="82"/>
      <c r="E7" s="82">
        <v>60000</v>
      </c>
      <c r="F7" s="82"/>
      <c r="G7" s="82"/>
      <c r="H7" s="83"/>
      <c r="I7" s="83"/>
      <c r="W7" s="84"/>
    </row>
    <row r="8" spans="1:23">
      <c r="A8" s="80">
        <v>1</v>
      </c>
      <c r="B8" s="81" t="s">
        <v>339</v>
      </c>
      <c r="C8" s="81" t="s">
        <v>70</v>
      </c>
      <c r="D8" s="82"/>
      <c r="E8" s="82">
        <v>30000</v>
      </c>
      <c r="F8" s="82"/>
      <c r="G8" s="82"/>
      <c r="H8" s="83"/>
      <c r="I8" s="83"/>
      <c r="W8" s="84"/>
    </row>
    <row r="9" spans="1:23">
      <c r="A9" s="80">
        <v>1</v>
      </c>
      <c r="B9" s="81" t="s">
        <v>358</v>
      </c>
      <c r="C9" s="81" t="s">
        <v>340</v>
      </c>
      <c r="D9" s="82"/>
      <c r="E9" s="82">
        <v>17500</v>
      </c>
      <c r="F9" s="82"/>
      <c r="G9" s="82"/>
      <c r="H9" s="83"/>
      <c r="I9" s="83"/>
      <c r="W9" s="84"/>
    </row>
    <row r="10" spans="1:23">
      <c r="A10" s="80">
        <v>1</v>
      </c>
      <c r="B10" s="81" t="s">
        <v>341</v>
      </c>
      <c r="C10" s="81" t="s">
        <v>342</v>
      </c>
      <c r="D10" s="82"/>
      <c r="E10" s="82">
        <v>100000</v>
      </c>
      <c r="F10" s="82"/>
      <c r="G10" s="82"/>
      <c r="H10" s="83"/>
      <c r="I10" s="83"/>
      <c r="W10" s="84"/>
    </row>
    <row r="11" spans="1:23">
      <c r="A11" s="80">
        <v>1</v>
      </c>
      <c r="B11" s="81" t="s">
        <v>307</v>
      </c>
      <c r="C11" s="81" t="s">
        <v>343</v>
      </c>
      <c r="D11" s="82"/>
      <c r="E11" s="82">
        <v>30000</v>
      </c>
      <c r="F11" s="82"/>
      <c r="G11" s="82"/>
      <c r="H11" s="83"/>
      <c r="I11" s="83"/>
      <c r="W11" s="84"/>
    </row>
    <row r="12" spans="1:23">
      <c r="A12" s="80">
        <v>1</v>
      </c>
      <c r="B12" s="81" t="s">
        <v>344</v>
      </c>
      <c r="C12" s="81" t="s">
        <v>345</v>
      </c>
      <c r="D12" s="82"/>
      <c r="E12" s="82">
        <v>20000</v>
      </c>
      <c r="F12" s="82"/>
      <c r="G12" s="82"/>
      <c r="H12" s="83"/>
      <c r="I12" s="83"/>
      <c r="W12" s="84"/>
    </row>
    <row r="13" spans="1:23">
      <c r="A13" s="80">
        <v>1</v>
      </c>
      <c r="B13" s="81" t="s">
        <v>311</v>
      </c>
      <c r="C13" s="81" t="s">
        <v>346</v>
      </c>
      <c r="D13" s="82"/>
      <c r="E13" s="82">
        <v>100000</v>
      </c>
      <c r="F13" s="82"/>
      <c r="G13" s="82"/>
      <c r="H13" s="83"/>
      <c r="I13" s="83"/>
      <c r="W13" s="84"/>
    </row>
    <row r="14" spans="1:23">
      <c r="A14" s="80">
        <v>1</v>
      </c>
      <c r="B14" s="81" t="s">
        <v>360</v>
      </c>
      <c r="C14" s="81" t="s">
        <v>306</v>
      </c>
      <c r="D14" s="82"/>
      <c r="E14" s="82">
        <v>4000</v>
      </c>
      <c r="F14" s="82"/>
      <c r="G14" s="82"/>
      <c r="H14" s="83"/>
      <c r="I14" s="83"/>
      <c r="W14" s="84"/>
    </row>
    <row r="15" spans="1:23">
      <c r="A15" s="80">
        <v>1</v>
      </c>
      <c r="B15" s="81" t="s">
        <v>308</v>
      </c>
      <c r="C15" s="81" t="s">
        <v>347</v>
      </c>
      <c r="D15" s="82"/>
      <c r="E15" s="82">
        <v>20000</v>
      </c>
      <c r="F15" s="82"/>
      <c r="G15" s="82"/>
      <c r="H15" s="83"/>
      <c r="I15" s="83"/>
      <c r="W15" s="84"/>
    </row>
    <row r="16" spans="1:23">
      <c r="A16" s="80">
        <v>1</v>
      </c>
      <c r="B16" s="81" t="s">
        <v>359</v>
      </c>
      <c r="C16" s="81" t="s">
        <v>132</v>
      </c>
      <c r="D16" s="82"/>
      <c r="E16" s="82">
        <v>45000</v>
      </c>
      <c r="F16" s="82"/>
      <c r="G16" s="82"/>
      <c r="H16" s="83"/>
      <c r="I16" s="83"/>
      <c r="W16" s="84"/>
    </row>
    <row r="17" spans="1:23">
      <c r="A17" s="80">
        <v>1</v>
      </c>
      <c r="B17" s="81" t="s">
        <v>348</v>
      </c>
      <c r="C17" s="81" t="s">
        <v>349</v>
      </c>
      <c r="D17" s="82"/>
      <c r="E17" s="82">
        <v>30000</v>
      </c>
      <c r="F17" s="82"/>
      <c r="G17" s="82"/>
      <c r="H17" s="83"/>
      <c r="I17" s="83"/>
      <c r="W17" s="84"/>
    </row>
    <row r="18" spans="1:23">
      <c r="A18" s="80">
        <v>1</v>
      </c>
      <c r="B18" s="81" t="s">
        <v>148</v>
      </c>
      <c r="C18" s="81" t="s">
        <v>148</v>
      </c>
      <c r="D18" s="82"/>
      <c r="E18" s="82">
        <v>30000</v>
      </c>
      <c r="F18" s="82"/>
      <c r="G18" s="82"/>
      <c r="H18" s="83"/>
      <c r="I18" s="83"/>
      <c r="W18" s="84"/>
    </row>
    <row r="19" spans="1:23">
      <c r="A19" s="80">
        <v>1</v>
      </c>
      <c r="B19" s="81" t="s">
        <v>350</v>
      </c>
      <c r="C19" s="81" t="s">
        <v>351</v>
      </c>
      <c r="D19" s="82"/>
      <c r="E19" s="82">
        <v>80000</v>
      </c>
      <c r="F19" s="82"/>
      <c r="G19" s="82"/>
      <c r="H19" s="83"/>
      <c r="I19" s="83"/>
      <c r="W19" s="84"/>
    </row>
    <row r="20" spans="1:23">
      <c r="A20" s="80">
        <v>1</v>
      </c>
      <c r="B20" s="81" t="s">
        <v>38</v>
      </c>
      <c r="C20" s="81" t="s">
        <v>38</v>
      </c>
      <c r="D20" s="82"/>
      <c r="E20" s="82">
        <v>170000</v>
      </c>
      <c r="F20" s="82"/>
      <c r="G20" s="82"/>
      <c r="H20" s="83"/>
      <c r="I20" s="83"/>
      <c r="W20" s="84"/>
    </row>
    <row r="21" spans="1:23">
      <c r="A21" s="80">
        <v>1</v>
      </c>
      <c r="B21" s="81" t="s">
        <v>310</v>
      </c>
      <c r="C21" s="81" t="s">
        <v>352</v>
      </c>
      <c r="D21" s="82"/>
      <c r="E21" s="82">
        <v>12500</v>
      </c>
      <c r="F21" s="82"/>
      <c r="G21" s="82"/>
      <c r="H21" s="83"/>
      <c r="I21" s="83"/>
      <c r="W21" s="84"/>
    </row>
    <row r="22" spans="1:23">
      <c r="A22" s="80">
        <v>1</v>
      </c>
      <c r="B22" s="81" t="s">
        <v>306</v>
      </c>
      <c r="C22" s="81">
        <v>11811</v>
      </c>
      <c r="D22" s="82"/>
      <c r="E22" s="82">
        <v>5000</v>
      </c>
      <c r="F22" s="82"/>
      <c r="G22" s="82"/>
      <c r="H22" s="83"/>
      <c r="I22" s="83"/>
      <c r="W22" s="84"/>
    </row>
    <row r="23" spans="1:23">
      <c r="A23" s="80">
        <v>1</v>
      </c>
      <c r="B23" s="81" t="s">
        <v>309</v>
      </c>
      <c r="C23" s="81" t="s">
        <v>309</v>
      </c>
      <c r="D23" s="82"/>
      <c r="E23" s="82">
        <v>200000</v>
      </c>
      <c r="F23" s="82"/>
      <c r="G23" s="82"/>
      <c r="H23" s="83"/>
      <c r="I23" s="83"/>
      <c r="W23" s="84"/>
    </row>
    <row r="24" spans="1:23">
      <c r="A24" s="80">
        <v>1</v>
      </c>
      <c r="B24" s="81" t="s">
        <v>353</v>
      </c>
      <c r="C24" s="81" t="s">
        <v>354</v>
      </c>
      <c r="D24" s="82"/>
      <c r="E24" s="82">
        <v>6000</v>
      </c>
      <c r="F24" s="82"/>
      <c r="G24" s="82"/>
      <c r="H24" s="83"/>
      <c r="I24" s="83"/>
      <c r="W24" s="84"/>
    </row>
    <row r="25" spans="1:23">
      <c r="A25" s="80">
        <v>1</v>
      </c>
      <c r="B25" s="81" t="s">
        <v>312</v>
      </c>
      <c r="C25" s="81" t="s">
        <v>355</v>
      </c>
      <c r="D25" s="82"/>
      <c r="E25" s="82">
        <v>50000</v>
      </c>
      <c r="F25" s="82"/>
      <c r="G25" s="82"/>
      <c r="H25" s="83"/>
      <c r="I25" s="83"/>
      <c r="W25" s="84"/>
    </row>
    <row r="26" spans="1:23">
      <c r="A26" s="80">
        <v>0</v>
      </c>
      <c r="B26" s="81" t="s">
        <v>363</v>
      </c>
      <c r="C26" s="81"/>
      <c r="D26" s="82"/>
      <c r="E26" s="82">
        <v>25000</v>
      </c>
      <c r="F26" s="82"/>
      <c r="G26" s="82"/>
      <c r="H26" s="83"/>
      <c r="I26" s="83"/>
      <c r="W26" s="84"/>
    </row>
    <row r="27" spans="1:23">
      <c r="A27" s="80">
        <v>0</v>
      </c>
      <c r="B27" s="81"/>
      <c r="C27" s="81"/>
      <c r="D27" s="82"/>
      <c r="E27" s="82">
        <v>0</v>
      </c>
      <c r="F27" s="82"/>
      <c r="G27" s="82"/>
      <c r="H27" s="83"/>
      <c r="I27" s="83"/>
      <c r="W27" s="84"/>
    </row>
    <row r="28" spans="1:23">
      <c r="A28" s="80">
        <v>0</v>
      </c>
      <c r="B28" s="81"/>
      <c r="C28" s="81"/>
      <c r="D28" s="82"/>
      <c r="E28" s="82">
        <v>0</v>
      </c>
      <c r="F28" s="82"/>
      <c r="G28" s="82"/>
      <c r="H28" s="83"/>
      <c r="I28" s="83"/>
      <c r="W28" s="84"/>
    </row>
    <row r="29" spans="1:23">
      <c r="A29" s="80">
        <v>0</v>
      </c>
      <c r="B29" s="81"/>
      <c r="C29" s="81"/>
      <c r="D29" s="82"/>
      <c r="E29" s="82">
        <v>0</v>
      </c>
      <c r="F29" s="82"/>
      <c r="G29" s="82"/>
      <c r="H29" s="83"/>
      <c r="I29" s="83"/>
      <c r="W29" s="84"/>
    </row>
    <row r="30" spans="1:23">
      <c r="A30" s="80">
        <v>0</v>
      </c>
      <c r="B30" s="81"/>
      <c r="C30" s="81"/>
      <c r="D30" s="82"/>
      <c r="E30" s="82">
        <v>0</v>
      </c>
      <c r="F30" s="82"/>
      <c r="G30" s="82"/>
      <c r="H30" s="83"/>
      <c r="I30" s="83"/>
      <c r="W30" s="84"/>
    </row>
    <row r="31" spans="1:23">
      <c r="A31" s="80">
        <v>0</v>
      </c>
      <c r="B31" s="81"/>
      <c r="C31" s="81"/>
      <c r="D31" s="82"/>
      <c r="E31" s="82">
        <v>0</v>
      </c>
      <c r="F31" s="82"/>
      <c r="G31" s="82"/>
      <c r="H31" s="83"/>
      <c r="I31" s="83"/>
      <c r="W31" s="84"/>
    </row>
    <row r="32" spans="1:23">
      <c r="A32" s="80">
        <v>1</v>
      </c>
      <c r="B32" s="81" t="s">
        <v>362</v>
      </c>
      <c r="C32" s="81"/>
      <c r="D32" s="82"/>
      <c r="E32" s="82">
        <f>200000</f>
        <v>200000</v>
      </c>
      <c r="F32" s="82"/>
      <c r="G32" s="82"/>
      <c r="H32" s="83"/>
      <c r="I32" s="83"/>
      <c r="W32" s="84"/>
    </row>
    <row r="33" spans="1:23">
      <c r="A33" s="85"/>
      <c r="B33" s="85" t="s">
        <v>9</v>
      </c>
      <c r="C33" s="85"/>
      <c r="D33" s="86">
        <f>SUM(D3:D32)</f>
        <v>0</v>
      </c>
      <c r="E33" s="86">
        <f>SUM(E3:E32)</f>
        <v>2050000</v>
      </c>
      <c r="F33" s="86">
        <f>SUM(F3:F32)</f>
        <v>0</v>
      </c>
      <c r="G33" s="86">
        <f>SUM(G3:G32)</f>
        <v>0</v>
      </c>
      <c r="H33" s="86">
        <f>[1]Reporting!B2</f>
        <v>1193619.7873333334</v>
      </c>
      <c r="I33" s="86">
        <f>[1]Reporting!B3</f>
        <v>1193619.7873333334</v>
      </c>
      <c r="W33" s="86">
        <f>G33-I33</f>
        <v>-1193619.7873333334</v>
      </c>
    </row>
  </sheetData>
  <conditionalFormatting sqref="E11 D27:E28 C4:C5 C3:E3">
    <cfRule type="expression" dxfId="22" priority="14" stopIfTrue="1">
      <formula>$BT3&gt;0</formula>
    </cfRule>
  </conditionalFormatting>
  <conditionalFormatting sqref="C11:D11">
    <cfRule type="expression" dxfId="21" priority="13" stopIfTrue="1">
      <formula>$BT11&gt;0</formula>
    </cfRule>
  </conditionalFormatting>
  <conditionalFormatting sqref="C14:E14">
    <cfRule type="expression" dxfId="20" priority="15" stopIfTrue="1">
      <formula>$BT15&gt;0</formula>
    </cfRule>
  </conditionalFormatting>
  <conditionalFormatting sqref="C27">
    <cfRule type="expression" dxfId="19" priority="16" stopIfTrue="1">
      <formula>$BT29&gt;0</formula>
    </cfRule>
  </conditionalFormatting>
  <conditionalFormatting sqref="E15 C15">
    <cfRule type="expression" dxfId="18" priority="17" stopIfTrue="1">
      <formula>$BT19&gt;0</formula>
    </cfRule>
  </conditionalFormatting>
  <conditionalFormatting sqref="C20:E20 C16:E17">
    <cfRule type="expression" dxfId="17" priority="12" stopIfTrue="1">
      <formula>$BT23&gt;0</formula>
    </cfRule>
  </conditionalFormatting>
  <conditionalFormatting sqref="C19:E19">
    <cfRule type="expression" dxfId="16" priority="18" stopIfTrue="1">
      <formula>#REF!&gt;0</formula>
    </cfRule>
  </conditionalFormatting>
  <conditionalFormatting sqref="C28">
    <cfRule type="expression" dxfId="15" priority="19" stopIfTrue="1">
      <formula>#REF!&gt;0</formula>
    </cfRule>
  </conditionalFormatting>
  <conditionalFormatting sqref="C10:E10">
    <cfRule type="expression" dxfId="14" priority="20" stopIfTrue="1">
      <formula>$BM38&gt;0</formula>
    </cfRule>
  </conditionalFormatting>
  <conditionalFormatting sqref="C18:E18">
    <cfRule type="expression" dxfId="13" priority="21" stopIfTrue="1">
      <formula>$BT26&gt;0</formula>
    </cfRule>
  </conditionalFormatting>
  <conditionalFormatting sqref="D29:E36">
    <cfRule type="expression" dxfId="12" priority="10" stopIfTrue="1">
      <formula>$BT29&gt;0</formula>
    </cfRule>
  </conditionalFormatting>
  <conditionalFormatting sqref="C29:C36">
    <cfRule type="expression" dxfId="11" priority="11" stopIfTrue="1">
      <formula>#REF!&gt;0</formula>
    </cfRule>
  </conditionalFormatting>
  <conditionalFormatting sqref="C23:E23">
    <cfRule type="expression" dxfId="10" priority="7" stopIfTrue="1">
      <formula>$BT30&gt;0</formula>
    </cfRule>
  </conditionalFormatting>
  <conditionalFormatting sqref="C22:E22">
    <cfRule type="expression" dxfId="9" priority="8" stopIfTrue="1">
      <formula>#REF!&gt;0</formula>
    </cfRule>
  </conditionalFormatting>
  <conditionalFormatting sqref="C21:E21">
    <cfRule type="expression" dxfId="8" priority="9" stopIfTrue="1">
      <formula>$BT29&gt;0</formula>
    </cfRule>
  </conditionalFormatting>
  <conditionalFormatting sqref="D37:E37">
    <cfRule type="expression" dxfId="7" priority="5" stopIfTrue="1">
      <formula>$BT37&gt;0</formula>
    </cfRule>
  </conditionalFormatting>
  <conditionalFormatting sqref="C37">
    <cfRule type="expression" dxfId="6" priority="6" stopIfTrue="1">
      <formula>#REF!&gt;0</formula>
    </cfRule>
  </conditionalFormatting>
  <conditionalFormatting sqref="C6:E6">
    <cfRule type="expression" dxfId="5" priority="22" stopIfTrue="1">
      <formula>#REF!&gt;0</formula>
    </cfRule>
  </conditionalFormatting>
  <conditionalFormatting sqref="D4:E5">
    <cfRule type="expression" dxfId="4" priority="23" stopIfTrue="1">
      <formula>$BT21&gt;0</formula>
    </cfRule>
  </conditionalFormatting>
  <conditionalFormatting sqref="D15">
    <cfRule type="expression" dxfId="3" priority="24" stopIfTrue="1">
      <formula>$BT20&gt;0</formula>
    </cfRule>
  </conditionalFormatting>
  <conditionalFormatting sqref="C13:E13">
    <cfRule type="expression" dxfId="2" priority="25" stopIfTrue="1">
      <formula>$BT6&gt;0</formula>
    </cfRule>
  </conditionalFormatting>
  <conditionalFormatting sqref="C12:E12">
    <cfRule type="expression" dxfId="1" priority="26" stopIfTrue="1">
      <formula>$BT7&gt;0</formula>
    </cfRule>
  </conditionalFormatting>
  <conditionalFormatting sqref="C7:E9">
    <cfRule type="expression" dxfId="0" priority="27" stopIfTrue="1">
      <formula>$BT16&gt;0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E10" sqref="A1:E10"/>
    </sheetView>
  </sheetViews>
  <sheetFormatPr baseColWidth="10" defaultRowHeight="15"/>
  <cols>
    <col min="1" max="1" width="40.85546875" bestFit="1" customWidth="1"/>
    <col min="2" max="2" width="21.7109375" customWidth="1"/>
    <col min="3" max="3" width="9.140625" bestFit="1" customWidth="1"/>
  </cols>
  <sheetData>
    <row r="1" spans="1:15" ht="20.25" thickBot="1">
      <c r="A1" s="60" t="s">
        <v>269</v>
      </c>
      <c r="B1" s="60"/>
    </row>
    <row r="2" spans="1:15" ht="15.75" thickTop="1">
      <c r="A2" t="s">
        <v>271</v>
      </c>
    </row>
    <row r="3" spans="1:15">
      <c r="A3" t="s">
        <v>270</v>
      </c>
    </row>
    <row r="4" spans="1:15">
      <c r="A4" t="s">
        <v>272</v>
      </c>
    </row>
    <row r="7" spans="1:15" ht="18" thickBot="1">
      <c r="A7" s="65" t="s">
        <v>239</v>
      </c>
      <c r="B7" s="65" t="s">
        <v>176</v>
      </c>
      <c r="C7" s="65" t="s">
        <v>177</v>
      </c>
    </row>
    <row r="8" spans="1:15" ht="15.75" thickTop="1">
      <c r="A8" s="51" t="s">
        <v>178</v>
      </c>
      <c r="B8" s="51">
        <v>0</v>
      </c>
      <c r="C8" s="51" t="s">
        <v>189</v>
      </c>
    </row>
    <row r="9" spans="1:15" ht="30">
      <c r="A9" s="52" t="s">
        <v>185</v>
      </c>
      <c r="B9" s="54">
        <v>10000</v>
      </c>
      <c r="C9" s="51" t="s">
        <v>181</v>
      </c>
    </row>
    <row r="10" spans="1:15">
      <c r="A10" s="53" t="s">
        <v>186</v>
      </c>
      <c r="B10" s="55">
        <v>10000</v>
      </c>
      <c r="C10" s="53" t="s">
        <v>180</v>
      </c>
    </row>
    <row r="11" spans="1:15">
      <c r="A11" s="53" t="s">
        <v>187</v>
      </c>
      <c r="B11" s="56">
        <v>6000</v>
      </c>
      <c r="C11" s="53" t="s">
        <v>181</v>
      </c>
    </row>
    <row r="12" spans="1:15">
      <c r="A12" s="50" t="s">
        <v>188</v>
      </c>
      <c r="B12" s="57">
        <v>10000</v>
      </c>
      <c r="C12" s="50" t="s">
        <v>180</v>
      </c>
    </row>
    <row r="13" spans="1:15" ht="15.75">
      <c r="B13" s="59">
        <f>SUM(B8:B12)</f>
        <v>36000</v>
      </c>
    </row>
    <row r="15" spans="1:15" ht="18" thickBot="1">
      <c r="A15" s="65" t="s">
        <v>239</v>
      </c>
      <c r="B15" s="65" t="s">
        <v>176</v>
      </c>
      <c r="C15" s="72" t="s">
        <v>275</v>
      </c>
      <c r="D15" s="72" t="s">
        <v>276</v>
      </c>
      <c r="E15" s="72" t="s">
        <v>277</v>
      </c>
      <c r="F15" s="72" t="s">
        <v>278</v>
      </c>
      <c r="G15" s="72" t="s">
        <v>279</v>
      </c>
      <c r="H15" s="72" t="s">
        <v>280</v>
      </c>
      <c r="I15" s="72" t="s">
        <v>281</v>
      </c>
      <c r="J15" s="72" t="s">
        <v>282</v>
      </c>
      <c r="K15" s="72" t="s">
        <v>283</v>
      </c>
      <c r="L15" s="72" t="s">
        <v>284</v>
      </c>
      <c r="M15" s="72" t="s">
        <v>285</v>
      </c>
      <c r="N15" s="72" t="s">
        <v>286</v>
      </c>
      <c r="O15" s="2" t="s">
        <v>287</v>
      </c>
    </row>
    <row r="16" spans="1:15" ht="15.75" thickTop="1">
      <c r="A16" s="75" t="s">
        <v>288</v>
      </c>
      <c r="B16" s="62">
        <v>84000</v>
      </c>
      <c r="C16" s="73">
        <f>+B16</f>
        <v>84000</v>
      </c>
      <c r="D16" s="73">
        <v>0</v>
      </c>
      <c r="E16" s="73">
        <v>0</v>
      </c>
      <c r="F16" s="73">
        <v>0</v>
      </c>
      <c r="G16" s="73">
        <v>0</v>
      </c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f>SUM(C16:N16)</f>
        <v>84000</v>
      </c>
    </row>
    <row r="17" spans="1:15">
      <c r="A17" s="63" t="s">
        <v>190</v>
      </c>
      <c r="B17" s="64">
        <f>+B13</f>
        <v>36000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3">
        <f>SUM(C17:N17)</f>
        <v>0</v>
      </c>
    </row>
    <row r="18" spans="1:15">
      <c r="A18" s="61" t="s">
        <v>191</v>
      </c>
      <c r="B18" s="58">
        <f>B16-B17</f>
        <v>48000</v>
      </c>
      <c r="C18" s="58">
        <f>C16-C17</f>
        <v>84000</v>
      </c>
      <c r="D18" s="58">
        <f t="shared" ref="D18:N18" si="0">D16-D17</f>
        <v>0</v>
      </c>
      <c r="E18" s="58">
        <f t="shared" si="0"/>
        <v>0</v>
      </c>
      <c r="F18" s="58">
        <f t="shared" si="0"/>
        <v>0</v>
      </c>
      <c r="G18" s="58">
        <f t="shared" si="0"/>
        <v>0</v>
      </c>
      <c r="H18" s="58">
        <f t="shared" si="0"/>
        <v>0</v>
      </c>
      <c r="I18" s="58">
        <f t="shared" si="0"/>
        <v>0</v>
      </c>
      <c r="J18" s="58">
        <f t="shared" si="0"/>
        <v>0</v>
      </c>
      <c r="K18" s="58">
        <f t="shared" si="0"/>
        <v>0</v>
      </c>
      <c r="L18" s="58">
        <f t="shared" si="0"/>
        <v>0</v>
      </c>
      <c r="M18" s="58">
        <f t="shared" si="0"/>
        <v>0</v>
      </c>
      <c r="N18" s="58">
        <f t="shared" si="0"/>
        <v>0</v>
      </c>
    </row>
  </sheetData>
  <conditionalFormatting sqref="B18:N18">
    <cfRule type="colorScale" priority="1">
      <colorScale>
        <cfvo type="num" val="0"/>
        <cfvo type="percentile" val="50"/>
        <cfvo type="num" val="84000"/>
        <color rgb="FFFF0000"/>
        <color theme="4" tint="0.39997558519241921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topLeftCell="A15" zoomScale="70" zoomScaleNormal="70" workbookViewId="0">
      <selection activeCell="A26" sqref="A26:A29"/>
    </sheetView>
  </sheetViews>
  <sheetFormatPr baseColWidth="10" defaultRowHeight="15"/>
  <cols>
    <col min="1" max="1" width="6.5703125" customWidth="1"/>
    <col min="2" max="2" width="108.7109375" customWidth="1"/>
    <col min="3" max="6" width="25.28515625" customWidth="1"/>
  </cols>
  <sheetData>
    <row r="2" spans="1:7" ht="20.25" thickBot="1">
      <c r="B2" s="60" t="s">
        <v>232</v>
      </c>
      <c r="C2" s="65" t="s">
        <v>193</v>
      </c>
      <c r="D2" s="65" t="s">
        <v>200</v>
      </c>
      <c r="E2" s="65" t="s">
        <v>216</v>
      </c>
      <c r="F2" s="65" t="s">
        <v>210</v>
      </c>
      <c r="G2" t="s">
        <v>205</v>
      </c>
    </row>
    <row r="3" spans="1:7" s="66" customFormat="1" ht="16.5" thickTop="1">
      <c r="A3" s="66">
        <v>1</v>
      </c>
      <c r="B3" s="66" t="s">
        <v>192</v>
      </c>
      <c r="C3" s="66" t="s">
        <v>194</v>
      </c>
      <c r="D3" s="66" t="s">
        <v>201</v>
      </c>
      <c r="G3" s="66" t="s">
        <v>201</v>
      </c>
    </row>
    <row r="4" spans="1:7" s="66" customFormat="1" ht="15.75">
      <c r="A4" s="66">
        <v>2</v>
      </c>
      <c r="B4" s="66" t="s">
        <v>195</v>
      </c>
      <c r="C4" s="66" t="s">
        <v>198</v>
      </c>
      <c r="D4" s="66" t="s">
        <v>201</v>
      </c>
      <c r="G4" s="66" t="s">
        <v>201</v>
      </c>
    </row>
    <row r="5" spans="1:7" s="66" customFormat="1" ht="15.75">
      <c r="A5" s="66">
        <v>3</v>
      </c>
      <c r="B5" s="66" t="s">
        <v>196</v>
      </c>
      <c r="C5" s="66" t="s">
        <v>199</v>
      </c>
      <c r="D5" s="66" t="s">
        <v>202</v>
      </c>
      <c r="F5" s="66" t="s">
        <v>214</v>
      </c>
      <c r="G5" s="66" t="s">
        <v>181</v>
      </c>
    </row>
    <row r="6" spans="1:7" s="66" customFormat="1" ht="15.75">
      <c r="A6" s="66">
        <v>4</v>
      </c>
      <c r="B6" s="66" t="s">
        <v>197</v>
      </c>
      <c r="C6" s="66" t="s">
        <v>199</v>
      </c>
      <c r="D6" s="66" t="s">
        <v>202</v>
      </c>
      <c r="F6" s="66" t="s">
        <v>214</v>
      </c>
      <c r="G6" s="66" t="s">
        <v>181</v>
      </c>
    </row>
    <row r="7" spans="1:7" s="66" customFormat="1" ht="15.75">
      <c r="A7" s="66">
        <v>5</v>
      </c>
      <c r="B7" s="66" t="s">
        <v>203</v>
      </c>
      <c r="C7" s="66" t="s">
        <v>199</v>
      </c>
      <c r="D7" s="66" t="s">
        <v>204</v>
      </c>
      <c r="F7" s="66" t="s">
        <v>213</v>
      </c>
      <c r="G7" s="66" t="s">
        <v>206</v>
      </c>
    </row>
    <row r="8" spans="1:7" s="66" customFormat="1" ht="15.75">
      <c r="A8" s="90">
        <v>6</v>
      </c>
      <c r="B8" s="88" t="s">
        <v>207</v>
      </c>
      <c r="C8" s="88" t="s">
        <v>208</v>
      </c>
      <c r="D8" s="66" t="s">
        <v>202</v>
      </c>
      <c r="E8" s="66" t="s">
        <v>209</v>
      </c>
      <c r="F8" s="66" t="s">
        <v>211</v>
      </c>
      <c r="G8" s="66" t="s">
        <v>212</v>
      </c>
    </row>
    <row r="9" spans="1:7" s="66" customFormat="1" ht="15.75">
      <c r="A9" s="90"/>
      <c r="B9" s="88"/>
      <c r="C9" s="88"/>
      <c r="D9" s="66" t="s">
        <v>218</v>
      </c>
      <c r="E9" s="66" t="s">
        <v>217</v>
      </c>
      <c r="F9" s="66" t="s">
        <v>211</v>
      </c>
      <c r="G9" s="66" t="s">
        <v>212</v>
      </c>
    </row>
    <row r="10" spans="1:7" s="66" customFormat="1" ht="15.75">
      <c r="A10" s="66">
        <v>7</v>
      </c>
      <c r="B10" s="67" t="s">
        <v>231</v>
      </c>
      <c r="C10" s="66" t="s">
        <v>215</v>
      </c>
      <c r="D10" s="66" t="s">
        <v>220</v>
      </c>
      <c r="E10" s="66" t="s">
        <v>219</v>
      </c>
      <c r="F10" s="66" t="s">
        <v>221</v>
      </c>
      <c r="G10" s="66" t="s">
        <v>212</v>
      </c>
    </row>
    <row r="11" spans="1:7" s="66" customFormat="1" ht="15.75">
      <c r="A11" s="66">
        <v>8</v>
      </c>
      <c r="B11" s="66" t="s">
        <v>222</v>
      </c>
      <c r="C11" s="66" t="s">
        <v>229</v>
      </c>
      <c r="D11" s="66" t="s">
        <v>202</v>
      </c>
      <c r="E11" s="66" t="s">
        <v>230</v>
      </c>
      <c r="F11" s="66" t="s">
        <v>214</v>
      </c>
      <c r="G11" s="66" t="s">
        <v>212</v>
      </c>
    </row>
    <row r="12" spans="1:7" s="66" customFormat="1" ht="15.75">
      <c r="A12" s="66">
        <v>9</v>
      </c>
      <c r="B12" s="66" t="s">
        <v>225</v>
      </c>
      <c r="C12" s="66" t="s">
        <v>226</v>
      </c>
      <c r="D12" s="66" t="s">
        <v>202</v>
      </c>
      <c r="E12" s="66" t="s">
        <v>227</v>
      </c>
      <c r="F12" s="66" t="s">
        <v>228</v>
      </c>
      <c r="G12" s="66" t="s">
        <v>181</v>
      </c>
    </row>
    <row r="13" spans="1:7" s="66" customFormat="1" ht="31.5">
      <c r="A13" s="66">
        <v>10</v>
      </c>
      <c r="B13" s="66" t="s">
        <v>223</v>
      </c>
      <c r="C13" s="68" t="s">
        <v>224</v>
      </c>
      <c r="D13" s="66" t="s">
        <v>218</v>
      </c>
      <c r="E13" s="66" t="s">
        <v>233</v>
      </c>
      <c r="F13" s="66" t="s">
        <v>214</v>
      </c>
      <c r="G13" s="66" t="s">
        <v>212</v>
      </c>
    </row>
    <row r="14" spans="1:7" s="66" customFormat="1" ht="15.75">
      <c r="A14" s="66">
        <v>11</v>
      </c>
      <c r="B14" s="66" t="s">
        <v>187</v>
      </c>
      <c r="C14" s="66" t="s">
        <v>201</v>
      </c>
      <c r="D14" s="66" t="s">
        <v>204</v>
      </c>
      <c r="E14" s="66" t="s">
        <v>273</v>
      </c>
      <c r="F14" s="66" t="s">
        <v>274</v>
      </c>
      <c r="G14" s="66" t="s">
        <v>181</v>
      </c>
    </row>
    <row r="15" spans="1:7" s="66" customFormat="1" ht="15.75">
      <c r="A15" s="66">
        <v>12</v>
      </c>
      <c r="B15" s="66" t="s">
        <v>236</v>
      </c>
      <c r="C15" s="66" t="s">
        <v>234</v>
      </c>
      <c r="D15" s="66" t="s">
        <v>204</v>
      </c>
      <c r="E15" s="66" t="s">
        <v>235</v>
      </c>
      <c r="F15" s="66" t="s">
        <v>213</v>
      </c>
      <c r="G15" s="66" t="s">
        <v>179</v>
      </c>
    </row>
    <row r="16" spans="1:7" s="66" customFormat="1" ht="15.75">
      <c r="A16" s="66">
        <v>13</v>
      </c>
      <c r="B16" s="66" t="s">
        <v>237</v>
      </c>
      <c r="C16" s="66" t="s">
        <v>234</v>
      </c>
      <c r="D16" s="66" t="s">
        <v>202</v>
      </c>
      <c r="E16" s="66" t="s">
        <v>238</v>
      </c>
      <c r="F16" s="66" t="s">
        <v>214</v>
      </c>
      <c r="G16" s="66" t="s">
        <v>181</v>
      </c>
    </row>
    <row r="17" spans="1:7" s="66" customFormat="1" ht="15.75">
      <c r="A17" s="66">
        <v>14</v>
      </c>
      <c r="B17" s="66" t="s">
        <v>242</v>
      </c>
      <c r="C17" s="66" t="s">
        <v>243</v>
      </c>
      <c r="D17" s="66" t="s">
        <v>240</v>
      </c>
      <c r="E17" s="66" t="s">
        <v>241</v>
      </c>
      <c r="F17" s="66" t="s">
        <v>221</v>
      </c>
    </row>
    <row r="18" spans="1:7" s="66" customFormat="1" ht="15.75">
      <c r="A18" s="66">
        <v>15</v>
      </c>
      <c r="B18" s="66" t="s">
        <v>244</v>
      </c>
      <c r="C18" s="66" t="s">
        <v>246</v>
      </c>
      <c r="D18" s="66" t="s">
        <v>218</v>
      </c>
      <c r="E18" s="66" t="s">
        <v>247</v>
      </c>
      <c r="F18" s="66" t="s">
        <v>213</v>
      </c>
      <c r="G18" s="66" t="s">
        <v>181</v>
      </c>
    </row>
    <row r="19" spans="1:7" s="66" customFormat="1" ht="15.75">
      <c r="A19" s="66">
        <v>16</v>
      </c>
      <c r="B19" s="66" t="s">
        <v>245</v>
      </c>
      <c r="C19" s="66" t="s">
        <v>246</v>
      </c>
      <c r="D19" s="66" t="s">
        <v>218</v>
      </c>
      <c r="E19" s="66" t="s">
        <v>248</v>
      </c>
      <c r="F19" s="66" t="s">
        <v>211</v>
      </c>
      <c r="G19" s="66" t="s">
        <v>181</v>
      </c>
    </row>
    <row r="20" spans="1:7" s="66" customFormat="1" ht="15.75">
      <c r="A20" s="66">
        <v>17</v>
      </c>
      <c r="B20" s="66" t="s">
        <v>253</v>
      </c>
      <c r="D20" s="66" t="s">
        <v>202</v>
      </c>
      <c r="E20" s="66" t="s">
        <v>256</v>
      </c>
      <c r="F20" s="66" t="s">
        <v>257</v>
      </c>
      <c r="G20" s="66" t="s">
        <v>258</v>
      </c>
    </row>
    <row r="21" spans="1:7" s="66" customFormat="1" ht="15.75">
      <c r="B21" s="69" t="s">
        <v>252</v>
      </c>
      <c r="D21" s="66" t="s">
        <v>202</v>
      </c>
      <c r="E21" s="66" t="s">
        <v>256</v>
      </c>
      <c r="F21" s="66" t="s">
        <v>257</v>
      </c>
      <c r="G21" s="66" t="s">
        <v>258</v>
      </c>
    </row>
    <row r="22" spans="1:7" s="66" customFormat="1" ht="15.75">
      <c r="B22" s="69" t="s">
        <v>249</v>
      </c>
      <c r="D22" s="66" t="s">
        <v>202</v>
      </c>
      <c r="E22" s="66" t="s">
        <v>256</v>
      </c>
      <c r="F22" s="66" t="s">
        <v>257</v>
      </c>
      <c r="G22" s="66" t="s">
        <v>258</v>
      </c>
    </row>
    <row r="23" spans="1:7" s="66" customFormat="1" ht="15.75">
      <c r="B23" s="69" t="s">
        <v>250</v>
      </c>
      <c r="D23" s="66" t="s">
        <v>202</v>
      </c>
      <c r="E23" s="66" t="s">
        <v>256</v>
      </c>
      <c r="F23" s="66" t="s">
        <v>257</v>
      </c>
      <c r="G23" s="66" t="s">
        <v>258</v>
      </c>
    </row>
    <row r="24" spans="1:7" s="66" customFormat="1" ht="15.75">
      <c r="B24" s="69" t="s">
        <v>251</v>
      </c>
      <c r="D24" s="66" t="s">
        <v>202</v>
      </c>
      <c r="E24" s="66" t="s">
        <v>256</v>
      </c>
      <c r="F24" s="66" t="s">
        <v>257</v>
      </c>
      <c r="G24" s="66" t="s">
        <v>258</v>
      </c>
    </row>
    <row r="25" spans="1:7" s="66" customFormat="1" ht="15.75">
      <c r="A25" s="66">
        <v>18</v>
      </c>
      <c r="B25" s="66" t="s">
        <v>254</v>
      </c>
      <c r="C25" s="66" t="s">
        <v>255</v>
      </c>
    </row>
    <row r="26" spans="1:7" s="66" customFormat="1" ht="141.75">
      <c r="A26" s="88">
        <v>19</v>
      </c>
      <c r="B26" s="88" t="s">
        <v>259</v>
      </c>
      <c r="C26" s="89" t="s">
        <v>260</v>
      </c>
      <c r="D26" s="66" t="s">
        <v>204</v>
      </c>
      <c r="E26" s="68" t="s">
        <v>263</v>
      </c>
      <c r="F26" s="66" t="s">
        <v>262</v>
      </c>
      <c r="G26" s="66" t="s">
        <v>181</v>
      </c>
    </row>
    <row r="27" spans="1:7" s="66" customFormat="1" ht="15.75">
      <c r="A27" s="88"/>
      <c r="B27" s="88"/>
      <c r="C27" s="89"/>
      <c r="D27" s="66" t="s">
        <v>218</v>
      </c>
      <c r="E27" s="66" t="s">
        <v>261</v>
      </c>
      <c r="F27" s="66" t="s">
        <v>262</v>
      </c>
      <c r="G27" s="66" t="s">
        <v>181</v>
      </c>
    </row>
    <row r="28" spans="1:7" s="66" customFormat="1" ht="78.75">
      <c r="A28" s="88">
        <v>20</v>
      </c>
      <c r="B28" s="88" t="s">
        <v>264</v>
      </c>
      <c r="C28" s="89" t="s">
        <v>260</v>
      </c>
      <c r="D28" s="66" t="s">
        <v>204</v>
      </c>
      <c r="E28" s="68" t="s">
        <v>265</v>
      </c>
      <c r="F28" s="66" t="s">
        <v>262</v>
      </c>
      <c r="G28" s="66" t="s">
        <v>180</v>
      </c>
    </row>
    <row r="29" spans="1:7" s="66" customFormat="1" ht="15.75">
      <c r="A29" s="88"/>
      <c r="B29" s="88"/>
      <c r="C29" s="89"/>
      <c r="D29" s="66" t="s">
        <v>218</v>
      </c>
      <c r="E29" s="66" t="s">
        <v>261</v>
      </c>
      <c r="F29" s="66" t="s">
        <v>262</v>
      </c>
      <c r="G29" s="66" t="s">
        <v>180</v>
      </c>
    </row>
    <row r="30" spans="1:7" s="66" customFormat="1" ht="16.5" thickBot="1">
      <c r="A30" s="70">
        <v>21</v>
      </c>
      <c r="B30" s="71" t="s">
        <v>266</v>
      </c>
      <c r="C30" s="71" t="s">
        <v>201</v>
      </c>
      <c r="D30" s="71" t="s">
        <v>204</v>
      </c>
      <c r="E30" s="71" t="s">
        <v>267</v>
      </c>
      <c r="F30" s="71" t="s">
        <v>268</v>
      </c>
      <c r="G30" s="71" t="s">
        <v>180</v>
      </c>
    </row>
    <row r="31" spans="1:7" ht="15.75" thickTop="1"/>
  </sheetData>
  <mergeCells count="9">
    <mergeCell ref="B28:B29"/>
    <mergeCell ref="C28:C29"/>
    <mergeCell ref="A26:A27"/>
    <mergeCell ref="A28:A29"/>
    <mergeCell ref="B8:B9"/>
    <mergeCell ref="C8:C9"/>
    <mergeCell ref="A8:A9"/>
    <mergeCell ref="B26:B27"/>
    <mergeCell ref="C26:C27"/>
  </mergeCells>
  <hyperlinks>
    <hyperlink ref="B10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A11" sqref="A11"/>
    </sheetView>
  </sheetViews>
  <sheetFormatPr baseColWidth="10" defaultRowHeight="15"/>
  <sheetData>
    <row r="2" spans="1:1">
      <c r="A2" s="2" t="s">
        <v>170</v>
      </c>
    </row>
    <row r="3" spans="1:1">
      <c r="A3" t="s">
        <v>182</v>
      </c>
    </row>
    <row r="4" spans="1:1">
      <c r="A4" t="s">
        <v>171</v>
      </c>
    </row>
    <row r="5" spans="1:1">
      <c r="A5" t="s">
        <v>172</v>
      </c>
    </row>
    <row r="6" spans="1:1">
      <c r="A6" t="s">
        <v>173</v>
      </c>
    </row>
    <row r="7" spans="1:1">
      <c r="A7" t="s">
        <v>183</v>
      </c>
    </row>
    <row r="8" spans="1:1">
      <c r="A8" t="s">
        <v>174</v>
      </c>
    </row>
    <row r="9" spans="1:1">
      <c r="A9" t="s">
        <v>175</v>
      </c>
    </row>
    <row r="10" spans="1:1">
      <c r="A10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Plan de cuentas 2015</vt:lpstr>
      <vt:lpstr>Forecast enero 2015</vt:lpstr>
      <vt:lpstr>TAREAS ADICIONALES</vt:lpstr>
      <vt:lpstr>Marketing</vt:lpstr>
      <vt:lpstr>MKT tools</vt:lpstr>
      <vt:lpstr>Objetivos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Martin Garin</dc:creator>
  <cp:lastModifiedBy>Oscar Martin Garin</cp:lastModifiedBy>
  <dcterms:created xsi:type="dcterms:W3CDTF">2015-01-02T13:05:35Z</dcterms:created>
  <dcterms:modified xsi:type="dcterms:W3CDTF">2015-01-08T17:15:26Z</dcterms:modified>
</cp:coreProperties>
</file>