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28680" yWindow="-120" windowWidth="29040" windowHeight="15840"/>
  </bookViews>
  <sheets>
    <sheet name="New" sheetId="5" r:id="rId1"/>
    <sheet name="BOM KiCad" sheetId="3" r:id="rId2"/>
    <sheet name="Old" sheetId="1" r:id="rId3"/>
  </sheets>
  <definedNames>
    <definedName name="DaneZewnętrzne_1" localSheetId="1" hidden="1">'BOM KiCad'!$A$1:$J$101</definedName>
    <definedName name="DaneZewnętrzne_1" localSheetId="0" hidden="1">New!$A$1:$K$82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82" i="5" l="1"/>
  <c r="G2" i="5" l="1"/>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4" i="5" l="1"/>
  <c r="E110" i="3"/>
  <c r="B110" i="3"/>
  <c r="I16" i="1" l="1"/>
  <c r="I17" i="1"/>
  <c r="I18" i="1"/>
  <c r="I15" i="1" l="1"/>
  <c r="I14" i="1" l="1"/>
  <c r="I13" i="1"/>
  <c r="I12" i="1"/>
  <c r="I11" i="1"/>
  <c r="I10" i="1"/>
  <c r="I9" i="1" l="1"/>
  <c r="I8" i="1"/>
  <c r="I7" i="1"/>
  <c r="I6" i="1"/>
  <c r="I5" i="1"/>
  <c r="I4" i="1"/>
  <c r="I3" i="1" l="1"/>
  <c r="I2" i="1"/>
  <c r="I25" i="1" s="1"/>
</calcChain>
</file>

<file path=xl/connections.xml><?xml version="1.0" encoding="utf-8"?>
<connections xmlns="http://schemas.openxmlformats.org/spreadsheetml/2006/main">
  <connection id="1" keepAlive="1" name="Zapytanie — GrupedBOMRaw" description="Połączenie z zapytaniem „GrupedBOMRaw” w skoroszycie." type="5" refreshedVersion="6" background="1" saveData="1">
    <dbPr connection="Provider=Microsoft.Mashup.OleDb.1;Data Source=$Workbook$;Location=GrupedBOMRaw;Extended Properties=&quot;&quot;" command="SELECT * FROM [GrupedBOMRaw]"/>
  </connection>
  <connection id="2" keepAlive="1" name="Zapytanie — GrupedBOMRaw (2)" description="Połączenie z zapytaniem „GrupedBOMRaw (2)” w skoroszycie." type="5" refreshedVersion="6" background="1" saveData="1">
    <dbPr connection="Provider=Microsoft.Mashup.OleDb.1;Data Source=$Workbook$;Location=GrupedBOMRaw (2);Extended Properties=&quot;&quot;" command="SELECT * FROM [GrupedBOMRaw (2)]"/>
  </connection>
</connections>
</file>

<file path=xl/sharedStrings.xml><?xml version="1.0" encoding="utf-8"?>
<sst xmlns="http://schemas.openxmlformats.org/spreadsheetml/2006/main" count="1573" uniqueCount="622">
  <si>
    <t>Producent</t>
  </si>
  <si>
    <t>Model</t>
  </si>
  <si>
    <t>Opis</t>
  </si>
  <si>
    <t>Ilość</t>
  </si>
  <si>
    <t>Cena jednostkowa</t>
  </si>
  <si>
    <t>Cena całkowita</t>
  </si>
  <si>
    <t>Link</t>
  </si>
  <si>
    <t>Oznaczenie</t>
  </si>
  <si>
    <t>Ferryt: koralik; Imp.@ 100MHz: 60Ω; Montaż: SMD; 3A; Obud: 0805</t>
  </si>
  <si>
    <t>BLM21PG600SN1D</t>
  </si>
  <si>
    <t>MURATA</t>
  </si>
  <si>
    <t>FB?-FB?</t>
  </si>
  <si>
    <t>https://www.tme.eu/pl/details/blm21pg600sn1d/ferryty-koraliki/murata/</t>
  </si>
  <si>
    <t>Obudowa</t>
  </si>
  <si>
    <t>Montaż</t>
  </si>
  <si>
    <t>SMT</t>
  </si>
  <si>
    <t>DO213AA</t>
  </si>
  <si>
    <t>DIOTEC SEMICONDUCTOR</t>
  </si>
  <si>
    <t>D?-D?</t>
  </si>
  <si>
    <t>SK25</t>
  </si>
  <si>
    <t>Dioda: prostownicza Schottky; SMD; 50V; 2A; SMB</t>
  </si>
  <si>
    <t>https://www.tme.eu/pl/details/sk25-dio/diody-schottky-smd/diotec-semiconductor/sk25/</t>
  </si>
  <si>
    <t>D?</t>
  </si>
  <si>
    <t>SK35SMA</t>
  </si>
  <si>
    <t>SMA</t>
  </si>
  <si>
    <t>Dioda: prostownicza Schottky; SMD; 50V; 3A; SMA</t>
  </si>
  <si>
    <t>https://www.tme.eu/pl/details/sk35sma-dio/diody-schottky-smd/diotec-semiconductor/sk35sma/</t>
  </si>
  <si>
    <t>U?</t>
  </si>
  <si>
    <t>ALLEGRO</t>
  </si>
  <si>
    <t>A4403GEUTR-T</t>
  </si>
  <si>
    <t>QFN16</t>
  </si>
  <si>
    <t>PMIC; przetwornica DC/DC; Upracy: 9÷46V; Uwyj: 46V; QFN16; buck</t>
  </si>
  <si>
    <t>https://www.tme.eu/pl/details/a4403geutr-t/regulatory-napiecia-uklady-dc-dc/allegro-microsystems/</t>
  </si>
  <si>
    <t>DJNR6045-6R3-S</t>
  </si>
  <si>
    <t>L?</t>
  </si>
  <si>
    <t>FERROCORE</t>
  </si>
  <si>
    <t>Dławik: drutowy; SMD; 6,3uH; Ipracy: 3A; 36mΩ; 6x6x4,5mm; ±20%</t>
  </si>
  <si>
    <t>https://www.tme.eu/pl/details/djnr6045-6r3-s/dlawiki-smd-mocy/ferrocore/</t>
  </si>
  <si>
    <t>TMC2209-LA-T</t>
  </si>
  <si>
    <t>TRINAMIC</t>
  </si>
  <si>
    <t>QFN28</t>
  </si>
  <si>
    <t>Sterownik/kontroler silnika krokowego, 4.75V do 29V, 2A/1 wyjście, QFN-28</t>
  </si>
  <si>
    <t>https://pl.farnell.com/trinamic/tmc2209-la-t/motor-driver-stepper-qfn-28/dp/3131535?st=tmc2209</t>
  </si>
  <si>
    <t>Razem</t>
  </si>
  <si>
    <t>DJNR6045-150</t>
  </si>
  <si>
    <t>Dławik: drutowy; SMD; 15uH; Ipracy: 2,3A; 100,1mΩ; 6x5,9x4,5mm; ±20%</t>
  </si>
  <si>
    <t>https://www.tme.eu/pl/details/djnr6045-150/dlawiki-smd-mocy/ferrocore/</t>
  </si>
  <si>
    <t>MCP16301T-I/CHY</t>
  </si>
  <si>
    <t>MICROCHIP TECHNOLOGY</t>
  </si>
  <si>
    <t>SOT23-6</t>
  </si>
  <si>
    <t>PMIC; przetwornica DC/DC; Upracy: 4÷30V; Uwyj: 2÷15V; SOT23-6; buck</t>
  </si>
  <si>
    <t>https://www.tme.eu/pl/details/mcp16301t-i_chy/regulatory-napiecia-uklady-dc-dc/microchip-technology/</t>
  </si>
  <si>
    <t>SMD805</t>
  </si>
  <si>
    <t>1N4448WS-7-F</t>
  </si>
  <si>
    <t>SOD323</t>
  </si>
  <si>
    <t>https://www.tme.eu/pl/details/1n4448ws-7-f/diody-uniwersalne-smd/diodes-incorporated/</t>
  </si>
  <si>
    <t>Dioda: prostownicza; SMD; 75V; 0,25A; 4ns;</t>
  </si>
  <si>
    <t>DIODES INCORPORATED</t>
  </si>
  <si>
    <t>B140-13-F</t>
  </si>
  <si>
    <t>Dioda: prostownicza Schottky; SMD; 40V; 1A; SMA</t>
  </si>
  <si>
    <t>https://www.tme.eu/pl/details/b140-13-f/diody-schottky-smd/diodes-incorporated/</t>
  </si>
  <si>
    <t>YJS9435A</t>
  </si>
  <si>
    <t>YANGJIE TECHNOLOGY</t>
  </si>
  <si>
    <t>SOP-8</t>
  </si>
  <si>
    <t>Q?</t>
  </si>
  <si>
    <t>Tranzystor: P-MOSFET; TRENCH POWER LV; unipolarny; -30V; -4,1A</t>
  </si>
  <si>
    <t>https://www.tme.eu/pl/details/yjs9435a-yan/tranzystory-z-kanalem-p-smd/yangjie-technology/yjs9435a/</t>
  </si>
  <si>
    <t>MMSZ5240B-7-F</t>
  </si>
  <si>
    <t>SOD123</t>
  </si>
  <si>
    <t>Dioda: Zenera; 0,37/0,5W; 10V; SMD; rolka,taśma; SOD123</t>
  </si>
  <si>
    <t>https://www.tme.eu/pl/details/mmsz5240b-7-f/diody-zenera-smd/diodes-incorporated/</t>
  </si>
  <si>
    <t>P4SMA30CA</t>
  </si>
  <si>
    <t>Dioda: transil; 400W; 30V; 9,6A; dwukierunkowa; ±5%</t>
  </si>
  <si>
    <t>https://www.tme.eu/pl/details/p4sma30ca-yan/diody-transil-smd-dwukierunkowe/yangjie-technology/p4sma30ca/</t>
  </si>
  <si>
    <t>74HC2G32DC.125</t>
  </si>
  <si>
    <t>NEXPERIA</t>
  </si>
  <si>
    <t>IC: cyfrowy; OR; Kanały: 2; IN: 4; CMOS; SMD; VSSOP8; Seria: HC; 2÷6VDC</t>
  </si>
  <si>
    <t>VSSOP8</t>
  </si>
  <si>
    <t>https://www.tme.eu/pl/details/74hc2g32dc.125/bramki-inwertery/nexperia/</t>
  </si>
  <si>
    <t>BC817</t>
  </si>
  <si>
    <t>S13-24V-2C</t>
  </si>
  <si>
    <t>USBUF02W6</t>
  </si>
  <si>
    <t>SOT323-6L</t>
  </si>
  <si>
    <t>Filtr: cyfrowy; line terminator; EMI,dolnoprzepustowy; SOT323-6L</t>
  </si>
  <si>
    <t>STM</t>
  </si>
  <si>
    <t>https://www.tme.eu/pl/details/usbuf02w6/filtry-uklady-scalone/stmicroelectronics/</t>
  </si>
  <si>
    <t>Reference</t>
  </si>
  <si>
    <t xml:space="preserve"> Quantity</t>
  </si>
  <si>
    <t xml:space="preserve"> Value</t>
  </si>
  <si>
    <t xml:space="preserve"> Footprint</t>
  </si>
  <si>
    <t xml:space="preserve"> Link</t>
  </si>
  <si>
    <t xml:space="preserve"> Model</t>
  </si>
  <si>
    <t xml:space="preserve"> Opis</t>
  </si>
  <si>
    <t xml:space="preserve"> Producent</t>
  </si>
  <si>
    <t xml:space="preserve"> Typ</t>
  </si>
  <si>
    <t xml:space="preserve">C1 C15 </t>
  </si>
  <si>
    <t>330uF</t>
  </si>
  <si>
    <t>Capacitor_THT:CP_Radial_D10.0mm_P5.00mm</t>
  </si>
  <si>
    <t/>
  </si>
  <si>
    <t>ED1H331MNN1025</t>
  </si>
  <si>
    <t>Elite</t>
  </si>
  <si>
    <t>THT</t>
  </si>
  <si>
    <t xml:space="preserve">C14 C11 C12 C13 C28 C25 C26 C27 </t>
  </si>
  <si>
    <t>470pF</t>
  </si>
  <si>
    <t>Capacitor_SMD:C_0805_2012Metric</t>
  </si>
  <si>
    <t>https://www.tme.eu/pl/details/c0805c471j1gac/kondensatory-mlcc-smd-0805/kemet/c0805c471j1gactu/</t>
  </si>
  <si>
    <t>C0805C471J1GAC</t>
  </si>
  <si>
    <t>KEMET</t>
  </si>
  <si>
    <t>SMD</t>
  </si>
  <si>
    <t xml:space="preserve">C2 C16 </t>
  </si>
  <si>
    <t>10uF</t>
  </si>
  <si>
    <t>Capacitor_SMD:C_1210_3225Metric</t>
  </si>
  <si>
    <t>CL32B106KBJNNNE</t>
  </si>
  <si>
    <t>SAMSUNG</t>
  </si>
  <si>
    <t xml:space="preserve">C3 C17 </t>
  </si>
  <si>
    <t>1uF</t>
  </si>
  <si>
    <t>CL21B105KBFNNNE</t>
  </si>
  <si>
    <t xml:space="preserve">C30 C29 </t>
  </si>
  <si>
    <t>20pF</t>
  </si>
  <si>
    <t>Capacitor_SMD:C_0603_1608Metric</t>
  </si>
  <si>
    <t>https://www.tme.eu/pl/details/c0603c200j5gac/kondensatory-mlcc-smd-0603/kemet/c0603c200j5gactu/</t>
  </si>
  <si>
    <t>C0603C200J5GAC</t>
  </si>
  <si>
    <t xml:space="preserve">C36 </t>
  </si>
  <si>
    <t xml:space="preserve">C47 C45 C46 C43 C44 C53 C60 C61 C62 C66 C67 C64 C65 </t>
  </si>
  <si>
    <t>1nF</t>
  </si>
  <si>
    <t>https://www.tme.eu/pl/details/cl10b102kb8nnnc/kondensatory-mlcc-smd-0603/samsung/</t>
  </si>
  <si>
    <t>CL10B102KB8NNNC</t>
  </si>
  <si>
    <t>Kondensator: ceramiczny; MLCC; 1nF; 50V; X7R; Â±10%; SMD; 0603</t>
  </si>
  <si>
    <t xml:space="preserve">C49 C50 </t>
  </si>
  <si>
    <t>2.2uF</t>
  </si>
  <si>
    <t>Capacitor_SMD:C_1206_3216Metric</t>
  </si>
  <si>
    <t>https://www.tme.eu/pl/details/cl31b225kbhnnne/kondensatory-mlcc-smd-1206/samsung/</t>
  </si>
  <si>
    <t>CL31B225KBHNNNE</t>
  </si>
  <si>
    <t xml:space="preserve">C5 C6 C8 C10 C4 C19 C20 C22 C24 C18 C31 C37 C38 C39 C40 C41 C42 C35 C34 C48 C54 C63 C68 </t>
  </si>
  <si>
    <t>0.1uF</t>
  </si>
  <si>
    <t xml:space="preserve">CL10B104KB8NNNC </t>
  </si>
  <si>
    <t xml:space="preserve">C51 </t>
  </si>
  <si>
    <t>47nF</t>
  </si>
  <si>
    <t xml:space="preserve">C55 C57 C56 C58 </t>
  </si>
  <si>
    <t>CL31B106KAHNNNE</t>
  </si>
  <si>
    <t xml:space="preserve">C59 </t>
  </si>
  <si>
    <t>10nF</t>
  </si>
  <si>
    <t xml:space="preserve">C7 C21 C52 </t>
  </si>
  <si>
    <t>22nF</t>
  </si>
  <si>
    <t>https://www.tme.eu/pl/details/cc0603krx7r9223/kondensatory-mlcc-smd-0603/yageo/cc0603krx7r9bb223/</t>
  </si>
  <si>
    <t>CC0603KRX7R9223</t>
  </si>
  <si>
    <t>YAGEO</t>
  </si>
  <si>
    <t xml:space="preserve">C9 C23 C33 C32 </t>
  </si>
  <si>
    <t>https://www.tme.eu/pl/details/cl10a225kp8nnnc/kondensatory-mlcc-smd-0603/samsung/</t>
  </si>
  <si>
    <t>CL10A225KP8NNNC</t>
  </si>
  <si>
    <t xml:space="preserve">D17 D23 D19 D21 </t>
  </si>
  <si>
    <t>OF-SMD2012G-1</t>
  </si>
  <si>
    <t>Diode_SMD:D_0805_2012Metric</t>
  </si>
  <si>
    <t>https://www.tme.eu/pl/details/of-smd2012g-1/diody-led-smd-kolorowe/optoflash/</t>
  </si>
  <si>
    <t>LED; SMD; 0805; zielony; 600Ă·800mcd; 2x1,25x0,68mm; 120Â°; 2,8Ă·3,4V</t>
  </si>
  <si>
    <t>OPTOFLASH</t>
  </si>
  <si>
    <t xml:space="preserve">D18 D26 D27 D28 D29 D30 D31 </t>
  </si>
  <si>
    <t>Diode_SMD:D_SOD-323</t>
  </si>
  <si>
    <t xml:space="preserve">D20 </t>
  </si>
  <si>
    <t>Diode_SMD:D_SMA</t>
  </si>
  <si>
    <t>Dioda: transil; 400W; 30V; 9,6A; dwukierunkowa; Â±5%</t>
  </si>
  <si>
    <t xml:space="preserve">D22 </t>
  </si>
  <si>
    <t>Diode_SMD:D_SOD-123</t>
  </si>
  <si>
    <t>Dioda: Zenera; 0,37/0,5W; 10V; SMD; rolka,taĹ›ma; SOD123</t>
  </si>
  <si>
    <t xml:space="preserve">D24 </t>
  </si>
  <si>
    <t xml:space="preserve">D25 </t>
  </si>
  <si>
    <t xml:space="preserve">D7 D5 D3 D1 D2 D4 D6 D8 D15 D13 D11 D9 D10 D12 D14 D16 </t>
  </si>
  <si>
    <t>Diode_SMD:D_SMB</t>
  </si>
  <si>
    <t xml:space="preserve">F2 F1 F8 </t>
  </si>
  <si>
    <t>SR050</t>
  </si>
  <si>
    <t>Fuse:Fuse_0805_2012Metric</t>
  </si>
  <si>
    <t>https://www.tme.eu/pl/details/sr050-06/bezpieczniki-polimerowe-smd/ece/</t>
  </si>
  <si>
    <t xml:space="preserve">SR050-06 </t>
  </si>
  <si>
    <t>Bezpiecznik: polimerowy PTC; 500mA; Obud: 0805</t>
  </si>
  <si>
    <t>ECE</t>
  </si>
  <si>
    <t xml:space="preserve">F3 </t>
  </si>
  <si>
    <t>0ZCF0185FF2C</t>
  </si>
  <si>
    <t>Fuse:Fuse_2920_7451Metric</t>
  </si>
  <si>
    <t>https://www.tme.eu/pl/details/0zcf0185ff2c/bezpieczniki-polimerowe-smd/bel-fuse/</t>
  </si>
  <si>
    <t>Bezpiecznik: polimerowy PTC; 1,85A; Imax: 100A; Obud: 2920; 0ZCF</t>
  </si>
  <si>
    <t>BEL FUSE</t>
  </si>
  <si>
    <t xml:space="preserve">F4 F5 F6 </t>
  </si>
  <si>
    <t xml:space="preserve">SN010-60 </t>
  </si>
  <si>
    <t>Fuse:Fuse_1206_3216Metric</t>
  </si>
  <si>
    <t>https://www.tme.eu/pl/details/sn010-60/bezpieczniki-polimerowe-smd/ece/</t>
  </si>
  <si>
    <t>SN010-60</t>
  </si>
  <si>
    <t>Bezpiecznik: polimerowy PTC; 100mA; Obud: 1206</t>
  </si>
  <si>
    <t xml:space="preserve">F7 F9 </t>
  </si>
  <si>
    <t>SR010</t>
  </si>
  <si>
    <t>https://www.tme.eu/pl/details/sr010-15/bezpieczniki-polimerowe-smd/ece/</t>
  </si>
  <si>
    <t>SR010-15</t>
  </si>
  <si>
    <t>Bezpiecznik: polimerowy PTC; 100mA; Obud: 0805</t>
  </si>
  <si>
    <t xml:space="preserve">FB1 FB2 FB3 FB4 FB5 FB6 FB7 FB8 </t>
  </si>
  <si>
    <t>60Ohm@100MHz</t>
  </si>
  <si>
    <t>Inductor_SMD:L_0805_2012Metric</t>
  </si>
  <si>
    <t>Ferryt: koralik; Imp.@ 100MHz: 60Î©; MontaĹĽ: SMD; 3A; Obud: 0805</t>
  </si>
  <si>
    <t xml:space="preserve">FB10 FB9 </t>
  </si>
  <si>
    <t>1000@100MHz</t>
  </si>
  <si>
    <t>https://www.tme.eu/pl/details/blm21ag102sn1d/ferryty-koraliki/murata/</t>
  </si>
  <si>
    <t>BLM21AG102SN1D</t>
  </si>
  <si>
    <t>Ferryt: koralik; Imp.@ 100MHz: 1000Î©; MontaĹĽ: SMD; 0,5A; Obud: 0805</t>
  </si>
  <si>
    <t xml:space="preserve">FID1 FID2 FID3 FID4 </t>
  </si>
  <si>
    <t>Fiducial</t>
  </si>
  <si>
    <t>Fiducial:Fiducial_1mm_Mask2mm</t>
  </si>
  <si>
    <t xml:space="preserve">H1 H2 H3 H4 H5 H6 </t>
  </si>
  <si>
    <t>MH</t>
  </si>
  <si>
    <t>MountingHole:MountingHole_3.5mm_Pad_Via</t>
  </si>
  <si>
    <t xml:space="preserve">J1 </t>
  </si>
  <si>
    <t>Motor Y</t>
  </si>
  <si>
    <t>Connector_JST:JST_XH_B4B-XH-AM_1x04_P2.50mm_Vertical</t>
  </si>
  <si>
    <t>https://www.tme.eu/pl/details/b4b-xh-a/zlacza-sygnalowe-raster-2-50mm/jst/</t>
  </si>
  <si>
    <t>B4B-XH-A</t>
  </si>
  <si>
    <t>Gniazdo; przewĂłd-pĹ‚ytka; mÄ™skie; XH; 2,5mm; PIN: 4; THT; 250V; 3A</t>
  </si>
  <si>
    <t>JST</t>
  </si>
  <si>
    <t xml:space="preserve">J10 </t>
  </si>
  <si>
    <t>CA58SUB-B</t>
  </si>
  <si>
    <t>footprints:THT_FPC_r1.0mm_11pin_vertical</t>
  </si>
  <si>
    <t xml:space="preserve">J11 </t>
  </si>
  <si>
    <t>PC6 EPSON MAINBOARD</t>
  </si>
  <si>
    <t xml:space="preserve">J12 </t>
  </si>
  <si>
    <t>WASTE INK</t>
  </si>
  <si>
    <t>Connector_JST:JST_PH_B2B-PH-K_1x02_P2.00mm_Vertical</t>
  </si>
  <si>
    <t>https://www.tme.eu/pl/details/b2b-ph-k-s/zlacza-sygnalowe-raster-2-00mm/jst/</t>
  </si>
  <si>
    <t>B2B-PH-K-S</t>
  </si>
  <si>
    <t>Gniazdo; przewĂłd-pĹ‚ytka; mÄ™skie; PH; 2mm; PIN: 2; THT; 100V; 2A</t>
  </si>
  <si>
    <t xml:space="preserve">J13 </t>
  </si>
  <si>
    <t>LED 1</t>
  </si>
  <si>
    <t>Connector_JST:JST_PH_B3B-PH-K_1x03_P2.00mm_Vertical</t>
  </si>
  <si>
    <t>https://www.tme.eu/pl/details/b3b-ph-k-s/zlacza-sygnalowe-raster-2-00mm/jst/</t>
  </si>
  <si>
    <t>B3B-PH-K-S</t>
  </si>
  <si>
    <t>Gniazdo; przewĂłd-pĹ‚ytka; mÄ™skie; PH; 2mm; PIN: 3; THT; 100V; 2A</t>
  </si>
  <si>
    <t xml:space="preserve">J14 </t>
  </si>
  <si>
    <t>LED 2</t>
  </si>
  <si>
    <t xml:space="preserve">J15 </t>
  </si>
  <si>
    <t>Y AXIS</t>
  </si>
  <si>
    <t xml:space="preserve">J16 </t>
  </si>
  <si>
    <t>Z AXIS</t>
  </si>
  <si>
    <t xml:space="preserve">J17 </t>
  </si>
  <si>
    <t>Power Input</t>
  </si>
  <si>
    <t>Connector_JST:JST_XH_B2B-XH-AM_1x02_P2.50mm_Vertical</t>
  </si>
  <si>
    <t>https://www.tme.eu/pl/details/b2b-xh-a/zlacza-sygnalowe-raster-2-50mm/jst/</t>
  </si>
  <si>
    <t>B2B-XH-A</t>
  </si>
  <si>
    <t>Gniazdo; przewĂłd-pĹ‚ytka; mÄ™skie; XH; 2,5mm; PIN: 2; THT; 250V; 3A</t>
  </si>
  <si>
    <t xml:space="preserve">J18 </t>
  </si>
  <si>
    <t>TABLE SENSOR</t>
  </si>
  <si>
    <t xml:space="preserve">J19 </t>
  </si>
  <si>
    <t>PHOTO SENSOR EMITER</t>
  </si>
  <si>
    <t xml:space="preserve">J2 </t>
  </si>
  <si>
    <t>Motor Z</t>
  </si>
  <si>
    <t xml:space="preserve">J20 </t>
  </si>
  <si>
    <t>PHOTO SENSOR RECEIVER</t>
  </si>
  <si>
    <t xml:space="preserve">J21 </t>
  </si>
  <si>
    <t>EMERGENCY</t>
  </si>
  <si>
    <t xml:space="preserve">J22 </t>
  </si>
  <si>
    <t>EPSON POWER IN</t>
  </si>
  <si>
    <t xml:space="preserve">J23 </t>
  </si>
  <si>
    <t>EPSON BOARD POWER</t>
  </si>
  <si>
    <t xml:space="preserve">J24 </t>
  </si>
  <si>
    <t>Display</t>
  </si>
  <si>
    <t>Connector_JST:JST_PH_B10B-PH-K_1x10_P2.00mm_Vertical</t>
  </si>
  <si>
    <t>https://pl.farnell.com/jst-japan-solderless-terminals/b10b-ph-k-s-lf-sn/header-tht-vertical-2mm-10way/dp/9491880?ost=B10B-PH-K-S&amp;ddkey=https%3Apl-PL%2FElement14_Poland%2Fsearch</t>
  </si>
  <si>
    <t>B10B-PH-K-S</t>
  </si>
  <si>
    <t>ZĹ‚Ä…cze przewĂłd-pĹ‚ytka, pionowe, 2 mm, 10 styki/-Ăłw, Header, Seria PH, Przewlekane, 1 rzÄ™dy/-Ăłw</t>
  </si>
  <si>
    <t xml:space="preserve">J25 </t>
  </si>
  <si>
    <t>SPI Interface</t>
  </si>
  <si>
    <t>Connector_JST:JST_PH_B5B-PH-K_1x05_P2.00mm_Vertical</t>
  </si>
  <si>
    <t>https://www.tme.eu/pl/details/b5b-ph-k-s/zlacza-sygnalowe-raster-2-00mm/jst/</t>
  </si>
  <si>
    <t>B5B-PH-K-S</t>
  </si>
  <si>
    <t>Gniazdo; przewĂłd-pĹ‚ytka; mÄ™skie; PH; 2mm; PIN: 5; THT; 100V; 2A</t>
  </si>
  <si>
    <t xml:space="preserve">J26 </t>
  </si>
  <si>
    <t>I2C Interface</t>
  </si>
  <si>
    <t>Connector_JST:JST_PH_B4B-PH-K_1x04_P2.00mm_Vertical</t>
  </si>
  <si>
    <t>https://www.tme.eu/pl/details/b4b-ph-k-s/zlacza-sygnalowe-raster-2-00mm/jst/</t>
  </si>
  <si>
    <t>B4B-PH-K-S</t>
  </si>
  <si>
    <t>Gniazdo; przewĂłd-pĹ‚ytka; mÄ™skie; PH; 2mm; PIN: 4; THT; 100V; 2A</t>
  </si>
  <si>
    <t xml:space="preserve">J27 </t>
  </si>
  <si>
    <t>LED3</t>
  </si>
  <si>
    <t xml:space="preserve">J28 </t>
  </si>
  <si>
    <t>LED4</t>
  </si>
  <si>
    <t xml:space="preserve">J29 </t>
  </si>
  <si>
    <t>Key 3</t>
  </si>
  <si>
    <t xml:space="preserve">J3 </t>
  </si>
  <si>
    <t>USB_B</t>
  </si>
  <si>
    <t>Connector_USB:USB_B_OST_USB-B1HSxx_Horizontal</t>
  </si>
  <si>
    <t>https://www.tme.eu/pl/details/2411-02/zlacza-usb-i-ieee1394/lumberg/2411-02/</t>
  </si>
  <si>
    <t>2411 02</t>
  </si>
  <si>
    <t>Gniazdo; USB B; na PCB; THT; PIN: 4; kÄ…towe 90Â°; V: USB 2.0; biaĹ‚y</t>
  </si>
  <si>
    <t>LUMBERG</t>
  </si>
  <si>
    <t xml:space="preserve">J30 </t>
  </si>
  <si>
    <t>Key 4</t>
  </si>
  <si>
    <t xml:space="preserve">J31 </t>
  </si>
  <si>
    <t>Key 1</t>
  </si>
  <si>
    <t xml:space="preserve">J32 </t>
  </si>
  <si>
    <t>Key 2</t>
  </si>
  <si>
    <t xml:space="preserve">J4 </t>
  </si>
  <si>
    <t>SWD</t>
  </si>
  <si>
    <t>Connector_IDC:IDC-Header_2x03_P2.54mm_Vertical</t>
  </si>
  <si>
    <t>https://www.tme.eu/pl/details/t821-1-06-s1/zlacza-idc/amphenol/t821106a1s100ceu/</t>
  </si>
  <si>
    <t>T821106A1S100CEU</t>
  </si>
  <si>
    <t>Gniazdo; IDC; mÄ™skie; PIN: 6; proste; THT; zĹ‚ocony; 2,54mm; UkĹ‚ad: 2x3</t>
  </si>
  <si>
    <t>AMPHENOL</t>
  </si>
  <si>
    <t xml:space="preserve">J5 </t>
  </si>
  <si>
    <t>DEBUG</t>
  </si>
  <si>
    <t xml:space="preserve">J6 </t>
  </si>
  <si>
    <t>LIMIT Z UP</t>
  </si>
  <si>
    <t xml:space="preserve">J7 </t>
  </si>
  <si>
    <t>LIMIT Z DOWN</t>
  </si>
  <si>
    <t xml:space="preserve">J8 </t>
  </si>
  <si>
    <t>LIMIT Y BACK</t>
  </si>
  <si>
    <t xml:space="preserve">J9 </t>
  </si>
  <si>
    <t>LIMIT Y FRONT</t>
  </si>
  <si>
    <t xml:space="preserve">K1 </t>
  </si>
  <si>
    <t>footprints:Relay_DPDT_Omron_G5V-2</t>
  </si>
  <si>
    <t>https://www.tme.eu/pl/details/s13-24v-2c/przekazniki-elektromagn-miniaturowe/shori-electric/</t>
  </si>
  <si>
    <t>PrzekaĹşnik: elektromagnetyczny; DPDT; Ucewki : 24VDC; 0,5A/125VAC</t>
  </si>
  <si>
    <t>SHORI ELECTRIC</t>
  </si>
  <si>
    <t xml:space="preserve">L1 </t>
  </si>
  <si>
    <t>footprints:L_6.2x6.2_H4.5</t>
  </si>
  <si>
    <t>DĹ‚awik: drutowy; SMD; 15uH; Ipracy: 2,3A; 100,1mÎ©; 6x5,9x4,5mm; Â±20%</t>
  </si>
  <si>
    <t xml:space="preserve">L2 </t>
  </si>
  <si>
    <t>DJNR6045-6R8</t>
  </si>
  <si>
    <t>https://www.tme.eu/pl/details/djnr6045-6r8/dlawiki-smd-mocy/ferrocore/</t>
  </si>
  <si>
    <t>DĹ‚awik: drutowy; SMD; 6,8uH; Ipracy: 3,5A; 49,4mÎ©; 6x5,9x4,5mm; Â±20%</t>
  </si>
  <si>
    <t xml:space="preserve">Q1 Q2 Q3 Q5 Q6 Q7 Q8 Q9 </t>
  </si>
  <si>
    <t>Package_TO_SOT_SMD:SOT-23</t>
  </si>
  <si>
    <t>https://www.tme.eu/pl/details/bc817.215/tranzystory-npn-smd/nexperia/</t>
  </si>
  <si>
    <t>BC817.215</t>
  </si>
  <si>
    <t>Tranzystor: NPN; bipolarny; 45V; 0,5A; 250mW; SOT23</t>
  </si>
  <si>
    <t xml:space="preserve">Q4 </t>
  </si>
  <si>
    <t>Package_SO:SOP-8_3.9x4.9mm_P1.27mm</t>
  </si>
  <si>
    <t xml:space="preserve">R1 </t>
  </si>
  <si>
    <t>0Î©</t>
  </si>
  <si>
    <t>Resistor_SMD:R_0805_2012Metric</t>
  </si>
  <si>
    <t xml:space="preserve">R12 </t>
  </si>
  <si>
    <t>47RÎ©</t>
  </si>
  <si>
    <t>Resistor_SMD:R_0603_1608Metric</t>
  </si>
  <si>
    <t xml:space="preserve">R14 R13 R10 R11 R34 R46 R49 R53 R50 R54 </t>
  </si>
  <si>
    <t>10kÎ©</t>
  </si>
  <si>
    <t>https://www.tme.eu/pl/details/smd0603-10k-1%25/rezystory-smd-0603/royal-ohm/0603saf1002t5e/</t>
  </si>
  <si>
    <t>0603SAF1002T5E</t>
  </si>
  <si>
    <t>Rezystor: thick film; SMD; 0603; 10kÎ©; 0,1W; Â±1%; -55Ă·155Â°C</t>
  </si>
  <si>
    <t>ROYAL OHM</t>
  </si>
  <si>
    <t xml:space="preserve">R15 R26 R27 </t>
  </si>
  <si>
    <t xml:space="preserve">R16 R17 R38 R62 R63 </t>
  </si>
  <si>
    <t>330Î©</t>
  </si>
  <si>
    <t xml:space="preserve">R2 R6 R32 R24 R25 R22 R23 R36 R29 R30 R40 R57 R70 R71 R68 R69 </t>
  </si>
  <si>
    <t>1kÎ©</t>
  </si>
  <si>
    <t>https://www.tme.eu/pl/details/smd0603-1k-1%25/rezystory-smd-0603/royal-ohm/0603saf1001t5e/</t>
  </si>
  <si>
    <t>0603SAF1001T5E</t>
  </si>
  <si>
    <t>Rezystor: thick film; SMD; 0603; 1kÎ©; 0,1W; Â±1%; -55Ă·155Â°C</t>
  </si>
  <si>
    <t xml:space="preserve">R28 </t>
  </si>
  <si>
    <t>NI</t>
  </si>
  <si>
    <t xml:space="preserve">R3 R7 R41 R39 R59 R58 </t>
  </si>
  <si>
    <t>100kÎ©</t>
  </si>
  <si>
    <t xml:space="preserve">R33 R31 R20 R21 R18 R19 R35 R66 R67 R64 R65 R60 R61 </t>
  </si>
  <si>
    <t>4.7kÎ©</t>
  </si>
  <si>
    <t>https://www.tme.eu/pl/details/smd0603-4k7-1%25/rezystory-smd-0603/royal-ohm/0603saf4701t5e/</t>
  </si>
  <si>
    <t>SMD0603-4K7-1%</t>
  </si>
  <si>
    <t>Rezystor: thick film; SMD; 0603; 4,7kÎ©; 0,1W; Â±1%; -55Ă·155Â°C</t>
  </si>
  <si>
    <t xml:space="preserve">R37 </t>
  </si>
  <si>
    <t xml:space="preserve">R4 R5 R8 R9 </t>
  </si>
  <si>
    <t>100mÎ©</t>
  </si>
  <si>
    <t>Resistor_SMD:R_2010_5025Metric</t>
  </si>
  <si>
    <t>https://www.tme.eu/pl/details/cs2010-0r1-1%25-hp/rezystory-smd-2010/viking/cs10ftftr100/</t>
  </si>
  <si>
    <t>CS10FTFTR100</t>
  </si>
  <si>
    <t>Rezystor: thick film; pomiarowy; SMD; 2010; 100mÎ©; 1W; Â±1%</t>
  </si>
  <si>
    <t>VIKING</t>
  </si>
  <si>
    <t xml:space="preserve">R42 </t>
  </si>
  <si>
    <t>47Î©</t>
  </si>
  <si>
    <t xml:space="preserve">R44 R43 </t>
  </si>
  <si>
    <t>Resistor_SMD:R_1206_3216Metric</t>
  </si>
  <si>
    <t>https://www.tme.eu/pl/details/smd1206-r10-lo/rezystory-smd-1206/te-connectivity/6-1622825-5/</t>
  </si>
  <si>
    <t>6-1622825-5</t>
  </si>
  <si>
    <t>Rezystor: metal glaze; SMD; 1206; 100mÎ©; 0,25W; Â±5%; 200ppm/Â°C</t>
  </si>
  <si>
    <t>TE Connectivity</t>
  </si>
  <si>
    <t xml:space="preserve">R45 </t>
  </si>
  <si>
    <t>31.2kÎ©</t>
  </si>
  <si>
    <t>https://pl.farnell.com/multicomp/mcwr06x3162ftl/res-31k6-1-0-1w-thick-film/dp/2447337RL</t>
  </si>
  <si>
    <t>MCWR06X3162FTL</t>
  </si>
  <si>
    <t>Rezystor SMD, grubowarstwowy, 0603 [jedn. metryczne: 1608], 31.6 kohm, Seria MCWR, 75 V</t>
  </si>
  <si>
    <t>MULTICOMP PRO</t>
  </si>
  <si>
    <t xml:space="preserve">R47 </t>
  </si>
  <si>
    <t>3.92kÎ©</t>
  </si>
  <si>
    <t>https://www.tme.eu/pl/details/smd0603-3.92k-1%25/rezystory-smd-0603/royal-ohm/0603saf3921t5e/</t>
  </si>
  <si>
    <t>0603SAF3921T5E</t>
  </si>
  <si>
    <t>Rezystor: thick film; SMD; 0603; 3,92kÎ©; 0,1W; Â±1%; -55Ă·155Â°C</t>
  </si>
  <si>
    <t xml:space="preserve">R48 </t>
  </si>
  <si>
    <t>750Î©</t>
  </si>
  <si>
    <t xml:space="preserve">R51 R52 R56 </t>
  </si>
  <si>
    <t>33kÎ©</t>
  </si>
  <si>
    <t xml:space="preserve">R55 </t>
  </si>
  <si>
    <t xml:space="preserve">R73 R72 </t>
  </si>
  <si>
    <t>2.2kÎ©</t>
  </si>
  <si>
    <t xml:space="preserve">RN1 RN2 RN3 RN4 </t>
  </si>
  <si>
    <t>Resistor_SMD:R_Array_Convex_4x0603</t>
  </si>
  <si>
    <t>https://www.tme.eu/pl/details/dr1206-330r-4_8/drabinki-rezystorowe-smd/royal-ohm/4d03wgj0331t/</t>
  </si>
  <si>
    <t>4D03WGJ0331T</t>
  </si>
  <si>
    <t>Drabinka rezystorowa: Y; 330Î©; SMD; 1206; Il.rezystorĂłw: 4; 63mW</t>
  </si>
  <si>
    <t xml:space="preserve">TP1 TP5 </t>
  </si>
  <si>
    <t>Z_OB2</t>
  </si>
  <si>
    <t>TestPoint:TestPoint_Pad_D1.5mm</t>
  </si>
  <si>
    <t xml:space="preserve">TP2 TP6 </t>
  </si>
  <si>
    <t>Z_OB1</t>
  </si>
  <si>
    <t xml:space="preserve">TP3 TP7 </t>
  </si>
  <si>
    <t>Z_OA2</t>
  </si>
  <si>
    <t xml:space="preserve">TP4 TP8 </t>
  </si>
  <si>
    <t>Z_OA1</t>
  </si>
  <si>
    <t xml:space="preserve">U1 U2 </t>
  </si>
  <si>
    <t>TMC2209-LA</t>
  </si>
  <si>
    <t>footprints:TMC2209-LA</t>
  </si>
  <si>
    <t>https://pl.farnell.com/trinamic/tmc2209-la-t/motor-driver-stepper-qfn-28/dp/3131535?st=TMC2209</t>
  </si>
  <si>
    <t>Sterownik/kontroler silnika krokowego, 4.75V do 29V, 2A/1 wyjĹ›cie, QFN-28</t>
  </si>
  <si>
    <t xml:space="preserve">U10 </t>
  </si>
  <si>
    <t>SHTC3</t>
  </si>
  <si>
    <t>footprints:DFN-4-1EP_2x2mm_P1mm_EP0.7x1.6mm</t>
  </si>
  <si>
    <t>https://www.tme.eu/pl/details/shtc3/czujniki-wilgotnosci/sensirion/3-000-047/</t>
  </si>
  <si>
    <t>Czujnik: temperatury i wilgotnoĹ›ci; Zakres: 0Ă·100% RH; -0,3Ă·4VDC</t>
  </si>
  <si>
    <t>SENSIRION</t>
  </si>
  <si>
    <t xml:space="preserve">U3 </t>
  </si>
  <si>
    <t>STM32F401VETx</t>
  </si>
  <si>
    <t>Package_QFP:LQFP-100_14x14mm_P0.5mm</t>
  </si>
  <si>
    <t>https://pl.farnell.com/stmicroelectronics/stm32f401vbt6/mcu-32bit-cortex-m4-84mhz-lqfp/dp/2393646?st=STM32F401VB</t>
  </si>
  <si>
    <t>STM32F401VBT6</t>
  </si>
  <si>
    <t>ARM MCU, linia Dynamic Efficiency, STM32 Family STM32F4 Series Microcontrollers, ARM Cortex-M4</t>
  </si>
  <si>
    <t xml:space="preserve">U4 </t>
  </si>
  <si>
    <t>footprints:SOT323-6L</t>
  </si>
  <si>
    <t xml:space="preserve">U5 U9 </t>
  </si>
  <si>
    <t>74HC245</t>
  </si>
  <si>
    <t>Package_SO:TSSOP-20_4.4x6.5mm_P0.65mm</t>
  </si>
  <si>
    <t>https://www.tme.eu/pl/details/74hc245pw.112/bufory-nadajniki-sterowniki/nexperia/</t>
  </si>
  <si>
    <t>74HC245PW.112</t>
  </si>
  <si>
    <t>IC: cyfrowy; bus transceiver; KanaĹ‚y: 8; SMD; TSSOP20; Seria: HC</t>
  </si>
  <si>
    <t xml:space="preserve">U6 </t>
  </si>
  <si>
    <t>A4403</t>
  </si>
  <si>
    <t>Package_DFN_QFN:QFN-16-1EP_4x4mm_P0.65mm_EP2.7x2.7mm</t>
  </si>
  <si>
    <t>PMIC; przetwornica DC/DC; Upracy: 9Ă·46V; Uwyj: 46V; QFN16; buck</t>
  </si>
  <si>
    <t xml:space="preserve">U7 </t>
  </si>
  <si>
    <t>MCP16301</t>
  </si>
  <si>
    <t>Package_TO_SOT_SMD:SOT-23-6</t>
  </si>
  <si>
    <t>PMIC; przetwornica DC/DC; Upracy: 4Ă·30V; Uwyj: 2Ă·15V; SOT23-6; buck</t>
  </si>
  <si>
    <t>MICROCHIP</t>
  </si>
  <si>
    <t xml:space="preserve">U8 </t>
  </si>
  <si>
    <t>74HC2G32</t>
  </si>
  <si>
    <t>Package_SO:VSSOP-8_2.3x2mm_P0.5mm</t>
  </si>
  <si>
    <t>IC: cyfrowy; OR; KanaĹ‚y: 2; IN: 4; CMOS; SMD; VSSOP8; Seria: HC; 2Ă·6VDC</t>
  </si>
  <si>
    <t xml:space="preserve">Y1 </t>
  </si>
  <si>
    <t>8MHz</t>
  </si>
  <si>
    <t>Crystal:Crystal_HC49-U_Vertical</t>
  </si>
  <si>
    <t>https://www.tme.eu/pl/details/8m-49s-sr/rezonatory-kwarcowe-tht/sr-passives/</t>
  </si>
  <si>
    <t>8M-49S-SR</t>
  </si>
  <si>
    <t>Rezonator: kwarcowy; 8MHz; Â±30ppm; 20pF; THT; HC49-S</t>
  </si>
  <si>
    <t>SR PASSIVES</t>
  </si>
  <si>
    <t xml:space="preserve"> Cena [netto]</t>
  </si>
  <si>
    <t xml:space="preserve">C3 C2 C91 C90 C15 C1 </t>
  </si>
  <si>
    <t>120uF</t>
  </si>
  <si>
    <t>Capacitor_THT:CP_Radial_D8.0mm_P3.50mm</t>
  </si>
  <si>
    <t>https://www.tme.eu/pl/details/eeufr1h121l/kondensatory-elektr-tht-niskoimpedan/panasonic/</t>
  </si>
  <si>
    <t>EEUFR1H121L</t>
  </si>
  <si>
    <t>Panasonic</t>
  </si>
  <si>
    <t xml:space="preserve">C36 C93 </t>
  </si>
  <si>
    <t xml:space="preserve">C4 C87 C16 C92 </t>
  </si>
  <si>
    <t xml:space="preserve">C5 C6 C8 C10 C89 C19 C20 C22 C24 C18 C31 C37 C38 C39 C40 C41 C42 C35 C34 C94 C47 C43 C44 C45 C46 C48 C61 C51 C69 C70 C68 C67 C75 C84 C77 C81 C82 C79 C80 C78 C83 C95 </t>
  </si>
  <si>
    <t xml:space="preserve">C54 C55 C50 C52 C53 C49 </t>
  </si>
  <si>
    <t xml:space="preserve">C56 </t>
  </si>
  <si>
    <t xml:space="preserve">C60 </t>
  </si>
  <si>
    <t xml:space="preserve">C62 C64 C63 C57 C58 C65 </t>
  </si>
  <si>
    <t xml:space="preserve">C66 C86 C85 </t>
  </si>
  <si>
    <t>0.01uF</t>
  </si>
  <si>
    <t xml:space="preserve">C7 C21 C59 </t>
  </si>
  <si>
    <t xml:space="preserve">C73 C71 C74 C72 </t>
  </si>
  <si>
    <t xml:space="preserve">C76 </t>
  </si>
  <si>
    <t xml:space="preserve">C88 C17 </t>
  </si>
  <si>
    <t xml:space="preserve">D1 D4 D3 D2 D6 D5 D7 D10 D9 D8 D12 D11 D18 D38 D39 </t>
  </si>
  <si>
    <t>SMAJ26CA</t>
  </si>
  <si>
    <t>https://www.tme.eu/pl/details/smaj26ca-tr/diody-transil-smd-dwukierunkowe/stmicroelectronics/smaj26ca/</t>
  </si>
  <si>
    <t>Dioda: transil; 400W; 28,9V; 43A; dwukierunkowa; SMA</t>
  </si>
  <si>
    <t xml:space="preserve">D13 D16 </t>
  </si>
  <si>
    <t xml:space="preserve">D14 D15 D35 D36 D37 D45 D44 </t>
  </si>
  <si>
    <t>SD05C.TCT</t>
  </si>
  <si>
    <t>https://www.tme.eu/pl/details/sd05c.tct/diody-transil-smd-dwukierunkowe/semtech/</t>
  </si>
  <si>
    <t>Dioda: transil; 350W; 6V; 24A; dwukierunkowa; SOD323</t>
  </si>
  <si>
    <t>SEMTECH</t>
  </si>
  <si>
    <t>MMSZ5236BS-7-F</t>
  </si>
  <si>
    <t>https://www.tme.eu/pl/details/mmsz5236bs-7-f/diody-zenera-smd/diodes-incorporated/</t>
  </si>
  <si>
    <t xml:space="preserve">D25 D22 </t>
  </si>
  <si>
    <t xml:space="preserve">D26 </t>
  </si>
  <si>
    <t xml:space="preserve">D27 D23 D29 D34 D28 D30 D31 D32 D33 </t>
  </si>
  <si>
    <t xml:space="preserve">D43 D42 D41 D40 </t>
  </si>
  <si>
    <t>SKL32</t>
  </si>
  <si>
    <t>Diode_SMD:D_SOD-123F</t>
  </si>
  <si>
    <t>https://www.tme.eu/pl/details/skl32-dio/diody-schottky-smd/diotec-semiconductor/skl32/</t>
  </si>
  <si>
    <t>Dioda: prostownicza Schottky; SMD; 20V; 3A; SOD123F</t>
  </si>
  <si>
    <t xml:space="preserve">F1 </t>
  </si>
  <si>
    <t xml:space="preserve">F2 F3 </t>
  </si>
  <si>
    <t>0ZCJ0050AF2E</t>
  </si>
  <si>
    <t>https://www.tme.eu/pl/details/0zcj0050af2e/bezpieczniki-polimerowe-smd/bel-fuse/</t>
  </si>
  <si>
    <t>Bezpiecznik: polimerowy PTC; 500mA; Imax: 100A; Obud: 1206; 0ZCJ</t>
  </si>
  <si>
    <t xml:space="preserve">F4 </t>
  </si>
  <si>
    <t>0ZCK0100FF2E</t>
  </si>
  <si>
    <t>https://www.tme.eu/pl/details/0zck0100ff2e/bezpieczniki-polimerowe-smd/bel-fuse/</t>
  </si>
  <si>
    <t>Bezpiecznik: polimerowy PTC; 1A; Imax: 40A; Obud: 0805; 0ZCK</t>
  </si>
  <si>
    <t xml:space="preserve">F5 F7 </t>
  </si>
  <si>
    <t xml:space="preserve">F6 </t>
  </si>
  <si>
    <t xml:space="preserve">FB9 </t>
  </si>
  <si>
    <t>600Ohm@100MHz</t>
  </si>
  <si>
    <t>Inductor_SMD:L_0603_1608Metric</t>
  </si>
  <si>
    <t>https://www.tme.eu/pl/details/blm18tg601tn1d/ferryty-koraliki/murata/</t>
  </si>
  <si>
    <t>BLM18TG601TN1D</t>
  </si>
  <si>
    <t>ANALOG</t>
  </si>
  <si>
    <t>Connector_USB:USB_B_TE_5787834_Vertical</t>
  </si>
  <si>
    <t>https://pl.farnell.com/multicomp/mc32597/usb-2-0-type-b-receptacle-th/dp/1696538?MER=sy-me-pd-mi-alte</t>
  </si>
  <si>
    <t>MC32597</t>
  </si>
  <si>
    <t xml:space="preserve">J34 </t>
  </si>
  <si>
    <t xml:space="preserve">J35 </t>
  </si>
  <si>
    <t>DJNR6045-680</t>
  </si>
  <si>
    <t xml:space="preserve">L3 </t>
  </si>
  <si>
    <t xml:space="preserve">Q1 Q2 Q3 Q4 Q6 Q5 Q7 Q10 Q9 Q14 Q15 Q16 Q19 Q18 Q20 Q21 </t>
  </si>
  <si>
    <t>2N7002K</t>
  </si>
  <si>
    <t>https://www.tme.eu/pl/details/2n7002kt1g/tranzystory-z-kanalem-n-smd/on-semiconductor/</t>
  </si>
  <si>
    <t>2N7002KT1G</t>
  </si>
  <si>
    <t>Tranzystor: N-MOSFET ESD Protected; unipolarny; 60V; 0,38A; 0,42W; SOT23-3</t>
  </si>
  <si>
    <t>ON SEMICONDUCTOR</t>
  </si>
  <si>
    <t xml:space="preserve">Q11 Q12 Q13 Q17 </t>
  </si>
  <si>
    <t xml:space="preserve">Q8 </t>
  </si>
  <si>
    <t xml:space="preserve">R10 R53 </t>
  </si>
  <si>
    <t xml:space="preserve">R12 R11 R57 R51 R60 R63 R80 R104 R108 R105 R109 R102 R106 R103 R107 R117 R118 R119 R120 R1 </t>
  </si>
  <si>
    <t xml:space="preserve">R13 R33 R34 R32 R36 R37 R111 </t>
  </si>
  <si>
    <t xml:space="preserve">R14 R17 R100 R101 R47 </t>
  </si>
  <si>
    <t xml:space="preserve">R18 R19 R20 R21 R62 R61 R112 R110 </t>
  </si>
  <si>
    <t xml:space="preserve">R2 R6 R31 R42 R43 R44 </t>
  </si>
  <si>
    <t xml:space="preserve">R22 R23 R24 R25 R38 R30 R41 R66 R65 R86 R85 R87 R98 R99 R113 R114 </t>
  </si>
  <si>
    <t>https://www.tme.eu/pl/details/smd0603-100r-1%25/rezystory-smd-0603/royal-ohm/0603saf1000t5e/</t>
  </si>
  <si>
    <t>0603SAF1000T5E</t>
  </si>
  <si>
    <t xml:space="preserve">R26 R27 R28 R29 R40 R72 R73 R71 R70 R84 R93 R115 R116 </t>
  </si>
  <si>
    <t>https://www.tme.eu/pl/details/smd0603-47k/rezystory-smd-0603/royal-ohm/0603saj0473t5e/</t>
  </si>
  <si>
    <t>0603SAJ0473T5E</t>
  </si>
  <si>
    <t xml:space="preserve">R3 R7 R39 R52 R48 R64 R68 R82 R67 R69 R83 R91 R95 R94 R92 </t>
  </si>
  <si>
    <t xml:space="preserve">R35 R81 R74 R75 R78 R76 R77 R79 </t>
  </si>
  <si>
    <t xml:space="preserve">R50 </t>
  </si>
  <si>
    <t xml:space="preserve">R55 R54 </t>
  </si>
  <si>
    <t xml:space="preserve">R56 </t>
  </si>
  <si>
    <t xml:space="preserve">R58 </t>
  </si>
  <si>
    <t xml:space="preserve">R59 </t>
  </si>
  <si>
    <t xml:space="preserve">R88 </t>
  </si>
  <si>
    <t xml:space="preserve">R89 R90 </t>
  </si>
  <si>
    <t xml:space="preserve">R96 R97 </t>
  </si>
  <si>
    <t>footprints:QFN-28_5X5mm_P0.5mm_EP3.35x.3.35mm</t>
  </si>
  <si>
    <t xml:space="preserve">U12 </t>
  </si>
  <si>
    <t xml:space="preserve">U13 </t>
  </si>
  <si>
    <t>M24C02-WDW</t>
  </si>
  <si>
    <t>Package_SO:TSSOP-8_4.4x3mm_P0.65mm</t>
  </si>
  <si>
    <t>https://pl.farnell.com/stmicroelectronics/m24c02-wdw6tp/eeprom-2kbit-i2c-400khz-tssop/dp/2849956RL</t>
  </si>
  <si>
    <t>M24C02-WDW6TP</t>
  </si>
  <si>
    <t>ST</t>
  </si>
  <si>
    <t xml:space="preserve">U5 U11 </t>
  </si>
  <si>
    <t xml:space="preserve">U8 U6 </t>
  </si>
  <si>
    <t xml:space="preserve">U9 </t>
  </si>
  <si>
    <t>MCP6002-xSN</t>
  </si>
  <si>
    <t>Package_SO:SOIC-8_3.9x4.9mm_P1.27mm</t>
  </si>
  <si>
    <t>https://www.tme.eu/pl/details/mcp6002t-i_sn/wzmacniacze-operacyjne-smd/microchip-technology/</t>
  </si>
  <si>
    <t>MCP6002T-I/SN</t>
  </si>
  <si>
    <t>Crystal:Crystal_HC49-4H_Vertical</t>
  </si>
  <si>
    <t>Stan Magazynowy</t>
  </si>
  <si>
    <t>J10 J11</t>
  </si>
  <si>
    <t xml:space="preserve">J36 J26 </t>
  </si>
  <si>
    <t>J42 J41 J40 J39 J38 J37 J31 J30 J24 J23 J22 J20 J17 J18 J19 J6 J7 J8 J9</t>
  </si>
  <si>
    <t>J1 J2</t>
  </si>
  <si>
    <t>J43 J33 J32 J29 J28 J27 J25 J21 J12 J13 J14 J15 J5</t>
  </si>
  <si>
    <t>47Ω</t>
  </si>
  <si>
    <t>10kΩ</t>
  </si>
  <si>
    <t>0Ω</t>
  </si>
  <si>
    <t>330Ω</t>
  </si>
  <si>
    <t>2.2kΩ</t>
  </si>
  <si>
    <t>1kΩ</t>
  </si>
  <si>
    <t>100Ω</t>
  </si>
  <si>
    <t>20kΩ</t>
  </si>
  <si>
    <t>100kΩ</t>
  </si>
  <si>
    <t>100mΩ</t>
  </si>
  <si>
    <t>140kΩ</t>
  </si>
  <si>
    <t>31.2kΩ</t>
  </si>
  <si>
    <t>3.92kΩ</t>
  </si>
  <si>
    <t>750Ω</t>
  </si>
  <si>
    <t>20Ω</t>
  </si>
  <si>
    <t>IC: cyfrowy; bus transceiver; Kanały: 8; SMD; TSSOP20; Seria: HC</t>
  </si>
  <si>
    <t>Przekaźnik: elektromagnetyczny; DPDT; Ucewki : 24VDC; 0,5A/125VAC</t>
  </si>
  <si>
    <t>Drabinka rezystorowa: Y; 330Ω; SMD; 1206; Il.rezystorów: 4; 63mW</t>
  </si>
  <si>
    <t>EEPROM, 2 Kbit, 256 x 8 bitów, Szeregowy I2C (2-Wire), 400 kHz, TSSOP, 8 piny/-ów</t>
  </si>
  <si>
    <t>Gniazdo; przewód-płytka; męskie; XH; 2,5mm; PIN: 4; THT; 250V; 3A</t>
  </si>
  <si>
    <t>Gniazdo; przewód-płytka; męskie; PH; 2mm; PIN: 3; THT; 100V; 2A</t>
  </si>
  <si>
    <t>Gniazdo; przewód-płytka; męskie; XH; 2,5mm; PIN: 2; THT; 250V; 3A</t>
  </si>
  <si>
    <t>Gniazdo; przewód-płytka; męskie; PH; 2mm; PIN: 2; THT; 100V; 2A</t>
  </si>
  <si>
    <t>Gniazdo; przewód-płytka; męskie; PH; 2mm; PIN: 4; THT; 100V; 2A</t>
  </si>
  <si>
    <t>Złącze przewód-płytka, pionowe, 2 mm, 10 styki/-ów, Header, Seria PH, Przewlekane, 1 rzędy/-ów</t>
  </si>
  <si>
    <t>Gniazdo; przewód-płytka; męskie; PH; 2mm; PIN: 5; THT; 100V; 2A</t>
  </si>
  <si>
    <t>Ferryt: koralik; Imp.@ 100MHz: 600Ω; Montaż: SMD; 0.2A; Obud: 0603</t>
  </si>
  <si>
    <t xml:space="preserve">Złącze USB, USB typu B, USB 2.0, Gniazdo, 4 tory/-ów, Montaż przewlekany, Pionowe </t>
  </si>
  <si>
    <t xml:space="preserve">Kondensator: elektrolityczny; niskoimpedancyjny; THT; 120uF; ±20% </t>
  </si>
  <si>
    <t>Kondensator: ceramiczny; MLCC; 1nF; 50V; X7R; ±10%; SMD; 0603</t>
  </si>
  <si>
    <t>Dławik: drutowy; SMD; 6,8uH; Ipracy: 3,5A; 49,4mΩ; 6x5,9x4,5mm; ±20%</t>
  </si>
  <si>
    <t>Rezystor: thick film; pomiarowy; SMD; 2010; 100mΩ; 1W; ±1%</t>
  </si>
  <si>
    <t>Rezystor: metal glaze; SMD; 1206; 100mΩ; 0,25W; ±5%; 200ppm/°C</t>
  </si>
  <si>
    <t>Rezonator: kwarcowy; 8MHz; ±30ppm; 20pF; THT; HC49-S</t>
  </si>
  <si>
    <t>Dioda: Zenera; 0,2W; 7,5V; SMD; rolka,taśma; SOD323</t>
  </si>
  <si>
    <t>LED; SMD; 0805; zielony; 600-800mcd; 2x1,25x0,68mm; 120°; 2,8-3,4V</t>
  </si>
  <si>
    <t>Rezystor: thick film; SMD; 0603; 10kΩ; 0,1W; ±1%; -55-155°C</t>
  </si>
  <si>
    <t>Rezystor: thick film; SMD; 0603; 4,7kΩ; 0,1W; ±1%; -55-155°C</t>
  </si>
  <si>
    <t>Rezystor: thick film; SMD; 0603; 1kΩ; 0,1W; ±1%; -55-155°C</t>
  </si>
  <si>
    <t>Rezystor: thick film; SMD; 0603; 100Ω; 0,1W; ±1%; -55-155°C</t>
  </si>
  <si>
    <t>Rezystor: thick film; SMD; 0603; 47kΩ; 0,1W; ±5%; -55-155°C</t>
  </si>
  <si>
    <t>Rezystor: thick film; SMD; 0603; 3,92kΩ; 0,1W; ±1%; -55-155°C</t>
  </si>
  <si>
    <t>IC: cyfrowy; OR; Kanały: 2; IN: 4; CMOS; SMD; VSSOP8; Seria: HC; 2-6VDC</t>
  </si>
  <si>
    <t>Czujnik: temperatury i wilgotności; Zakres: 0-100% RH; -0,3-4VDC</t>
  </si>
  <si>
    <t>PMIC; przetwornica DC/DC; Upracy: 9-46V; Uwyj: 46V; QFN16; buck</t>
  </si>
  <si>
    <t>PMIC; przetwornica DC/DC; Upracy: 4-30V; Uwyj: 2-15V; SOT23-6; buck</t>
  </si>
  <si>
    <t>Wzmacniacz operacyjny; 1MHz; 1,8-5,5V; Kanały: 2; SO8</t>
  </si>
  <si>
    <t>Kondensator: ceramiczny; MLCC; 10uF; 50V; X7R; ±10%; SMD; 1210</t>
  </si>
  <si>
    <t>https://www.tme.eu/pl/details/cl32b106kbjnnne/kondensatory-mlcc-smd-1210/samsung/</t>
  </si>
  <si>
    <t>Cena</t>
  </si>
  <si>
    <t xml:space="preserve"> Cena jednostkowa</t>
  </si>
  <si>
    <t>Minimalne zamówienie</t>
  </si>
  <si>
    <t>https://pl.aliexpress.com/item/33053158233.html?spm=a2g0o.cart.0.0.1df73c00waDDo7&amp;mp=1</t>
  </si>
  <si>
    <t>Płytka PCB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</si>
</sst>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theme="9" tint="0.79998168889431442"/>
        <bgColor theme="9" tint="0.79998168889431442"/>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13">
    <xf numFmtId="0" fontId="0" fillId="0" borderId="0" xfId="0"/>
    <xf numFmtId="0" fontId="0" fillId="0" borderId="0" xfId="0" applyNumberFormat="1"/>
    <xf numFmtId="2" fontId="0" fillId="0" borderId="0" xfId="0" applyNumberFormat="1"/>
    <xf numFmtId="0" fontId="0" fillId="2" borderId="1" xfId="0" applyNumberFormat="1" applyFont="1" applyFill="1" applyBorder="1"/>
    <xf numFmtId="0" fontId="0" fillId="2" borderId="2" xfId="0" applyNumberFormat="1" applyFont="1" applyFill="1" applyBorder="1"/>
    <xf numFmtId="0" fontId="0" fillId="2" borderId="3" xfId="0" applyFont="1" applyFill="1" applyBorder="1"/>
    <xf numFmtId="0" fontId="0" fillId="0" borderId="1" xfId="0" applyNumberFormat="1" applyFont="1" applyBorder="1"/>
    <xf numFmtId="0" fontId="0" fillId="0" borderId="2" xfId="0" applyNumberFormat="1" applyFont="1" applyBorder="1"/>
    <xf numFmtId="0" fontId="0" fillId="0" borderId="3" xfId="0" applyFont="1" applyBorder="1"/>
    <xf numFmtId="0" fontId="0" fillId="0" borderId="1" xfId="0" applyNumberFormat="1" applyFont="1" applyFill="1" applyBorder="1"/>
    <xf numFmtId="0" fontId="0" fillId="0" borderId="2" xfId="0" applyNumberFormat="1" applyFont="1" applyFill="1" applyBorder="1"/>
    <xf numFmtId="0" fontId="0" fillId="0" borderId="3" xfId="0" applyFont="1" applyFill="1" applyBorder="1"/>
    <xf numFmtId="0" fontId="0" fillId="0" borderId="0" xfId="0" applyFill="1"/>
  </cellXfs>
  <cellStyles count="1">
    <cellStyle name="Normalny" xfId="0" builtinId="0"/>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name="DaneZewnętrzne_1" connectionId="2" autoFormatId="0" applyNumberFormats="0" applyBorderFormats="0" applyFontFormats="1" applyPatternFormats="1" applyAlignmentFormats="0" applyWidthHeightFormats="0">
  <queryTableRefresh preserveSortFilterLayout="0" nextId="14" unboundColumnsRight="2">
    <queryTableFields count="13">
      <queryTableField id="1" name="Reference" tableColumnId="21"/>
      <queryTableField id="2" name=" Model" tableColumnId="22"/>
      <queryTableField id="3" name=" Producent" tableColumnId="23"/>
      <queryTableField id="4" name=" Value" tableColumnId="24"/>
      <queryTableField id="5" name=" Quantity" tableColumnId="25"/>
      <queryTableField id="6" name=" Cena" tableColumnId="26"/>
      <queryTableField id="12" dataBound="0" tableColumnId="1"/>
      <queryTableField id="7" name=" Opis" tableColumnId="27"/>
      <queryTableField id="8" name=" Footprint" tableColumnId="28"/>
      <queryTableField id="9" name=" Link" tableColumnId="29"/>
      <queryTableField id="10" name=" Typ" tableColumnId="30"/>
      <queryTableField id="11" dataBound="0" tableColumnId="31"/>
      <queryTableField id="13" dataBound="0" tableColumnId="2"/>
    </queryTableFields>
  </queryTableRefresh>
</queryTable>
</file>

<file path=xl/queryTables/queryTable2.xml><?xml version="1.0" encoding="utf-8"?>
<queryTable xmlns="http://schemas.openxmlformats.org/spreadsheetml/2006/main" name="DaneZewnętrzne_1" connectionId="1" autoFormatId="16" applyNumberFormats="0" applyBorderFormats="0" applyFontFormats="0" applyPatternFormats="0" applyAlignmentFormats="0" applyWidthHeightFormats="0">
  <queryTableRefresh nextId="17">
    <queryTableFields count="10">
      <queryTableField id="1" name="Reference" tableColumnId="1"/>
      <queryTableField id="2" name=" Quantity" tableColumnId="2"/>
      <queryTableField id="3" name=" Value" tableColumnId="3"/>
      <queryTableField id="4" name=" Footprint" tableColumnId="4"/>
      <queryTableField id="6" name=" Cena" tableColumnId="6"/>
      <queryTableField id="7" name=" Link" tableColumnId="7"/>
      <queryTableField id="8" name=" Model" tableColumnId="8"/>
      <queryTableField id="9" name=" Opis" tableColumnId="9"/>
      <queryTableField id="10" name=" Producent" tableColumnId="10"/>
      <queryTableField id="11" name=" Typ" tableColumnId="11"/>
    </queryTableFields>
    <queryTableDeletedFields count="6">
      <deletedField name=" Moc"/>
      <deletedField name=" Tolerancja"/>
      <deletedField name=" Dielektryk"/>
      <deletedField name=" NapiÄ™cie"/>
      <deletedField name=" Induktancja"/>
      <deletedField name=" Datasheet"/>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2" name="GrupedBOMRaw__2" displayName="GrupedBOMRaw__2" ref="A1:M82" tableType="queryTable" totalsRowShown="0">
  <autoFilter ref="A1:M82"/>
  <tableColumns count="13">
    <tableColumn id="21" uniqueName="21" name="Reference" queryTableFieldId="1"/>
    <tableColumn id="22" uniqueName="22" name=" Model" queryTableFieldId="2"/>
    <tableColumn id="23" uniqueName="23" name=" Producent" queryTableFieldId="3"/>
    <tableColumn id="24" uniqueName="24" name=" Value" queryTableFieldId="4"/>
    <tableColumn id="25" uniqueName="25" name=" Quantity" queryTableFieldId="5"/>
    <tableColumn id="26" uniqueName="26" name=" Cena jednostkowa" queryTableFieldId="6"/>
    <tableColumn id="1" uniqueName="1" name="Cena" queryTableFieldId="12" dataDxfId="9">
      <calculatedColumnFormula>GrupedBOMRaw__2[[#This Row],[ Quantity]]*GrupedBOMRaw__2[[#This Row],[ Cena jednostkowa]]</calculatedColumnFormula>
    </tableColumn>
    <tableColumn id="27" uniqueName="27" name=" Opis" queryTableFieldId="7"/>
    <tableColumn id="28" uniqueName="28" name=" Footprint" queryTableFieldId="8"/>
    <tableColumn id="29" uniqueName="29" name=" Link" queryTableFieldId="9"/>
    <tableColumn id="30" uniqueName="30" name=" Typ" queryTableFieldId="10"/>
    <tableColumn id="31" uniqueName="31" name="Stan Magazynowy" queryTableFieldId="11"/>
    <tableColumn id="2" uniqueName="2" name="Minimalne zamówienie" queryTableFieldId="13"/>
  </tableColumns>
  <tableStyleInfo name="TableStyleMedium7" showFirstColumn="0" showLastColumn="0" showRowStripes="1" showColumnStripes="0"/>
</table>
</file>

<file path=xl/tables/table2.xml><?xml version="1.0" encoding="utf-8"?>
<table xmlns="http://schemas.openxmlformats.org/spreadsheetml/2006/main" id="1" name="GrupedBOMRaw" displayName="GrupedBOMRaw" ref="A1:J101" tableType="queryTable" totalsRowShown="0">
  <autoFilter ref="A1:J101"/>
  <sortState ref="A2:J100">
    <sortCondition descending="1" ref="G1:G100"/>
  </sortState>
  <tableColumns count="10">
    <tableColumn id="1" uniqueName="1" name="Reference" queryTableFieldId="1" dataDxfId="8"/>
    <tableColumn id="2" uniqueName="2" name=" Quantity" queryTableFieldId="2"/>
    <tableColumn id="3" uniqueName="3" name=" Value" queryTableFieldId="3" dataDxfId="7"/>
    <tableColumn id="4" uniqueName="4" name=" Footprint" queryTableFieldId="4" dataDxfId="6"/>
    <tableColumn id="6" uniqueName="6" name=" Cena [netto]" queryTableFieldId="6" dataDxfId="5"/>
    <tableColumn id="7" uniqueName="7" name=" Link" queryTableFieldId="7" dataDxfId="4"/>
    <tableColumn id="8" uniqueName="8" name=" Model" queryTableFieldId="8" dataDxfId="3"/>
    <tableColumn id="9" uniqueName="9" name=" Opis" queryTableFieldId="9" dataDxfId="2"/>
    <tableColumn id="10" uniqueName="10" name=" Producent" queryTableFieldId="10" dataDxfId="1"/>
    <tableColumn id="11" uniqueName="11" name=" Typ" queryTableFieldId="11" dataDxfId="0"/>
  </tableColumns>
  <tableStyleInfo name="TableStyleMedium7"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4"/>
  <sheetViews>
    <sheetView tabSelected="1" topLeftCell="A70" workbookViewId="0">
      <selection activeCell="B84" sqref="B84"/>
    </sheetView>
  </sheetViews>
  <sheetFormatPr defaultRowHeight="15" x14ac:dyDescent="0.25"/>
  <cols>
    <col min="1" max="1" width="12.140625" customWidth="1"/>
    <col min="2" max="2" width="17.85546875" customWidth="1"/>
    <col min="3" max="3" width="10.7109375" customWidth="1"/>
    <col min="4" max="4" width="11.7109375" customWidth="1"/>
    <col min="5" max="5" width="7" customWidth="1"/>
    <col min="6" max="6" width="10.42578125" customWidth="1"/>
    <col min="7" max="7" width="17.140625" customWidth="1"/>
    <col min="8" max="8" width="32.140625" customWidth="1"/>
    <col min="9" max="9" width="8.7109375" customWidth="1"/>
    <col min="10" max="10" width="6.7109375" customWidth="1"/>
    <col min="11" max="11" width="15.140625" customWidth="1"/>
    <col min="12" max="12" width="7.5703125" customWidth="1"/>
    <col min="13" max="13" width="24.140625" customWidth="1"/>
  </cols>
  <sheetData>
    <row r="1" spans="1:13" x14ac:dyDescent="0.25">
      <c r="A1" s="1" t="s">
        <v>86</v>
      </c>
      <c r="B1" s="1" t="s">
        <v>91</v>
      </c>
      <c r="C1" s="1" t="s">
        <v>93</v>
      </c>
      <c r="D1" s="1" t="s">
        <v>88</v>
      </c>
      <c r="E1" s="1" t="s">
        <v>87</v>
      </c>
      <c r="F1" s="1" t="s">
        <v>618</v>
      </c>
      <c r="G1" s="1" t="s">
        <v>617</v>
      </c>
      <c r="H1" s="1" t="s">
        <v>92</v>
      </c>
      <c r="I1" s="1" t="s">
        <v>89</v>
      </c>
      <c r="J1" s="1" t="s">
        <v>90</v>
      </c>
      <c r="K1" s="1" t="s">
        <v>94</v>
      </c>
      <c r="L1" t="s">
        <v>562</v>
      </c>
      <c r="M1" t="s">
        <v>619</v>
      </c>
    </row>
    <row r="2" spans="1:13" x14ac:dyDescent="0.25">
      <c r="A2" s="1" t="s">
        <v>102</v>
      </c>
      <c r="B2" s="1" t="s">
        <v>106</v>
      </c>
      <c r="C2" s="1" t="s">
        <v>107</v>
      </c>
      <c r="D2" s="1" t="s">
        <v>103</v>
      </c>
      <c r="E2" s="1">
        <v>8</v>
      </c>
      <c r="F2" s="1">
        <v>9.1469999999999996E-2</v>
      </c>
      <c r="G2" s="1">
        <f>GrupedBOMRaw__2[[#This Row],[ Quantity]]*GrupedBOMRaw__2[[#This Row],[ Cena jednostkowa]]</f>
        <v>0.73175999999999997</v>
      </c>
      <c r="H2" s="1" t="s">
        <v>98</v>
      </c>
      <c r="I2" s="1" t="s">
        <v>104</v>
      </c>
      <c r="J2" s="1" t="s">
        <v>105</v>
      </c>
      <c r="K2" s="1" t="s">
        <v>108</v>
      </c>
    </row>
    <row r="3" spans="1:13" x14ac:dyDescent="0.25">
      <c r="A3" s="1" t="s">
        <v>453</v>
      </c>
      <c r="B3" s="1" t="s">
        <v>457</v>
      </c>
      <c r="C3" s="1" t="s">
        <v>458</v>
      </c>
      <c r="D3" s="1" t="s">
        <v>454</v>
      </c>
      <c r="E3" s="1">
        <v>6</v>
      </c>
      <c r="F3" s="1">
        <v>1.0740000000000001</v>
      </c>
      <c r="G3" s="1">
        <f>GrupedBOMRaw__2[[#This Row],[ Quantity]]*GrupedBOMRaw__2[[#This Row],[ Cena jednostkowa]]</f>
        <v>6.4440000000000008</v>
      </c>
      <c r="H3" s="1" t="s">
        <v>596</v>
      </c>
      <c r="I3" s="1" t="s">
        <v>455</v>
      </c>
      <c r="J3" s="1" t="s">
        <v>456</v>
      </c>
      <c r="K3" s="1" t="s">
        <v>101</v>
      </c>
    </row>
    <row r="4" spans="1:13" x14ac:dyDescent="0.25">
      <c r="A4" s="1" t="s">
        <v>117</v>
      </c>
      <c r="B4" s="1" t="s">
        <v>121</v>
      </c>
      <c r="C4" s="1" t="s">
        <v>107</v>
      </c>
      <c r="D4" s="1" t="s">
        <v>118</v>
      </c>
      <c r="E4" s="1">
        <v>2</v>
      </c>
      <c r="F4" s="1">
        <v>0.14766000000000001</v>
      </c>
      <c r="G4" s="1">
        <f>GrupedBOMRaw__2[[#This Row],[ Quantity]]*GrupedBOMRaw__2[[#This Row],[ Cena jednostkowa]]</f>
        <v>0.29532000000000003</v>
      </c>
      <c r="H4" s="1" t="s">
        <v>98</v>
      </c>
      <c r="I4" s="1" t="s">
        <v>119</v>
      </c>
      <c r="J4" s="1" t="s">
        <v>120</v>
      </c>
      <c r="K4" s="1" t="s">
        <v>108</v>
      </c>
    </row>
    <row r="5" spans="1:13" x14ac:dyDescent="0.25">
      <c r="A5" s="1" t="s">
        <v>459</v>
      </c>
      <c r="B5" s="1" t="s">
        <v>116</v>
      </c>
      <c r="C5" s="1" t="s">
        <v>113</v>
      </c>
      <c r="D5" s="1" t="s">
        <v>115</v>
      </c>
      <c r="E5" s="1">
        <v>2</v>
      </c>
      <c r="F5" s="1">
        <v>0.09</v>
      </c>
      <c r="G5" s="1">
        <f>GrupedBOMRaw__2[[#This Row],[ Quantity]]*GrupedBOMRaw__2[[#This Row],[ Cena jednostkowa]]</f>
        <v>0.18</v>
      </c>
      <c r="H5" s="1" t="s">
        <v>98</v>
      </c>
      <c r="I5" s="1" t="s">
        <v>119</v>
      </c>
      <c r="J5" s="1" t="s">
        <v>98</v>
      </c>
      <c r="K5" s="1" t="s">
        <v>108</v>
      </c>
      <c r="L5">
        <v>100</v>
      </c>
    </row>
    <row r="6" spans="1:13" x14ac:dyDescent="0.25">
      <c r="A6" s="1" t="s">
        <v>460</v>
      </c>
      <c r="B6" s="1" t="s">
        <v>112</v>
      </c>
      <c r="C6" s="1" t="s">
        <v>113</v>
      </c>
      <c r="D6" s="1" t="s">
        <v>110</v>
      </c>
      <c r="E6" s="1">
        <v>4</v>
      </c>
      <c r="F6" s="1">
        <v>1.4524999999999999</v>
      </c>
      <c r="G6" s="1">
        <f>GrupedBOMRaw__2[[#This Row],[ Quantity]]*GrupedBOMRaw__2[[#This Row],[ Cena jednostkowa]]</f>
        <v>5.81</v>
      </c>
      <c r="H6" s="1" t="s">
        <v>615</v>
      </c>
      <c r="I6" s="1" t="s">
        <v>111</v>
      </c>
      <c r="J6" s="1" t="s">
        <v>616</v>
      </c>
      <c r="K6" s="1" t="s">
        <v>108</v>
      </c>
    </row>
    <row r="7" spans="1:13" x14ac:dyDescent="0.25">
      <c r="A7" s="1" t="s">
        <v>461</v>
      </c>
      <c r="B7" s="1" t="s">
        <v>135</v>
      </c>
      <c r="C7" s="1" t="s">
        <v>113</v>
      </c>
      <c r="D7" s="1" t="s">
        <v>134</v>
      </c>
      <c r="E7" s="1">
        <v>42</v>
      </c>
      <c r="F7" s="1">
        <v>5.9819999999999998E-2</v>
      </c>
      <c r="G7" s="1">
        <f>GrupedBOMRaw__2[[#This Row],[ Quantity]]*GrupedBOMRaw__2[[#This Row],[ Cena jednostkowa]]</f>
        <v>2.5124399999999998</v>
      </c>
      <c r="H7" s="1" t="s">
        <v>98</v>
      </c>
      <c r="I7" s="1" t="s">
        <v>119</v>
      </c>
      <c r="J7" s="1" t="s">
        <v>98</v>
      </c>
      <c r="K7" s="1" t="s">
        <v>108</v>
      </c>
      <c r="L7">
        <v>100</v>
      </c>
    </row>
    <row r="8" spans="1:13" x14ac:dyDescent="0.25">
      <c r="A8" s="1" t="s">
        <v>462</v>
      </c>
      <c r="B8" s="1" t="s">
        <v>132</v>
      </c>
      <c r="C8" s="1" t="s">
        <v>113</v>
      </c>
      <c r="D8" s="1" t="s">
        <v>129</v>
      </c>
      <c r="E8" s="1">
        <v>6</v>
      </c>
      <c r="F8" s="1">
        <v>0.68179000000000001</v>
      </c>
      <c r="G8" s="1">
        <f>GrupedBOMRaw__2[[#This Row],[ Quantity]]*GrupedBOMRaw__2[[#This Row],[ Cena jednostkowa]]</f>
        <v>4.0907400000000003</v>
      </c>
      <c r="H8" s="1" t="s">
        <v>98</v>
      </c>
      <c r="I8" s="1" t="s">
        <v>130</v>
      </c>
      <c r="J8" s="1" t="s">
        <v>131</v>
      </c>
      <c r="K8" s="1" t="s">
        <v>108</v>
      </c>
      <c r="L8">
        <v>100</v>
      </c>
    </row>
    <row r="9" spans="1:13" x14ac:dyDescent="0.25">
      <c r="A9" s="1" t="s">
        <v>463</v>
      </c>
      <c r="B9" s="1" t="s">
        <v>98</v>
      </c>
      <c r="C9" s="1" t="s">
        <v>98</v>
      </c>
      <c r="D9" s="1" t="s">
        <v>137</v>
      </c>
      <c r="E9" s="1">
        <v>1</v>
      </c>
      <c r="F9" s="1">
        <v>0</v>
      </c>
      <c r="G9" s="1">
        <f>GrupedBOMRaw__2[[#This Row],[ Quantity]]*GrupedBOMRaw__2[[#This Row],[ Cena jednostkowa]]</f>
        <v>0</v>
      </c>
      <c r="H9" s="1" t="s">
        <v>98</v>
      </c>
      <c r="I9" s="1" t="s">
        <v>119</v>
      </c>
      <c r="J9" s="1" t="s">
        <v>98</v>
      </c>
      <c r="K9" s="1" t="s">
        <v>108</v>
      </c>
    </row>
    <row r="10" spans="1:13" x14ac:dyDescent="0.25">
      <c r="A10" s="1" t="s">
        <v>464</v>
      </c>
      <c r="B10" s="1" t="s">
        <v>126</v>
      </c>
      <c r="C10" s="1" t="s">
        <v>113</v>
      </c>
      <c r="D10" s="1" t="s">
        <v>124</v>
      </c>
      <c r="E10" s="1">
        <v>1</v>
      </c>
      <c r="F10" s="1">
        <v>5.5629999999999999E-2</v>
      </c>
      <c r="G10" s="1">
        <f>GrupedBOMRaw__2[[#This Row],[ Quantity]]*GrupedBOMRaw__2[[#This Row],[ Cena jednostkowa]]</f>
        <v>5.5629999999999999E-2</v>
      </c>
      <c r="H10" s="1" t="s">
        <v>597</v>
      </c>
      <c r="I10" s="1" t="s">
        <v>119</v>
      </c>
      <c r="J10" s="1" t="s">
        <v>125</v>
      </c>
      <c r="K10" s="1" t="s">
        <v>108</v>
      </c>
    </row>
    <row r="11" spans="1:13" x14ac:dyDescent="0.25">
      <c r="A11" s="1" t="s">
        <v>465</v>
      </c>
      <c r="B11" s="1" t="s">
        <v>139</v>
      </c>
      <c r="C11" s="1" t="s">
        <v>113</v>
      </c>
      <c r="D11" s="1" t="s">
        <v>110</v>
      </c>
      <c r="E11" s="1">
        <v>6</v>
      </c>
      <c r="F11" s="1">
        <v>0.26551999999999998</v>
      </c>
      <c r="G11" s="1">
        <f>GrupedBOMRaw__2[[#This Row],[ Quantity]]*GrupedBOMRaw__2[[#This Row],[ Cena jednostkowa]]</f>
        <v>1.5931199999999999</v>
      </c>
      <c r="H11" s="1" t="s">
        <v>98</v>
      </c>
      <c r="I11" s="1" t="s">
        <v>130</v>
      </c>
      <c r="J11" s="1" t="s">
        <v>98</v>
      </c>
      <c r="K11" s="1" t="s">
        <v>108</v>
      </c>
    </row>
    <row r="12" spans="1:13" x14ac:dyDescent="0.25">
      <c r="A12" s="1" t="s">
        <v>466</v>
      </c>
      <c r="B12" s="1" t="s">
        <v>98</v>
      </c>
      <c r="C12" s="1" t="s">
        <v>98</v>
      </c>
      <c r="D12" s="1" t="s">
        <v>467</v>
      </c>
      <c r="E12" s="1">
        <v>3</v>
      </c>
      <c r="F12" s="1">
        <v>0</v>
      </c>
      <c r="G12" s="1">
        <f>GrupedBOMRaw__2[[#This Row],[ Quantity]]*GrupedBOMRaw__2[[#This Row],[ Cena jednostkowa]]</f>
        <v>0</v>
      </c>
      <c r="H12" s="1" t="s">
        <v>98</v>
      </c>
      <c r="I12" s="1" t="s">
        <v>119</v>
      </c>
      <c r="J12" s="1" t="s">
        <v>98</v>
      </c>
      <c r="K12" s="1" t="s">
        <v>108</v>
      </c>
    </row>
    <row r="13" spans="1:13" x14ac:dyDescent="0.25">
      <c r="A13" s="1" t="s">
        <v>468</v>
      </c>
      <c r="B13" s="1" t="s">
        <v>145</v>
      </c>
      <c r="C13" s="1" t="s">
        <v>146</v>
      </c>
      <c r="D13" s="1" t="s">
        <v>143</v>
      </c>
      <c r="E13" s="1">
        <v>3</v>
      </c>
      <c r="F13" s="1">
        <v>7.2840000000000002E-2</v>
      </c>
      <c r="G13" s="1">
        <f>GrupedBOMRaw__2[[#This Row],[ Quantity]]*GrupedBOMRaw__2[[#This Row],[ Cena jednostkowa]]</f>
        <v>0.21851999999999999</v>
      </c>
      <c r="H13" s="1" t="s">
        <v>98</v>
      </c>
      <c r="I13" s="1" t="s">
        <v>119</v>
      </c>
      <c r="J13" s="1" t="s">
        <v>144</v>
      </c>
      <c r="K13" s="1" t="s">
        <v>108</v>
      </c>
    </row>
    <row r="14" spans="1:13" x14ac:dyDescent="0.25">
      <c r="A14" s="1" t="s">
        <v>469</v>
      </c>
      <c r="B14" s="1" t="s">
        <v>98</v>
      </c>
      <c r="C14" s="1" t="s">
        <v>98</v>
      </c>
      <c r="D14" s="1" t="s">
        <v>351</v>
      </c>
      <c r="E14" s="1">
        <v>4</v>
      </c>
      <c r="F14" s="1">
        <v>0</v>
      </c>
      <c r="G14" s="1">
        <f>GrupedBOMRaw__2[[#This Row],[ Quantity]]*GrupedBOMRaw__2[[#This Row],[ Cena jednostkowa]]</f>
        <v>0</v>
      </c>
      <c r="H14" s="1" t="s">
        <v>98</v>
      </c>
      <c r="I14" s="1" t="s">
        <v>119</v>
      </c>
      <c r="J14" s="1" t="s">
        <v>98</v>
      </c>
      <c r="K14" s="1" t="s">
        <v>108</v>
      </c>
    </row>
    <row r="15" spans="1:13" x14ac:dyDescent="0.25">
      <c r="A15" s="1" t="s">
        <v>470</v>
      </c>
      <c r="B15" s="1" t="s">
        <v>98</v>
      </c>
      <c r="C15" s="1" t="s">
        <v>98</v>
      </c>
      <c r="D15" s="1" t="s">
        <v>351</v>
      </c>
      <c r="E15" s="1">
        <v>1</v>
      </c>
      <c r="F15" s="1">
        <v>0</v>
      </c>
      <c r="G15" s="1">
        <f>GrupedBOMRaw__2[[#This Row],[ Quantity]]*GrupedBOMRaw__2[[#This Row],[ Cena jednostkowa]]</f>
        <v>0</v>
      </c>
      <c r="H15" s="1" t="s">
        <v>98</v>
      </c>
      <c r="I15" s="1" t="s">
        <v>104</v>
      </c>
      <c r="J15" s="1" t="s">
        <v>98</v>
      </c>
      <c r="K15" s="1" t="s">
        <v>108</v>
      </c>
    </row>
    <row r="16" spans="1:13" x14ac:dyDescent="0.25">
      <c r="A16" s="1" t="s">
        <v>471</v>
      </c>
      <c r="B16" s="1" t="s">
        <v>116</v>
      </c>
      <c r="C16" s="1" t="s">
        <v>113</v>
      </c>
      <c r="D16" s="1" t="s">
        <v>115</v>
      </c>
      <c r="E16" s="1">
        <v>2</v>
      </c>
      <c r="F16" s="1">
        <v>0.09</v>
      </c>
      <c r="G16" s="1">
        <f>GrupedBOMRaw__2[[#This Row],[ Quantity]]*GrupedBOMRaw__2[[#This Row],[ Cena jednostkowa]]</f>
        <v>0.18</v>
      </c>
      <c r="H16" s="1" t="s">
        <v>98</v>
      </c>
      <c r="I16" s="1" t="s">
        <v>104</v>
      </c>
      <c r="J16" s="1" t="s">
        <v>98</v>
      </c>
      <c r="K16" s="1" t="s">
        <v>108</v>
      </c>
    </row>
    <row r="17" spans="1:11" x14ac:dyDescent="0.25">
      <c r="A17" s="1" t="s">
        <v>147</v>
      </c>
      <c r="B17" s="1" t="s">
        <v>149</v>
      </c>
      <c r="C17" s="1" t="s">
        <v>113</v>
      </c>
      <c r="D17" s="1" t="s">
        <v>129</v>
      </c>
      <c r="E17" s="1">
        <v>4</v>
      </c>
      <c r="F17" s="1">
        <v>0.08</v>
      </c>
      <c r="G17" s="1">
        <f>GrupedBOMRaw__2[[#This Row],[ Quantity]]*GrupedBOMRaw__2[[#This Row],[ Cena jednostkowa]]</f>
        <v>0.32</v>
      </c>
      <c r="H17" s="1" t="s">
        <v>98</v>
      </c>
      <c r="I17" s="1" t="s">
        <v>119</v>
      </c>
      <c r="J17" s="1" t="s">
        <v>148</v>
      </c>
      <c r="K17" s="1" t="s">
        <v>108</v>
      </c>
    </row>
    <row r="18" spans="1:11" x14ac:dyDescent="0.25">
      <c r="A18" s="1" t="s">
        <v>472</v>
      </c>
      <c r="B18" s="1" t="s">
        <v>98</v>
      </c>
      <c r="C18" s="1" t="s">
        <v>84</v>
      </c>
      <c r="D18" s="1" t="s">
        <v>473</v>
      </c>
      <c r="E18" s="1">
        <v>15</v>
      </c>
      <c r="F18" s="1">
        <v>0.3</v>
      </c>
      <c r="G18" s="1">
        <f>GrupedBOMRaw__2[[#This Row],[ Quantity]]*GrupedBOMRaw__2[[#This Row],[ Cena jednostkowa]]</f>
        <v>4.5</v>
      </c>
      <c r="H18" s="1" t="s">
        <v>475</v>
      </c>
      <c r="I18" s="1" t="s">
        <v>159</v>
      </c>
      <c r="J18" s="1" t="s">
        <v>474</v>
      </c>
      <c r="K18" s="1" t="s">
        <v>108</v>
      </c>
    </row>
    <row r="19" spans="1:11" x14ac:dyDescent="0.25">
      <c r="A19" s="1" t="s">
        <v>476</v>
      </c>
      <c r="B19" s="1" t="s">
        <v>151</v>
      </c>
      <c r="C19" s="1" t="s">
        <v>155</v>
      </c>
      <c r="D19" s="1" t="s">
        <v>151</v>
      </c>
      <c r="E19" s="1">
        <v>2</v>
      </c>
      <c r="F19" s="1">
        <v>0.34</v>
      </c>
      <c r="G19" s="1">
        <f>GrupedBOMRaw__2[[#This Row],[ Quantity]]*GrupedBOMRaw__2[[#This Row],[ Cena jednostkowa]]</f>
        <v>0.68</v>
      </c>
      <c r="H19" s="1" t="s">
        <v>603</v>
      </c>
      <c r="I19" s="1" t="s">
        <v>152</v>
      </c>
      <c r="J19" s="1" t="s">
        <v>153</v>
      </c>
      <c r="K19" s="1" t="s">
        <v>108</v>
      </c>
    </row>
    <row r="20" spans="1:11" x14ac:dyDescent="0.25">
      <c r="A20" s="1" t="s">
        <v>477</v>
      </c>
      <c r="B20" s="1" t="s">
        <v>478</v>
      </c>
      <c r="C20" s="1" t="s">
        <v>481</v>
      </c>
      <c r="D20" s="1" t="s">
        <v>478</v>
      </c>
      <c r="E20" s="1">
        <v>7</v>
      </c>
      <c r="F20" s="1">
        <v>0.93020000000000003</v>
      </c>
      <c r="G20" s="1">
        <f>GrupedBOMRaw__2[[#This Row],[ Quantity]]*GrupedBOMRaw__2[[#This Row],[ Cena jednostkowa]]</f>
        <v>6.5114000000000001</v>
      </c>
      <c r="H20" s="1" t="s">
        <v>480</v>
      </c>
      <c r="I20" s="1" t="s">
        <v>157</v>
      </c>
      <c r="J20" s="1" t="s">
        <v>479</v>
      </c>
      <c r="K20" s="1" t="s">
        <v>108</v>
      </c>
    </row>
    <row r="21" spans="1:11" x14ac:dyDescent="0.25">
      <c r="A21" s="1" t="s">
        <v>158</v>
      </c>
      <c r="B21" s="1" t="s">
        <v>67</v>
      </c>
      <c r="C21" s="1" t="s">
        <v>57</v>
      </c>
      <c r="D21" s="1" t="s">
        <v>67</v>
      </c>
      <c r="E21" s="1">
        <v>1</v>
      </c>
      <c r="F21" s="1">
        <v>0.10646</v>
      </c>
      <c r="G21" s="1">
        <f>GrupedBOMRaw__2[[#This Row],[ Quantity]]*GrupedBOMRaw__2[[#This Row],[ Cena jednostkowa]]</f>
        <v>0.10646</v>
      </c>
      <c r="H21" s="1" t="s">
        <v>69</v>
      </c>
      <c r="I21" s="1" t="s">
        <v>162</v>
      </c>
      <c r="J21" s="1" t="s">
        <v>70</v>
      </c>
      <c r="K21" s="1" t="s">
        <v>108</v>
      </c>
    </row>
    <row r="22" spans="1:11" x14ac:dyDescent="0.25">
      <c r="A22" s="1" t="s">
        <v>164</v>
      </c>
      <c r="B22" s="1" t="s">
        <v>482</v>
      </c>
      <c r="C22" s="1" t="s">
        <v>57</v>
      </c>
      <c r="D22" s="1" t="s">
        <v>482</v>
      </c>
      <c r="E22" s="1">
        <v>1</v>
      </c>
      <c r="F22" s="1">
        <v>0.14862</v>
      </c>
      <c r="G22" s="1">
        <f>GrupedBOMRaw__2[[#This Row],[ Quantity]]*GrupedBOMRaw__2[[#This Row],[ Cena jednostkowa]]</f>
        <v>0.14862</v>
      </c>
      <c r="H22" s="1" t="s">
        <v>602</v>
      </c>
      <c r="I22" s="1" t="s">
        <v>157</v>
      </c>
      <c r="J22" s="1" t="s">
        <v>483</v>
      </c>
      <c r="K22" s="1" t="s">
        <v>108</v>
      </c>
    </row>
    <row r="23" spans="1:11" x14ac:dyDescent="0.25">
      <c r="A23" s="1" t="s">
        <v>484</v>
      </c>
      <c r="B23" s="1" t="s">
        <v>58</v>
      </c>
      <c r="C23" s="1" t="s">
        <v>57</v>
      </c>
      <c r="D23" s="1" t="s">
        <v>58</v>
      </c>
      <c r="E23" s="1">
        <v>2</v>
      </c>
      <c r="F23" s="1">
        <v>0.29380000000000001</v>
      </c>
      <c r="G23" s="1">
        <f>GrupedBOMRaw__2[[#This Row],[ Quantity]]*GrupedBOMRaw__2[[#This Row],[ Cena jednostkowa]]</f>
        <v>0.58760000000000001</v>
      </c>
      <c r="H23" s="1" t="s">
        <v>59</v>
      </c>
      <c r="I23" s="1" t="s">
        <v>159</v>
      </c>
      <c r="J23" s="1" t="s">
        <v>60</v>
      </c>
      <c r="K23" s="1" t="s">
        <v>108</v>
      </c>
    </row>
    <row r="24" spans="1:11" x14ac:dyDescent="0.25">
      <c r="A24" s="1" t="s">
        <v>485</v>
      </c>
      <c r="B24" s="1" t="s">
        <v>23</v>
      </c>
      <c r="C24" s="1" t="s">
        <v>57</v>
      </c>
      <c r="D24" s="1" t="s">
        <v>23</v>
      </c>
      <c r="E24" s="1">
        <v>1</v>
      </c>
      <c r="F24" s="1">
        <v>0.34960000000000002</v>
      </c>
      <c r="G24" s="1">
        <f>GrupedBOMRaw__2[[#This Row],[ Quantity]]*GrupedBOMRaw__2[[#This Row],[ Cena jednostkowa]]</f>
        <v>0.34960000000000002</v>
      </c>
      <c r="H24" s="1" t="s">
        <v>25</v>
      </c>
      <c r="I24" s="1" t="s">
        <v>159</v>
      </c>
      <c r="J24" s="1" t="s">
        <v>26</v>
      </c>
      <c r="K24" s="1" t="s">
        <v>108</v>
      </c>
    </row>
    <row r="25" spans="1:11" x14ac:dyDescent="0.25">
      <c r="A25" s="1" t="s">
        <v>486</v>
      </c>
      <c r="B25" s="1" t="s">
        <v>53</v>
      </c>
      <c r="C25" s="1" t="s">
        <v>57</v>
      </c>
      <c r="D25" s="1" t="s">
        <v>53</v>
      </c>
      <c r="E25" s="1">
        <v>9</v>
      </c>
      <c r="F25" s="1">
        <v>0.14904999999999999</v>
      </c>
      <c r="G25" s="1">
        <f>GrupedBOMRaw__2[[#This Row],[ Quantity]]*GrupedBOMRaw__2[[#This Row],[ Cena jednostkowa]]</f>
        <v>1.3414499999999998</v>
      </c>
      <c r="H25" s="1" t="s">
        <v>56</v>
      </c>
      <c r="I25" s="1" t="s">
        <v>157</v>
      </c>
      <c r="J25" s="1" t="s">
        <v>55</v>
      </c>
      <c r="K25" s="1" t="s">
        <v>108</v>
      </c>
    </row>
    <row r="26" spans="1:11" x14ac:dyDescent="0.25">
      <c r="A26" s="1" t="s">
        <v>487</v>
      </c>
      <c r="B26" s="1" t="s">
        <v>488</v>
      </c>
      <c r="C26" s="1" t="s">
        <v>17</v>
      </c>
      <c r="D26" s="1" t="s">
        <v>488</v>
      </c>
      <c r="E26" s="1">
        <v>4</v>
      </c>
      <c r="F26" s="1">
        <v>0.30280000000000001</v>
      </c>
      <c r="G26" s="1">
        <f>GrupedBOMRaw__2[[#This Row],[ Quantity]]*GrupedBOMRaw__2[[#This Row],[ Cena jednostkowa]]</f>
        <v>1.2112000000000001</v>
      </c>
      <c r="H26" s="1" t="s">
        <v>491</v>
      </c>
      <c r="I26" s="1" t="s">
        <v>489</v>
      </c>
      <c r="J26" s="1" t="s">
        <v>490</v>
      </c>
      <c r="K26" s="1" t="s">
        <v>108</v>
      </c>
    </row>
    <row r="27" spans="1:11" x14ac:dyDescent="0.25">
      <c r="A27" s="1" t="s">
        <v>492</v>
      </c>
      <c r="B27" s="1" t="s">
        <v>176</v>
      </c>
      <c r="C27" s="1" t="s">
        <v>180</v>
      </c>
      <c r="D27" s="1" t="s">
        <v>176</v>
      </c>
      <c r="E27" s="1">
        <v>1</v>
      </c>
      <c r="F27" s="1">
        <v>0.86890000000000001</v>
      </c>
      <c r="G27" s="1">
        <f>GrupedBOMRaw__2[[#This Row],[ Quantity]]*GrupedBOMRaw__2[[#This Row],[ Cena jednostkowa]]</f>
        <v>0.86890000000000001</v>
      </c>
      <c r="H27" s="1" t="s">
        <v>179</v>
      </c>
      <c r="I27" s="1" t="s">
        <v>177</v>
      </c>
      <c r="J27" s="1" t="s">
        <v>178</v>
      </c>
      <c r="K27" s="1" t="s">
        <v>108</v>
      </c>
    </row>
    <row r="28" spans="1:11" x14ac:dyDescent="0.25">
      <c r="A28" s="1" t="s">
        <v>493</v>
      </c>
      <c r="B28" s="1" t="s">
        <v>494</v>
      </c>
      <c r="C28" s="1" t="s">
        <v>180</v>
      </c>
      <c r="D28" s="1" t="s">
        <v>494</v>
      </c>
      <c r="E28" s="1">
        <v>2</v>
      </c>
      <c r="F28" s="1">
        <v>0.67279999999999995</v>
      </c>
      <c r="G28" s="1">
        <f>GrupedBOMRaw__2[[#This Row],[ Quantity]]*GrupedBOMRaw__2[[#This Row],[ Cena jednostkowa]]</f>
        <v>1.3455999999999999</v>
      </c>
      <c r="H28" s="1" t="s">
        <v>496</v>
      </c>
      <c r="I28" s="1" t="s">
        <v>183</v>
      </c>
      <c r="J28" s="1" t="s">
        <v>495</v>
      </c>
      <c r="K28" s="1" t="s">
        <v>108</v>
      </c>
    </row>
    <row r="29" spans="1:11" x14ac:dyDescent="0.25">
      <c r="A29" s="1" t="s">
        <v>497</v>
      </c>
      <c r="B29" s="1" t="s">
        <v>498</v>
      </c>
      <c r="C29" s="1" t="s">
        <v>180</v>
      </c>
      <c r="D29" s="1" t="s">
        <v>498</v>
      </c>
      <c r="E29" s="1">
        <v>1</v>
      </c>
      <c r="F29" s="1">
        <v>1.04</v>
      </c>
      <c r="G29" s="1">
        <f>GrupedBOMRaw__2[[#This Row],[ Quantity]]*GrupedBOMRaw__2[[#This Row],[ Cena jednostkowa]]</f>
        <v>1.04</v>
      </c>
      <c r="H29" s="1" t="s">
        <v>500</v>
      </c>
      <c r="I29" s="1" t="s">
        <v>170</v>
      </c>
      <c r="J29" s="1" t="s">
        <v>499</v>
      </c>
      <c r="K29" s="1" t="s">
        <v>108</v>
      </c>
    </row>
    <row r="30" spans="1:11" x14ac:dyDescent="0.25">
      <c r="A30" s="1" t="s">
        <v>501</v>
      </c>
      <c r="B30" s="1" t="s">
        <v>172</v>
      </c>
      <c r="C30" s="1" t="s">
        <v>174</v>
      </c>
      <c r="D30" s="1" t="s">
        <v>169</v>
      </c>
      <c r="E30" s="1">
        <v>2</v>
      </c>
      <c r="F30" s="1">
        <v>0.90600000000000003</v>
      </c>
      <c r="G30" s="1">
        <f>GrupedBOMRaw__2[[#This Row],[ Quantity]]*GrupedBOMRaw__2[[#This Row],[ Cena jednostkowa]]</f>
        <v>1.8120000000000001</v>
      </c>
      <c r="H30" s="1" t="s">
        <v>173</v>
      </c>
      <c r="I30" s="1" t="s">
        <v>170</v>
      </c>
      <c r="J30" s="1" t="s">
        <v>171</v>
      </c>
      <c r="K30" s="1" t="s">
        <v>108</v>
      </c>
    </row>
    <row r="31" spans="1:11" x14ac:dyDescent="0.25">
      <c r="A31" s="1" t="s">
        <v>502</v>
      </c>
      <c r="B31" s="1" t="s">
        <v>185</v>
      </c>
      <c r="C31" s="1" t="s">
        <v>174</v>
      </c>
      <c r="D31" s="1" t="s">
        <v>182</v>
      </c>
      <c r="E31" s="1">
        <v>1</v>
      </c>
      <c r="F31" s="1">
        <v>0.37630000000000002</v>
      </c>
      <c r="G31" s="1">
        <f>GrupedBOMRaw__2[[#This Row],[ Quantity]]*GrupedBOMRaw__2[[#This Row],[ Cena jednostkowa]]</f>
        <v>0.37630000000000002</v>
      </c>
      <c r="H31" s="1" t="s">
        <v>186</v>
      </c>
      <c r="I31" s="1" t="s">
        <v>183</v>
      </c>
      <c r="J31" s="1" t="s">
        <v>184</v>
      </c>
      <c r="K31" s="1" t="s">
        <v>108</v>
      </c>
    </row>
    <row r="32" spans="1:11" x14ac:dyDescent="0.25">
      <c r="A32" s="1" t="s">
        <v>192</v>
      </c>
      <c r="B32" s="1" t="s">
        <v>9</v>
      </c>
      <c r="C32" s="1" t="s">
        <v>10</v>
      </c>
      <c r="D32" s="1" t="s">
        <v>193</v>
      </c>
      <c r="E32" s="1">
        <v>8</v>
      </c>
      <c r="F32" s="1">
        <v>0.13674</v>
      </c>
      <c r="G32" s="1">
        <f>GrupedBOMRaw__2[[#This Row],[ Quantity]]*GrupedBOMRaw__2[[#This Row],[ Cena jednostkowa]]</f>
        <v>1.09392</v>
      </c>
      <c r="H32" s="1" t="s">
        <v>8</v>
      </c>
      <c r="I32" s="1" t="s">
        <v>194</v>
      </c>
      <c r="J32" s="1" t="s">
        <v>12</v>
      </c>
      <c r="K32" s="1" t="s">
        <v>108</v>
      </c>
    </row>
    <row r="33" spans="1:13" x14ac:dyDescent="0.25">
      <c r="A33" s="1" t="s">
        <v>503</v>
      </c>
      <c r="B33" s="1" t="s">
        <v>507</v>
      </c>
      <c r="C33" s="1" t="s">
        <v>10</v>
      </c>
      <c r="D33" s="1" t="s">
        <v>504</v>
      </c>
      <c r="E33" s="1">
        <v>1</v>
      </c>
      <c r="F33" s="1">
        <v>3.4810000000000001E-2</v>
      </c>
      <c r="G33" s="1">
        <f>GrupedBOMRaw__2[[#This Row],[ Quantity]]*GrupedBOMRaw__2[[#This Row],[ Cena jednostkowa]]</f>
        <v>3.4810000000000001E-2</v>
      </c>
      <c r="H33" s="1" t="s">
        <v>594</v>
      </c>
      <c r="I33" s="1" t="s">
        <v>505</v>
      </c>
      <c r="J33" s="1" t="s">
        <v>506</v>
      </c>
      <c r="K33" s="1" t="s">
        <v>108</v>
      </c>
    </row>
    <row r="34" spans="1:13" x14ac:dyDescent="0.25">
      <c r="A34" s="3" t="s">
        <v>281</v>
      </c>
      <c r="B34" s="4" t="s">
        <v>511</v>
      </c>
      <c r="C34" s="4" t="s">
        <v>380</v>
      </c>
      <c r="D34" s="4" t="s">
        <v>282</v>
      </c>
      <c r="E34" s="4">
        <v>1</v>
      </c>
      <c r="F34" s="4">
        <v>2.73</v>
      </c>
      <c r="G34" s="4">
        <f>GrupedBOMRaw__2[[#This Row],[ Quantity]]*GrupedBOMRaw__2[[#This Row],[ Cena jednostkowa]]</f>
        <v>2.73</v>
      </c>
      <c r="H34" s="4" t="s">
        <v>595</v>
      </c>
      <c r="I34" s="4" t="s">
        <v>509</v>
      </c>
      <c r="J34" s="4" t="s">
        <v>510</v>
      </c>
      <c r="K34" s="4" t="s">
        <v>101</v>
      </c>
      <c r="L34" s="5"/>
    </row>
    <row r="35" spans="1:13" x14ac:dyDescent="0.25">
      <c r="A35" s="9" t="s">
        <v>566</v>
      </c>
      <c r="B35" s="10" t="s">
        <v>211</v>
      </c>
      <c r="C35" s="10" t="s">
        <v>213</v>
      </c>
      <c r="D35" s="10"/>
      <c r="E35" s="10">
        <v>2</v>
      </c>
      <c r="F35" s="10">
        <v>0.81567000000000001</v>
      </c>
      <c r="G35" s="10">
        <f>GrupedBOMRaw__2[[#This Row],[ Quantity]]*GrupedBOMRaw__2[[#This Row],[ Cena jednostkowa]]</f>
        <v>1.63134</v>
      </c>
      <c r="H35" s="10" t="s">
        <v>587</v>
      </c>
      <c r="I35" s="10" t="s">
        <v>209</v>
      </c>
      <c r="J35" s="10" t="s">
        <v>210</v>
      </c>
      <c r="K35" s="10" t="s">
        <v>101</v>
      </c>
      <c r="L35" s="11">
        <v>5</v>
      </c>
      <c r="M35" s="12"/>
    </row>
    <row r="36" spans="1:13" x14ac:dyDescent="0.25">
      <c r="A36" s="6" t="s">
        <v>563</v>
      </c>
      <c r="B36" s="7" t="s">
        <v>98</v>
      </c>
      <c r="C36" s="7" t="s">
        <v>98</v>
      </c>
      <c r="D36" s="7"/>
      <c r="E36" s="7">
        <v>2</v>
      </c>
      <c r="F36" s="7">
        <v>0.8</v>
      </c>
      <c r="G36" s="7">
        <f>GrupedBOMRaw__2[[#This Row],[ Quantity]]*GrupedBOMRaw__2[[#This Row],[ Cena jednostkowa]]</f>
        <v>1.6</v>
      </c>
      <c r="H36" s="7" t="s">
        <v>98</v>
      </c>
      <c r="I36" s="7" t="s">
        <v>216</v>
      </c>
      <c r="J36" s="7" t="s">
        <v>620</v>
      </c>
      <c r="K36" s="7" t="s">
        <v>101</v>
      </c>
      <c r="L36" s="8"/>
    </row>
    <row r="37" spans="1:13" x14ac:dyDescent="0.25">
      <c r="A37" s="9" t="s">
        <v>567</v>
      </c>
      <c r="B37" s="10" t="s">
        <v>229</v>
      </c>
      <c r="C37" s="10" t="s">
        <v>213</v>
      </c>
      <c r="D37" s="10"/>
      <c r="E37" s="10">
        <v>13</v>
      </c>
      <c r="F37" s="10">
        <v>0.59599000000000002</v>
      </c>
      <c r="G37" s="10">
        <f>GrupedBOMRaw__2[[#This Row],[ Quantity]]*GrupedBOMRaw__2[[#This Row],[ Cena jednostkowa]]</f>
        <v>7.7478700000000007</v>
      </c>
      <c r="H37" s="10" t="s">
        <v>588</v>
      </c>
      <c r="I37" s="10" t="s">
        <v>227</v>
      </c>
      <c r="J37" s="10" t="s">
        <v>228</v>
      </c>
      <c r="K37" s="10" t="s">
        <v>101</v>
      </c>
      <c r="L37" s="11"/>
      <c r="M37" s="12"/>
    </row>
    <row r="38" spans="1:13" x14ac:dyDescent="0.25">
      <c r="A38" s="6" t="s">
        <v>235</v>
      </c>
      <c r="B38" s="7" t="s">
        <v>241</v>
      </c>
      <c r="C38" s="7" t="s">
        <v>213</v>
      </c>
      <c r="D38" s="7" t="s">
        <v>238</v>
      </c>
      <c r="E38" s="7">
        <v>1</v>
      </c>
      <c r="F38" s="7">
        <v>0.49271999999999999</v>
      </c>
      <c r="G38" s="7">
        <f>GrupedBOMRaw__2[[#This Row],[ Quantity]]*GrupedBOMRaw__2[[#This Row],[ Cena jednostkowa]]</f>
        <v>0.49271999999999999</v>
      </c>
      <c r="H38" s="7" t="s">
        <v>589</v>
      </c>
      <c r="I38" s="7" t="s">
        <v>239</v>
      </c>
      <c r="J38" s="7" t="s">
        <v>240</v>
      </c>
      <c r="K38" s="7" t="s">
        <v>101</v>
      </c>
      <c r="L38" s="8">
        <v>10</v>
      </c>
    </row>
    <row r="39" spans="1:13" x14ac:dyDescent="0.25">
      <c r="A39" s="9" t="s">
        <v>565</v>
      </c>
      <c r="B39" s="10" t="s">
        <v>223</v>
      </c>
      <c r="C39" s="10" t="s">
        <v>213</v>
      </c>
      <c r="D39" s="10"/>
      <c r="E39" s="10">
        <v>19</v>
      </c>
      <c r="F39" s="10">
        <v>0.47428999999999999</v>
      </c>
      <c r="G39" s="10">
        <f>GrupedBOMRaw__2[[#This Row],[ Quantity]]*GrupedBOMRaw__2[[#This Row],[ Cena jednostkowa]]</f>
        <v>9.0115099999999995</v>
      </c>
      <c r="H39" s="10" t="s">
        <v>590</v>
      </c>
      <c r="I39" s="10" t="s">
        <v>221</v>
      </c>
      <c r="J39" s="10" t="s">
        <v>222</v>
      </c>
      <c r="K39" s="10" t="s">
        <v>101</v>
      </c>
      <c r="L39" s="11">
        <v>20</v>
      </c>
      <c r="M39" s="12"/>
    </row>
    <row r="40" spans="1:13" x14ac:dyDescent="0.25">
      <c r="A40" s="3" t="s">
        <v>564</v>
      </c>
      <c r="B40" s="4" t="s">
        <v>273</v>
      </c>
      <c r="C40" s="4" t="s">
        <v>213</v>
      </c>
      <c r="D40" s="4" t="s">
        <v>508</v>
      </c>
      <c r="E40" s="4">
        <v>2</v>
      </c>
      <c r="F40" s="4">
        <v>0.78136000000000005</v>
      </c>
      <c r="G40" s="4">
        <f>GrupedBOMRaw__2[[#This Row],[ Quantity]]*GrupedBOMRaw__2[[#This Row],[ Cena jednostkowa]]</f>
        <v>1.5627200000000001</v>
      </c>
      <c r="H40" s="4" t="s">
        <v>591</v>
      </c>
      <c r="I40" s="4" t="s">
        <v>271</v>
      </c>
      <c r="J40" s="4" t="s">
        <v>272</v>
      </c>
      <c r="K40" s="4" t="s">
        <v>101</v>
      </c>
      <c r="L40" s="5">
        <v>5</v>
      </c>
    </row>
    <row r="41" spans="1:13" x14ac:dyDescent="0.25">
      <c r="A41" s="6" t="s">
        <v>512</v>
      </c>
      <c r="B41" s="7" t="s">
        <v>261</v>
      </c>
      <c r="C41" s="7" t="s">
        <v>213</v>
      </c>
      <c r="D41" s="7" t="s">
        <v>258</v>
      </c>
      <c r="E41" s="7">
        <v>1</v>
      </c>
      <c r="F41" s="7">
        <v>1.33</v>
      </c>
      <c r="G41" s="7">
        <f>GrupedBOMRaw__2[[#This Row],[ Quantity]]*GrupedBOMRaw__2[[#This Row],[ Cena jednostkowa]]</f>
        <v>1.33</v>
      </c>
      <c r="H41" s="7" t="s">
        <v>592</v>
      </c>
      <c r="I41" s="7" t="s">
        <v>259</v>
      </c>
      <c r="J41" s="7" t="s">
        <v>260</v>
      </c>
      <c r="K41" s="7" t="s">
        <v>101</v>
      </c>
      <c r="L41" s="8"/>
    </row>
    <row r="42" spans="1:13" x14ac:dyDescent="0.25">
      <c r="A42" s="3" t="s">
        <v>513</v>
      </c>
      <c r="B42" s="4" t="s">
        <v>267</v>
      </c>
      <c r="C42" s="4" t="s">
        <v>213</v>
      </c>
      <c r="D42" s="4" t="s">
        <v>264</v>
      </c>
      <c r="E42" s="4">
        <v>1</v>
      </c>
      <c r="F42" s="4">
        <v>0.90500999999999998</v>
      </c>
      <c r="G42" s="4">
        <f>GrupedBOMRaw__2[[#This Row],[ Quantity]]*GrupedBOMRaw__2[[#This Row],[ Cena jednostkowa]]</f>
        <v>0.90500999999999998</v>
      </c>
      <c r="H42" s="4" t="s">
        <v>593</v>
      </c>
      <c r="I42" s="4" t="s">
        <v>265</v>
      </c>
      <c r="J42" s="4" t="s">
        <v>266</v>
      </c>
      <c r="K42" s="4" t="s">
        <v>101</v>
      </c>
      <c r="L42" s="5">
        <v>5</v>
      </c>
    </row>
    <row r="43" spans="1:13" x14ac:dyDescent="0.25">
      <c r="A43" s="1" t="s">
        <v>311</v>
      </c>
      <c r="B43" s="1" t="s">
        <v>80</v>
      </c>
      <c r="C43" s="1" t="s">
        <v>315</v>
      </c>
      <c r="D43" s="1" t="s">
        <v>80</v>
      </c>
      <c r="E43" s="1">
        <v>1</v>
      </c>
      <c r="F43" s="1">
        <v>4.46</v>
      </c>
      <c r="G43" s="1">
        <f>GrupedBOMRaw__2[[#This Row],[ Quantity]]*GrupedBOMRaw__2[[#This Row],[ Cena jednostkowa]]</f>
        <v>4.46</v>
      </c>
      <c r="H43" s="1" t="s">
        <v>584</v>
      </c>
      <c r="I43" s="1" t="s">
        <v>312</v>
      </c>
      <c r="J43" s="1" t="s">
        <v>313</v>
      </c>
      <c r="K43" s="1" t="s">
        <v>101</v>
      </c>
      <c r="L43">
        <v>2</v>
      </c>
    </row>
    <row r="44" spans="1:13" x14ac:dyDescent="0.25">
      <c r="A44" s="1" t="s">
        <v>316</v>
      </c>
      <c r="B44" s="1" t="s">
        <v>44</v>
      </c>
      <c r="C44" s="1" t="s">
        <v>35</v>
      </c>
      <c r="D44" s="1" t="s">
        <v>514</v>
      </c>
      <c r="E44" s="1">
        <v>1</v>
      </c>
      <c r="F44" s="1">
        <v>0.70179999999999998</v>
      </c>
      <c r="G44" s="1">
        <f>GrupedBOMRaw__2[[#This Row],[ Quantity]]*GrupedBOMRaw__2[[#This Row],[ Cena jednostkowa]]</f>
        <v>0.70179999999999998</v>
      </c>
      <c r="H44" s="1" t="s">
        <v>45</v>
      </c>
      <c r="I44" s="1" t="s">
        <v>317</v>
      </c>
      <c r="J44" s="1" t="s">
        <v>46</v>
      </c>
      <c r="K44" s="1" t="s">
        <v>108</v>
      </c>
    </row>
    <row r="45" spans="1:13" x14ac:dyDescent="0.25">
      <c r="A45" s="1" t="s">
        <v>319</v>
      </c>
      <c r="B45" s="1" t="s">
        <v>44</v>
      </c>
      <c r="C45" s="1" t="s">
        <v>35</v>
      </c>
      <c r="D45" s="1" t="s">
        <v>44</v>
      </c>
      <c r="E45" s="1">
        <v>1</v>
      </c>
      <c r="F45" s="1">
        <v>0.70179999999999998</v>
      </c>
      <c r="G45" s="1">
        <f>GrupedBOMRaw__2[[#This Row],[ Quantity]]*GrupedBOMRaw__2[[#This Row],[ Cena jednostkowa]]</f>
        <v>0.70179999999999998</v>
      </c>
      <c r="H45" s="1" t="s">
        <v>45</v>
      </c>
      <c r="I45" s="1" t="s">
        <v>317</v>
      </c>
      <c r="J45" s="1" t="s">
        <v>46</v>
      </c>
      <c r="K45" s="1" t="s">
        <v>108</v>
      </c>
    </row>
    <row r="46" spans="1:13" x14ac:dyDescent="0.25">
      <c r="A46" s="1" t="s">
        <v>515</v>
      </c>
      <c r="B46" s="1" t="s">
        <v>320</v>
      </c>
      <c r="C46" s="1" t="s">
        <v>35</v>
      </c>
      <c r="D46" s="1" t="s">
        <v>320</v>
      </c>
      <c r="E46" s="1">
        <v>1</v>
      </c>
      <c r="F46" s="1">
        <v>0.70179999999999998</v>
      </c>
      <c r="G46" s="1">
        <f>GrupedBOMRaw__2[[#This Row],[ Quantity]]*GrupedBOMRaw__2[[#This Row],[ Cena jednostkowa]]</f>
        <v>0.70179999999999998</v>
      </c>
      <c r="H46" s="1" t="s">
        <v>598</v>
      </c>
      <c r="I46" s="1" t="s">
        <v>317</v>
      </c>
      <c r="J46" s="1" t="s">
        <v>321</v>
      </c>
      <c r="K46" s="1" t="s">
        <v>108</v>
      </c>
    </row>
    <row r="47" spans="1:13" x14ac:dyDescent="0.25">
      <c r="A47" s="1" t="s">
        <v>516</v>
      </c>
      <c r="B47" s="1" t="s">
        <v>519</v>
      </c>
      <c r="C47" s="1" t="s">
        <v>521</v>
      </c>
      <c r="D47" s="1" t="s">
        <v>517</v>
      </c>
      <c r="E47" s="1">
        <v>16</v>
      </c>
      <c r="F47" s="1">
        <v>8.831E-2</v>
      </c>
      <c r="G47" s="1">
        <f>GrupedBOMRaw__2[[#This Row],[ Quantity]]*GrupedBOMRaw__2[[#This Row],[ Cena jednostkowa]]</f>
        <v>1.41296</v>
      </c>
      <c r="H47" s="1" t="s">
        <v>520</v>
      </c>
      <c r="I47" s="1" t="s">
        <v>324</v>
      </c>
      <c r="J47" s="1" t="s">
        <v>518</v>
      </c>
      <c r="K47" s="1" t="s">
        <v>108</v>
      </c>
    </row>
    <row r="48" spans="1:13" x14ac:dyDescent="0.25">
      <c r="A48" s="1" t="s">
        <v>522</v>
      </c>
      <c r="B48" s="1" t="s">
        <v>326</v>
      </c>
      <c r="C48" s="1" t="s">
        <v>75</v>
      </c>
      <c r="D48" s="1" t="s">
        <v>79</v>
      </c>
      <c r="E48" s="1">
        <v>4</v>
      </c>
      <c r="F48" s="1">
        <v>0.11890000000000001</v>
      </c>
      <c r="G48" s="1">
        <f>GrupedBOMRaw__2[[#This Row],[ Quantity]]*GrupedBOMRaw__2[[#This Row],[ Cena jednostkowa]]</f>
        <v>0.47560000000000002</v>
      </c>
      <c r="H48" s="1" t="s">
        <v>327</v>
      </c>
      <c r="I48" s="1" t="s">
        <v>324</v>
      </c>
      <c r="J48" s="1" t="s">
        <v>325</v>
      </c>
      <c r="K48" s="1" t="s">
        <v>108</v>
      </c>
      <c r="L48">
        <v>100</v>
      </c>
    </row>
    <row r="49" spans="1:11" x14ac:dyDescent="0.25">
      <c r="A49" s="1" t="s">
        <v>523</v>
      </c>
      <c r="B49" s="1" t="s">
        <v>61</v>
      </c>
      <c r="C49" s="1" t="s">
        <v>62</v>
      </c>
      <c r="D49" s="1" t="s">
        <v>61</v>
      </c>
      <c r="E49" s="1">
        <v>1</v>
      </c>
      <c r="F49" s="1">
        <v>0.29736000000000001</v>
      </c>
      <c r="G49" s="1">
        <f>GrupedBOMRaw__2[[#This Row],[ Quantity]]*GrupedBOMRaw__2[[#This Row],[ Cena jednostkowa]]</f>
        <v>0.29736000000000001</v>
      </c>
      <c r="H49" s="1" t="s">
        <v>65</v>
      </c>
      <c r="I49" s="1" t="s">
        <v>329</v>
      </c>
      <c r="J49" s="1" t="s">
        <v>66</v>
      </c>
      <c r="K49" s="1" t="s">
        <v>108</v>
      </c>
    </row>
    <row r="50" spans="1:11" x14ac:dyDescent="0.25">
      <c r="A50" s="1" t="s">
        <v>524</v>
      </c>
      <c r="B50" s="1" t="s">
        <v>98</v>
      </c>
      <c r="C50" s="1" t="s">
        <v>98</v>
      </c>
      <c r="D50" s="1" t="s">
        <v>568</v>
      </c>
      <c r="E50" s="1">
        <v>2</v>
      </c>
      <c r="F50" s="1">
        <v>4.6510000000000003E-2</v>
      </c>
      <c r="G50" s="1">
        <f>GrupedBOMRaw__2[[#This Row],[ Quantity]]*GrupedBOMRaw__2[[#This Row],[ Cena jednostkowa]]</f>
        <v>9.3020000000000005E-2</v>
      </c>
      <c r="H50" s="1" t="s">
        <v>98</v>
      </c>
      <c r="I50" s="1" t="s">
        <v>335</v>
      </c>
      <c r="J50" s="1" t="s">
        <v>98</v>
      </c>
      <c r="K50" s="1" t="s">
        <v>108</v>
      </c>
    </row>
    <row r="51" spans="1:11" x14ac:dyDescent="0.25">
      <c r="A51" s="1" t="s">
        <v>525</v>
      </c>
      <c r="B51" s="1" t="s">
        <v>339</v>
      </c>
      <c r="C51" s="1" t="s">
        <v>341</v>
      </c>
      <c r="D51" s="1" t="s">
        <v>569</v>
      </c>
      <c r="E51" s="1">
        <v>20</v>
      </c>
      <c r="F51" s="1">
        <v>3.6220000000000002E-2</v>
      </c>
      <c r="G51" s="1">
        <f>GrupedBOMRaw__2[[#This Row],[ Quantity]]*GrupedBOMRaw__2[[#This Row],[ Cena jednostkowa]]</f>
        <v>0.72440000000000004</v>
      </c>
      <c r="H51" s="1" t="s">
        <v>604</v>
      </c>
      <c r="I51" s="1" t="s">
        <v>335</v>
      </c>
      <c r="J51" s="1" t="s">
        <v>338</v>
      </c>
      <c r="K51" s="1" t="s">
        <v>108</v>
      </c>
    </row>
    <row r="52" spans="1:11" x14ac:dyDescent="0.25">
      <c r="A52" s="1" t="s">
        <v>526</v>
      </c>
      <c r="B52" s="1" t="s">
        <v>98</v>
      </c>
      <c r="C52" s="1" t="s">
        <v>98</v>
      </c>
      <c r="D52" s="1" t="s">
        <v>570</v>
      </c>
      <c r="E52" s="1">
        <v>7</v>
      </c>
      <c r="F52" s="1">
        <v>4.6510000000000003E-2</v>
      </c>
      <c r="G52" s="1">
        <f>GrupedBOMRaw__2[[#This Row],[ Quantity]]*GrupedBOMRaw__2[[#This Row],[ Cena jednostkowa]]</f>
        <v>0.32557000000000003</v>
      </c>
      <c r="H52" s="1" t="s">
        <v>98</v>
      </c>
      <c r="I52" s="1" t="s">
        <v>335</v>
      </c>
      <c r="J52" s="1" t="s">
        <v>98</v>
      </c>
      <c r="K52" s="1" t="s">
        <v>108</v>
      </c>
    </row>
    <row r="53" spans="1:11" x14ac:dyDescent="0.25">
      <c r="A53" s="1" t="s">
        <v>527</v>
      </c>
      <c r="B53" s="1" t="s">
        <v>98</v>
      </c>
      <c r="C53" s="1" t="s">
        <v>98</v>
      </c>
      <c r="D53" s="1" t="s">
        <v>571</v>
      </c>
      <c r="E53" s="1">
        <v>5</v>
      </c>
      <c r="F53" s="1">
        <v>4.6510000000000003E-2</v>
      </c>
      <c r="G53" s="1">
        <f>GrupedBOMRaw__2[[#This Row],[ Quantity]]*GrupedBOMRaw__2[[#This Row],[ Cena jednostkowa]]</f>
        <v>0.23255000000000001</v>
      </c>
      <c r="H53" s="1" t="s">
        <v>98</v>
      </c>
      <c r="I53" s="1" t="s">
        <v>335</v>
      </c>
      <c r="J53" s="1" t="s">
        <v>98</v>
      </c>
      <c r="K53" s="1" t="s">
        <v>108</v>
      </c>
    </row>
    <row r="54" spans="1:11" x14ac:dyDescent="0.25">
      <c r="A54" s="1" t="s">
        <v>528</v>
      </c>
      <c r="B54" s="1" t="s">
        <v>357</v>
      </c>
      <c r="C54" s="1" t="s">
        <v>341</v>
      </c>
      <c r="D54" s="1" t="s">
        <v>572</v>
      </c>
      <c r="E54" s="1">
        <v>8</v>
      </c>
      <c r="F54" s="1">
        <v>4.6510000000000003E-2</v>
      </c>
      <c r="G54" s="1">
        <f>GrupedBOMRaw__2[[#This Row],[ Quantity]]*GrupedBOMRaw__2[[#This Row],[ Cena jednostkowa]]</f>
        <v>0.37208000000000002</v>
      </c>
      <c r="H54" s="1" t="s">
        <v>605</v>
      </c>
      <c r="I54" s="1" t="s">
        <v>335</v>
      </c>
      <c r="J54" s="1" t="s">
        <v>356</v>
      </c>
      <c r="K54" s="1" t="s">
        <v>108</v>
      </c>
    </row>
    <row r="55" spans="1:11" x14ac:dyDescent="0.25">
      <c r="A55" s="1" t="s">
        <v>529</v>
      </c>
      <c r="B55" s="1" t="s">
        <v>348</v>
      </c>
      <c r="C55" s="1" t="s">
        <v>341</v>
      </c>
      <c r="D55" s="1" t="s">
        <v>573</v>
      </c>
      <c r="E55" s="1">
        <v>6</v>
      </c>
      <c r="F55" s="1">
        <v>4.6510000000000003E-2</v>
      </c>
      <c r="G55" s="1">
        <f>GrupedBOMRaw__2[[#This Row],[ Quantity]]*GrupedBOMRaw__2[[#This Row],[ Cena jednostkowa]]</f>
        <v>0.27906000000000003</v>
      </c>
      <c r="H55" s="1" t="s">
        <v>606</v>
      </c>
      <c r="I55" s="1" t="s">
        <v>335</v>
      </c>
      <c r="J55" s="1" t="s">
        <v>347</v>
      </c>
      <c r="K55" s="1" t="s">
        <v>108</v>
      </c>
    </row>
    <row r="56" spans="1:11" x14ac:dyDescent="0.25">
      <c r="A56" s="1" t="s">
        <v>530</v>
      </c>
      <c r="B56" s="1" t="s">
        <v>532</v>
      </c>
      <c r="C56" s="1" t="s">
        <v>341</v>
      </c>
      <c r="D56" s="1" t="s">
        <v>574</v>
      </c>
      <c r="E56" s="1">
        <v>16</v>
      </c>
      <c r="F56" s="1">
        <v>3.1850000000000003E-2</v>
      </c>
      <c r="G56" s="1">
        <f>GrupedBOMRaw__2[[#This Row],[ Quantity]]*GrupedBOMRaw__2[[#This Row],[ Cena jednostkowa]]</f>
        <v>0.50960000000000005</v>
      </c>
      <c r="H56" s="1" t="s">
        <v>607</v>
      </c>
      <c r="I56" s="1" t="s">
        <v>335</v>
      </c>
      <c r="J56" s="1" t="s">
        <v>531</v>
      </c>
      <c r="K56" s="1" t="s">
        <v>108</v>
      </c>
    </row>
    <row r="57" spans="1:11" x14ac:dyDescent="0.25">
      <c r="A57" s="1" t="s">
        <v>533</v>
      </c>
      <c r="B57" s="1" t="s">
        <v>535</v>
      </c>
      <c r="C57" s="1" t="s">
        <v>341</v>
      </c>
      <c r="D57" s="1" t="s">
        <v>575</v>
      </c>
      <c r="E57" s="1">
        <v>13</v>
      </c>
      <c r="F57" s="1">
        <v>3.5720000000000002E-2</v>
      </c>
      <c r="G57" s="1">
        <f>GrupedBOMRaw__2[[#This Row],[ Quantity]]*GrupedBOMRaw__2[[#This Row],[ Cena jednostkowa]]</f>
        <v>0.46435999999999999</v>
      </c>
      <c r="H57" s="1" t="s">
        <v>608</v>
      </c>
      <c r="I57" s="1" t="s">
        <v>335</v>
      </c>
      <c r="J57" s="1" t="s">
        <v>534</v>
      </c>
      <c r="K57" s="1" t="s">
        <v>108</v>
      </c>
    </row>
    <row r="58" spans="1:11" x14ac:dyDescent="0.25">
      <c r="A58" s="1" t="s">
        <v>536</v>
      </c>
      <c r="B58" s="1" t="s">
        <v>98</v>
      </c>
      <c r="C58" s="1" t="s">
        <v>98</v>
      </c>
      <c r="D58" s="1" t="s">
        <v>576</v>
      </c>
      <c r="E58" s="1">
        <v>15</v>
      </c>
      <c r="F58" s="1">
        <v>4.6510000000000003E-2</v>
      </c>
      <c r="G58" s="1">
        <f>GrupedBOMRaw__2[[#This Row],[ Quantity]]*GrupedBOMRaw__2[[#This Row],[ Cena jednostkowa]]</f>
        <v>0.69764999999999999</v>
      </c>
      <c r="H58" s="1" t="s">
        <v>98</v>
      </c>
      <c r="I58" s="1" t="s">
        <v>335</v>
      </c>
      <c r="J58" s="1" t="s">
        <v>98</v>
      </c>
      <c r="K58" s="1" t="s">
        <v>108</v>
      </c>
    </row>
    <row r="59" spans="1:11" x14ac:dyDescent="0.25">
      <c r="A59" s="1" t="s">
        <v>537</v>
      </c>
      <c r="B59" s="1" t="s">
        <v>98</v>
      </c>
      <c r="C59" s="1" t="s">
        <v>98</v>
      </c>
      <c r="D59" s="1" t="s">
        <v>351</v>
      </c>
      <c r="E59" s="1">
        <v>8</v>
      </c>
      <c r="F59" s="1">
        <v>0</v>
      </c>
      <c r="G59" s="1">
        <f>GrupedBOMRaw__2[[#This Row],[ Quantity]]*GrupedBOMRaw__2[[#This Row],[ Cena jednostkowa]]</f>
        <v>0</v>
      </c>
      <c r="H59" s="1" t="s">
        <v>98</v>
      </c>
      <c r="I59" s="1" t="s">
        <v>335</v>
      </c>
      <c r="J59" s="1" t="s">
        <v>98</v>
      </c>
      <c r="K59" s="1" t="s">
        <v>108</v>
      </c>
    </row>
    <row r="60" spans="1:11" x14ac:dyDescent="0.25">
      <c r="A60" s="1" t="s">
        <v>360</v>
      </c>
      <c r="B60" s="1" t="s">
        <v>364</v>
      </c>
      <c r="C60" s="1" t="s">
        <v>366</v>
      </c>
      <c r="D60" s="1" t="s">
        <v>577</v>
      </c>
      <c r="E60" s="1">
        <v>4</v>
      </c>
      <c r="F60" s="1">
        <v>0.76246000000000003</v>
      </c>
      <c r="G60" s="1">
        <f>GrupedBOMRaw__2[[#This Row],[ Quantity]]*GrupedBOMRaw__2[[#This Row],[ Cena jednostkowa]]</f>
        <v>3.0498400000000001</v>
      </c>
      <c r="H60" s="1" t="s">
        <v>599</v>
      </c>
      <c r="I60" s="1" t="s">
        <v>362</v>
      </c>
      <c r="J60" s="1" t="s">
        <v>363</v>
      </c>
      <c r="K60" s="1" t="s">
        <v>108</v>
      </c>
    </row>
    <row r="61" spans="1:11" x14ac:dyDescent="0.25">
      <c r="A61" s="1" t="s">
        <v>375</v>
      </c>
      <c r="B61" s="1" t="s">
        <v>98</v>
      </c>
      <c r="C61" s="1" t="s">
        <v>98</v>
      </c>
      <c r="D61" s="1" t="s">
        <v>569</v>
      </c>
      <c r="E61" s="1">
        <v>1</v>
      </c>
      <c r="F61" s="1">
        <v>4.6510000000000003E-2</v>
      </c>
      <c r="G61" s="1">
        <f>GrupedBOMRaw__2[[#This Row],[ Quantity]]*GrupedBOMRaw__2[[#This Row],[ Cena jednostkowa]]</f>
        <v>4.6510000000000003E-2</v>
      </c>
      <c r="H61" s="1" t="s">
        <v>98</v>
      </c>
      <c r="I61" s="1" t="s">
        <v>332</v>
      </c>
      <c r="J61" s="1" t="s">
        <v>98</v>
      </c>
      <c r="K61" s="1" t="s">
        <v>108</v>
      </c>
    </row>
    <row r="62" spans="1:11" x14ac:dyDescent="0.25">
      <c r="A62" s="1" t="s">
        <v>538</v>
      </c>
      <c r="B62" s="1" t="s">
        <v>378</v>
      </c>
      <c r="C62" s="1" t="s">
        <v>380</v>
      </c>
      <c r="D62" s="1" t="s">
        <v>578</v>
      </c>
      <c r="E62" s="1">
        <v>1</v>
      </c>
      <c r="F62" s="1">
        <v>0.02</v>
      </c>
      <c r="G62" s="1">
        <f>GrupedBOMRaw__2[[#This Row],[ Quantity]]*GrupedBOMRaw__2[[#This Row],[ Cena jednostkowa]]</f>
        <v>0.02</v>
      </c>
      <c r="H62" s="1" t="s">
        <v>379</v>
      </c>
      <c r="I62" s="1" t="s">
        <v>335</v>
      </c>
      <c r="J62" s="1" t="s">
        <v>377</v>
      </c>
      <c r="K62" s="1" t="s">
        <v>108</v>
      </c>
    </row>
    <row r="63" spans="1:11" x14ac:dyDescent="0.25">
      <c r="A63" s="1" t="s">
        <v>539</v>
      </c>
      <c r="B63" s="1" t="s">
        <v>372</v>
      </c>
      <c r="C63" s="1" t="s">
        <v>374</v>
      </c>
      <c r="D63" s="1" t="s">
        <v>577</v>
      </c>
      <c r="E63" s="1">
        <v>2</v>
      </c>
      <c r="F63" s="1">
        <v>0.33546999999999999</v>
      </c>
      <c r="G63" s="1">
        <f>GrupedBOMRaw__2[[#This Row],[ Quantity]]*GrupedBOMRaw__2[[#This Row],[ Cena jednostkowa]]</f>
        <v>0.67093999999999998</v>
      </c>
      <c r="H63" s="1" t="s">
        <v>600</v>
      </c>
      <c r="I63" s="1" t="s">
        <v>370</v>
      </c>
      <c r="J63" s="1" t="s">
        <v>371</v>
      </c>
      <c r="K63" s="1" t="s">
        <v>108</v>
      </c>
    </row>
    <row r="64" spans="1:11" x14ac:dyDescent="0.25">
      <c r="A64" s="1" t="s">
        <v>540</v>
      </c>
      <c r="B64" s="1" t="s">
        <v>378</v>
      </c>
      <c r="C64" s="1" t="s">
        <v>380</v>
      </c>
      <c r="D64" s="1" t="s">
        <v>579</v>
      </c>
      <c r="E64" s="1">
        <v>1</v>
      </c>
      <c r="F64" s="1">
        <v>0.02</v>
      </c>
      <c r="G64" s="1">
        <f>GrupedBOMRaw__2[[#This Row],[ Quantity]]*GrupedBOMRaw__2[[#This Row],[ Cena jednostkowa]]</f>
        <v>0.02</v>
      </c>
      <c r="H64" s="1" t="s">
        <v>379</v>
      </c>
      <c r="I64" s="1" t="s">
        <v>335</v>
      </c>
      <c r="J64" s="1" t="s">
        <v>377</v>
      </c>
      <c r="K64" s="1" t="s">
        <v>108</v>
      </c>
    </row>
    <row r="65" spans="1:12" x14ac:dyDescent="0.25">
      <c r="A65" s="1" t="s">
        <v>541</v>
      </c>
      <c r="B65" s="1" t="s">
        <v>384</v>
      </c>
      <c r="C65" s="1" t="s">
        <v>341</v>
      </c>
      <c r="D65" s="1" t="s">
        <v>580</v>
      </c>
      <c r="E65" s="1">
        <v>1</v>
      </c>
      <c r="F65" s="1">
        <v>5.1580000000000001E-2</v>
      </c>
      <c r="G65" s="1">
        <f>GrupedBOMRaw__2[[#This Row],[ Quantity]]*GrupedBOMRaw__2[[#This Row],[ Cena jednostkowa]]</f>
        <v>5.1580000000000001E-2</v>
      </c>
      <c r="H65" s="1" t="s">
        <v>609</v>
      </c>
      <c r="I65" s="1" t="s">
        <v>335</v>
      </c>
      <c r="J65" s="1" t="s">
        <v>383</v>
      </c>
      <c r="K65" s="1" t="s">
        <v>108</v>
      </c>
    </row>
    <row r="66" spans="1:12" x14ac:dyDescent="0.25">
      <c r="A66" s="1" t="s">
        <v>542</v>
      </c>
      <c r="B66" s="1" t="s">
        <v>98</v>
      </c>
      <c r="C66" s="1" t="s">
        <v>98</v>
      </c>
      <c r="D66" s="1" t="s">
        <v>581</v>
      </c>
      <c r="E66" s="1">
        <v>1</v>
      </c>
      <c r="F66" s="1">
        <v>4.6510000000000003E-2</v>
      </c>
      <c r="G66" s="1">
        <f>GrupedBOMRaw__2[[#This Row],[ Quantity]]*GrupedBOMRaw__2[[#This Row],[ Cena jednostkowa]]</f>
        <v>4.6510000000000003E-2</v>
      </c>
      <c r="H66" s="1" t="s">
        <v>98</v>
      </c>
      <c r="I66" s="1" t="s">
        <v>335</v>
      </c>
      <c r="J66" s="1" t="s">
        <v>98</v>
      </c>
      <c r="K66" s="1" t="s">
        <v>108</v>
      </c>
    </row>
    <row r="67" spans="1:12" x14ac:dyDescent="0.25">
      <c r="A67" s="1" t="s">
        <v>543</v>
      </c>
      <c r="B67" s="1" t="s">
        <v>98</v>
      </c>
      <c r="C67" s="1" t="s">
        <v>98</v>
      </c>
      <c r="D67" s="1" t="s">
        <v>570</v>
      </c>
      <c r="E67" s="1">
        <v>1</v>
      </c>
      <c r="F67" s="1">
        <v>0</v>
      </c>
      <c r="G67" s="1">
        <f>GrupedBOMRaw__2[[#This Row],[ Quantity]]*GrupedBOMRaw__2[[#This Row],[ Cena jednostkowa]]</f>
        <v>0</v>
      </c>
      <c r="H67" s="1" t="s">
        <v>98</v>
      </c>
      <c r="I67" s="1" t="s">
        <v>332</v>
      </c>
      <c r="J67" s="1" t="s">
        <v>98</v>
      </c>
      <c r="K67" s="1" t="s">
        <v>108</v>
      </c>
    </row>
    <row r="68" spans="1:12" x14ac:dyDescent="0.25">
      <c r="A68" s="1" t="s">
        <v>544</v>
      </c>
      <c r="B68" s="1" t="s">
        <v>98</v>
      </c>
      <c r="C68" s="1" t="s">
        <v>98</v>
      </c>
      <c r="D68" s="1" t="s">
        <v>351</v>
      </c>
      <c r="E68" s="1">
        <v>2</v>
      </c>
      <c r="F68" s="1">
        <v>0</v>
      </c>
      <c r="G68" s="1">
        <f>GrupedBOMRaw__2[[#This Row],[ Quantity]]*GrupedBOMRaw__2[[#This Row],[ Cena jednostkowa]]</f>
        <v>0</v>
      </c>
      <c r="H68" s="1" t="s">
        <v>98</v>
      </c>
      <c r="I68" s="1" t="s">
        <v>332</v>
      </c>
      <c r="J68" s="1" t="s">
        <v>98</v>
      </c>
      <c r="K68" s="1" t="s">
        <v>108</v>
      </c>
    </row>
    <row r="69" spans="1:12" x14ac:dyDescent="0.25">
      <c r="A69" s="1" t="s">
        <v>545</v>
      </c>
      <c r="B69" s="1" t="s">
        <v>98</v>
      </c>
      <c r="C69" s="1" t="s">
        <v>98</v>
      </c>
      <c r="D69" s="1" t="s">
        <v>582</v>
      </c>
      <c r="E69" s="1">
        <v>2</v>
      </c>
      <c r="F69" s="1">
        <v>0</v>
      </c>
      <c r="G69" s="1">
        <f>GrupedBOMRaw__2[[#This Row],[ Quantity]]*GrupedBOMRaw__2[[#This Row],[ Cena jednostkowa]]</f>
        <v>0</v>
      </c>
      <c r="H69" s="1" t="s">
        <v>98</v>
      </c>
      <c r="I69" s="1" t="s">
        <v>335</v>
      </c>
      <c r="J69" s="1" t="s">
        <v>98</v>
      </c>
      <c r="K69" s="1" t="s">
        <v>108</v>
      </c>
    </row>
    <row r="70" spans="1:12" x14ac:dyDescent="0.25">
      <c r="A70" s="1" t="s">
        <v>393</v>
      </c>
      <c r="B70" s="1" t="s">
        <v>396</v>
      </c>
      <c r="C70" s="1" t="s">
        <v>341</v>
      </c>
      <c r="D70" s="1" t="s">
        <v>571</v>
      </c>
      <c r="E70" s="1">
        <v>4</v>
      </c>
      <c r="F70" s="1">
        <v>4.8230000000000002E-2</v>
      </c>
      <c r="G70" s="1">
        <f>GrupedBOMRaw__2[[#This Row],[ Quantity]]*GrupedBOMRaw__2[[#This Row],[ Cena jednostkowa]]</f>
        <v>0.19292000000000001</v>
      </c>
      <c r="H70" s="1" t="s">
        <v>585</v>
      </c>
      <c r="I70" s="1" t="s">
        <v>394</v>
      </c>
      <c r="J70" s="1" t="s">
        <v>395</v>
      </c>
      <c r="K70" s="1" t="s">
        <v>108</v>
      </c>
    </row>
    <row r="71" spans="1:12" x14ac:dyDescent="0.25">
      <c r="A71" s="1" t="s">
        <v>407</v>
      </c>
      <c r="B71" s="1" t="s">
        <v>38</v>
      </c>
      <c r="C71" s="1" t="s">
        <v>39</v>
      </c>
      <c r="D71" s="1" t="s">
        <v>408</v>
      </c>
      <c r="E71" s="1">
        <v>2</v>
      </c>
      <c r="F71" s="1">
        <v>10.3</v>
      </c>
      <c r="G71" s="1">
        <f>GrupedBOMRaw__2[[#This Row],[ Quantity]]*GrupedBOMRaw__2[[#This Row],[ Cena jednostkowa]]</f>
        <v>20.6</v>
      </c>
      <c r="H71" s="1" t="s">
        <v>41</v>
      </c>
      <c r="I71" s="1" t="s">
        <v>546</v>
      </c>
      <c r="J71" s="1" t="s">
        <v>410</v>
      </c>
      <c r="K71" s="1" t="s">
        <v>108</v>
      </c>
    </row>
    <row r="72" spans="1:12" x14ac:dyDescent="0.25">
      <c r="A72" s="1" t="s">
        <v>412</v>
      </c>
      <c r="B72" s="1" t="s">
        <v>74</v>
      </c>
      <c r="C72" s="1" t="s">
        <v>75</v>
      </c>
      <c r="D72" s="1" t="s">
        <v>442</v>
      </c>
      <c r="E72" s="1">
        <v>1</v>
      </c>
      <c r="F72" s="1">
        <v>1.1252</v>
      </c>
      <c r="G72" s="1">
        <f>GrupedBOMRaw__2[[#This Row],[ Quantity]]*GrupedBOMRaw__2[[#This Row],[ Cena jednostkowa]]</f>
        <v>1.1252</v>
      </c>
      <c r="H72" s="1" t="s">
        <v>610</v>
      </c>
      <c r="I72" s="1" t="s">
        <v>443</v>
      </c>
      <c r="J72" s="1" t="s">
        <v>78</v>
      </c>
      <c r="K72" s="1" t="s">
        <v>108</v>
      </c>
    </row>
    <row r="73" spans="1:12" x14ac:dyDescent="0.25">
      <c r="A73" s="1" t="s">
        <v>547</v>
      </c>
      <c r="B73" s="1" t="s">
        <v>413</v>
      </c>
      <c r="C73" s="1" t="s">
        <v>417</v>
      </c>
      <c r="D73" s="1" t="s">
        <v>413</v>
      </c>
      <c r="E73" s="1">
        <v>1</v>
      </c>
      <c r="F73" s="1">
        <v>7.2</v>
      </c>
      <c r="G73" s="1">
        <f>GrupedBOMRaw__2[[#This Row],[ Quantity]]*GrupedBOMRaw__2[[#This Row],[ Cena jednostkowa]]</f>
        <v>7.2</v>
      </c>
      <c r="H73" s="1" t="s">
        <v>611</v>
      </c>
      <c r="I73" s="1" t="s">
        <v>414</v>
      </c>
      <c r="J73" s="1" t="s">
        <v>415</v>
      </c>
      <c r="K73" s="1" t="s">
        <v>108</v>
      </c>
      <c r="L73">
        <v>2</v>
      </c>
    </row>
    <row r="74" spans="1:12" x14ac:dyDescent="0.25">
      <c r="A74" s="1" t="s">
        <v>548</v>
      </c>
      <c r="B74" s="1" t="s">
        <v>552</v>
      </c>
      <c r="C74" s="1" t="s">
        <v>553</v>
      </c>
      <c r="D74" s="1" t="s">
        <v>549</v>
      </c>
      <c r="E74" s="1">
        <v>1</v>
      </c>
      <c r="F74" s="1">
        <v>0.56000000000000005</v>
      </c>
      <c r="G74" s="1">
        <f>GrupedBOMRaw__2[[#This Row],[ Quantity]]*GrupedBOMRaw__2[[#This Row],[ Cena jednostkowa]]</f>
        <v>0.56000000000000005</v>
      </c>
      <c r="H74" s="1" t="s">
        <v>586</v>
      </c>
      <c r="I74" s="1" t="s">
        <v>550</v>
      </c>
      <c r="J74" s="1" t="s">
        <v>551</v>
      </c>
      <c r="K74" s="1" t="s">
        <v>108</v>
      </c>
    </row>
    <row r="75" spans="1:12" x14ac:dyDescent="0.25">
      <c r="A75" s="1" t="s">
        <v>418</v>
      </c>
      <c r="B75" s="1" t="s">
        <v>422</v>
      </c>
      <c r="C75" s="1" t="s">
        <v>84</v>
      </c>
      <c r="D75" s="1" t="s">
        <v>419</v>
      </c>
      <c r="E75" s="1">
        <v>1</v>
      </c>
      <c r="F75" s="1">
        <v>22.53</v>
      </c>
      <c r="G75" s="1">
        <f>GrupedBOMRaw__2[[#This Row],[ Quantity]]*GrupedBOMRaw__2[[#This Row],[ Cena jednostkowa]]</f>
        <v>22.53</v>
      </c>
      <c r="H75" s="1" t="s">
        <v>423</v>
      </c>
      <c r="I75" s="1" t="s">
        <v>420</v>
      </c>
      <c r="J75" s="1" t="s">
        <v>421</v>
      </c>
      <c r="K75" s="1" t="s">
        <v>108</v>
      </c>
      <c r="L75">
        <v>2</v>
      </c>
    </row>
    <row r="76" spans="1:12" x14ac:dyDescent="0.25">
      <c r="A76" s="1" t="s">
        <v>424</v>
      </c>
      <c r="B76" s="1" t="s">
        <v>81</v>
      </c>
      <c r="C76" s="1" t="s">
        <v>84</v>
      </c>
      <c r="D76" s="1" t="s">
        <v>81</v>
      </c>
      <c r="E76" s="1">
        <v>1</v>
      </c>
      <c r="F76" s="1">
        <v>1.0587</v>
      </c>
      <c r="G76" s="1">
        <f>GrupedBOMRaw__2[[#This Row],[ Quantity]]*GrupedBOMRaw__2[[#This Row],[ Cena jednostkowa]]</f>
        <v>1.0587</v>
      </c>
      <c r="H76" s="1" t="s">
        <v>83</v>
      </c>
      <c r="I76" s="1" t="s">
        <v>425</v>
      </c>
      <c r="J76" s="1" t="s">
        <v>85</v>
      </c>
      <c r="K76" s="1" t="s">
        <v>108</v>
      </c>
      <c r="L76">
        <v>25</v>
      </c>
    </row>
    <row r="77" spans="1:12" x14ac:dyDescent="0.25">
      <c r="A77" s="1" t="s">
        <v>554</v>
      </c>
      <c r="B77" s="1" t="s">
        <v>430</v>
      </c>
      <c r="C77" s="1" t="s">
        <v>75</v>
      </c>
      <c r="D77" s="1" t="s">
        <v>427</v>
      </c>
      <c r="E77" s="1">
        <v>2</v>
      </c>
      <c r="F77" s="1">
        <v>0.97399999999999998</v>
      </c>
      <c r="G77" s="1">
        <f>GrupedBOMRaw__2[[#This Row],[ Quantity]]*GrupedBOMRaw__2[[#This Row],[ Cena jednostkowa]]</f>
        <v>1.948</v>
      </c>
      <c r="H77" s="1" t="s">
        <v>583</v>
      </c>
      <c r="I77" s="1" t="s">
        <v>428</v>
      </c>
      <c r="J77" s="1" t="s">
        <v>429</v>
      </c>
      <c r="K77" s="1" t="s">
        <v>108</v>
      </c>
      <c r="L77">
        <v>4</v>
      </c>
    </row>
    <row r="78" spans="1:12" x14ac:dyDescent="0.25">
      <c r="A78" s="1" t="s">
        <v>436</v>
      </c>
      <c r="B78" s="1" t="s">
        <v>29</v>
      </c>
      <c r="C78" s="1" t="s">
        <v>28</v>
      </c>
      <c r="D78" s="1" t="s">
        <v>433</v>
      </c>
      <c r="E78" s="1">
        <v>1</v>
      </c>
      <c r="F78" s="1">
        <v>6.66</v>
      </c>
      <c r="G78" s="1">
        <f>GrupedBOMRaw__2[[#This Row],[ Quantity]]*GrupedBOMRaw__2[[#This Row],[ Cena jednostkowa]]</f>
        <v>6.66</v>
      </c>
      <c r="H78" s="1" t="s">
        <v>612</v>
      </c>
      <c r="I78" s="1" t="s">
        <v>434</v>
      </c>
      <c r="J78" s="1" t="s">
        <v>32</v>
      </c>
      <c r="K78" s="1" t="s">
        <v>108</v>
      </c>
      <c r="L78">
        <v>2</v>
      </c>
    </row>
    <row r="79" spans="1:12" x14ac:dyDescent="0.25">
      <c r="A79" s="1" t="s">
        <v>555</v>
      </c>
      <c r="B79" s="1" t="s">
        <v>47</v>
      </c>
      <c r="C79" s="1" t="s">
        <v>440</v>
      </c>
      <c r="D79" s="1" t="s">
        <v>437</v>
      </c>
      <c r="E79" s="1">
        <v>2</v>
      </c>
      <c r="F79" s="1">
        <v>3.82</v>
      </c>
      <c r="G79" s="1">
        <f>GrupedBOMRaw__2[[#This Row],[ Quantity]]*GrupedBOMRaw__2[[#This Row],[ Cena jednostkowa]]</f>
        <v>7.64</v>
      </c>
      <c r="H79" s="1" t="s">
        <v>613</v>
      </c>
      <c r="I79" s="1" t="s">
        <v>438</v>
      </c>
      <c r="J79" s="1" t="s">
        <v>51</v>
      </c>
      <c r="K79" s="1" t="s">
        <v>108</v>
      </c>
      <c r="L79">
        <v>2</v>
      </c>
    </row>
    <row r="80" spans="1:12" x14ac:dyDescent="0.25">
      <c r="A80" s="1" t="s">
        <v>556</v>
      </c>
      <c r="B80" s="1" t="s">
        <v>560</v>
      </c>
      <c r="C80" s="1" t="s">
        <v>440</v>
      </c>
      <c r="D80" s="1" t="s">
        <v>557</v>
      </c>
      <c r="E80" s="1">
        <v>1</v>
      </c>
      <c r="F80" s="1">
        <v>2.0699999999999998</v>
      </c>
      <c r="G80" s="1">
        <f>GrupedBOMRaw__2[[#This Row],[ Quantity]]*GrupedBOMRaw__2[[#This Row],[ Cena jednostkowa]]</f>
        <v>2.0699999999999998</v>
      </c>
      <c r="H80" s="1" t="s">
        <v>614</v>
      </c>
      <c r="I80" s="1" t="s">
        <v>558</v>
      </c>
      <c r="J80" s="1" t="s">
        <v>559</v>
      </c>
      <c r="K80" s="1" t="s">
        <v>108</v>
      </c>
    </row>
    <row r="81" spans="1:13" x14ac:dyDescent="0.25">
      <c r="A81" s="1" t="s">
        <v>445</v>
      </c>
      <c r="B81" s="1" t="s">
        <v>449</v>
      </c>
      <c r="C81" s="1" t="s">
        <v>451</v>
      </c>
      <c r="D81" s="1" t="s">
        <v>446</v>
      </c>
      <c r="E81" s="1">
        <v>1</v>
      </c>
      <c r="F81" s="1">
        <v>1.6355999999999999</v>
      </c>
      <c r="G81" s="1">
        <f>GrupedBOMRaw__2[[#This Row],[ Quantity]]*GrupedBOMRaw__2[[#This Row],[ Cena jednostkowa]]</f>
        <v>1.6355999999999999</v>
      </c>
      <c r="H81" s="1" t="s">
        <v>601</v>
      </c>
      <c r="I81" s="1" t="s">
        <v>561</v>
      </c>
      <c r="J81" s="1" t="s">
        <v>448</v>
      </c>
      <c r="K81" s="1" t="s">
        <v>101</v>
      </c>
      <c r="L81">
        <v>5</v>
      </c>
    </row>
    <row r="82" spans="1:13" x14ac:dyDescent="0.25">
      <c r="A82" t="s">
        <v>621</v>
      </c>
      <c r="E82">
        <v>1</v>
      </c>
      <c r="F82">
        <v>31</v>
      </c>
      <c r="G82" s="1">
        <f>GrupedBOMRaw__2[[#This Row],[ Quantity]]*GrupedBOMRaw__2[[#This Row],[ Cena jednostkowa]]</f>
        <v>31</v>
      </c>
      <c r="M82">
        <v>5</v>
      </c>
    </row>
    <row r="84" spans="1:13" x14ac:dyDescent="0.25">
      <c r="E84" t="s">
        <v>43</v>
      </c>
      <c r="G84">
        <f>SUM(G2:G82)</f>
        <v>192.02596999999997</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0"/>
  <sheetViews>
    <sheetView workbookViewId="0">
      <selection activeCell="D13" sqref="D13"/>
    </sheetView>
  </sheetViews>
  <sheetFormatPr defaultRowHeight="15" x14ac:dyDescent="0.25"/>
  <cols>
    <col min="1" max="1" width="9" customWidth="1"/>
    <col min="2" max="2" width="7.140625" customWidth="1"/>
    <col min="3" max="3" width="17.85546875" customWidth="1"/>
    <col min="4" max="4" width="47.7109375" customWidth="1"/>
    <col min="5" max="5" width="12.28515625" customWidth="1"/>
    <col min="6" max="6" width="26.5703125" customWidth="1"/>
    <col min="7" max="7" width="20.28515625" customWidth="1"/>
    <col min="8" max="8" width="34.42578125" customWidth="1"/>
    <col min="9" max="9" width="26" customWidth="1"/>
    <col min="10" max="10" width="11.28515625" customWidth="1"/>
    <col min="11" max="11" width="6.85546875" bestFit="1" customWidth="1"/>
  </cols>
  <sheetData>
    <row r="1" spans="1:10" x14ac:dyDescent="0.25">
      <c r="A1" t="s">
        <v>86</v>
      </c>
      <c r="B1" t="s">
        <v>87</v>
      </c>
      <c r="C1" t="s">
        <v>88</v>
      </c>
      <c r="D1" t="s">
        <v>89</v>
      </c>
      <c r="E1" t="s">
        <v>452</v>
      </c>
      <c r="F1" t="s">
        <v>90</v>
      </c>
      <c r="G1" t="s">
        <v>91</v>
      </c>
      <c r="H1" t="s">
        <v>92</v>
      </c>
      <c r="I1" t="s">
        <v>93</v>
      </c>
      <c r="J1" t="s">
        <v>94</v>
      </c>
    </row>
    <row r="2" spans="1:10" x14ac:dyDescent="0.25">
      <c r="A2" s="1" t="s">
        <v>328</v>
      </c>
      <c r="B2">
        <v>1</v>
      </c>
      <c r="C2" s="1" t="s">
        <v>61</v>
      </c>
      <c r="D2" s="1" t="s">
        <v>329</v>
      </c>
      <c r="E2" s="2">
        <v>0.29736000000000001</v>
      </c>
      <c r="F2" s="1" t="s">
        <v>66</v>
      </c>
      <c r="G2" s="1" t="s">
        <v>61</v>
      </c>
      <c r="H2" s="1" t="s">
        <v>65</v>
      </c>
      <c r="I2" s="1" t="s">
        <v>62</v>
      </c>
      <c r="J2" s="1" t="s">
        <v>108</v>
      </c>
    </row>
    <row r="3" spans="1:10" x14ac:dyDescent="0.25">
      <c r="A3" s="1" t="s">
        <v>424</v>
      </c>
      <c r="B3">
        <v>1</v>
      </c>
      <c r="C3" s="1" t="s">
        <v>81</v>
      </c>
      <c r="D3" s="1" t="s">
        <v>425</v>
      </c>
      <c r="E3" s="2">
        <v>1.0587</v>
      </c>
      <c r="F3" s="1" t="s">
        <v>85</v>
      </c>
      <c r="G3" s="1" t="s">
        <v>81</v>
      </c>
      <c r="H3" s="1" t="s">
        <v>83</v>
      </c>
      <c r="I3" s="1" t="s">
        <v>84</v>
      </c>
      <c r="J3" s="1" t="s">
        <v>108</v>
      </c>
    </row>
    <row r="4" spans="1:10" x14ac:dyDescent="0.25">
      <c r="A4" s="1" t="s">
        <v>407</v>
      </c>
      <c r="B4">
        <v>2</v>
      </c>
      <c r="C4" s="1" t="s">
        <v>408</v>
      </c>
      <c r="D4" s="1" t="s">
        <v>409</v>
      </c>
      <c r="E4" s="2">
        <v>10.3</v>
      </c>
      <c r="F4" s="1" t="s">
        <v>410</v>
      </c>
      <c r="G4" s="1" t="s">
        <v>38</v>
      </c>
      <c r="H4" s="1" t="s">
        <v>411</v>
      </c>
      <c r="I4" s="1" t="s">
        <v>39</v>
      </c>
      <c r="J4" s="1" t="s">
        <v>108</v>
      </c>
    </row>
    <row r="5" spans="1:10" x14ac:dyDescent="0.25">
      <c r="A5" s="1" t="s">
        <v>294</v>
      </c>
      <c r="B5">
        <v>1</v>
      </c>
      <c r="C5" s="1" t="s">
        <v>295</v>
      </c>
      <c r="D5" s="1" t="s">
        <v>296</v>
      </c>
      <c r="E5" s="2">
        <v>1.5839000000000001</v>
      </c>
      <c r="F5" s="1" t="s">
        <v>297</v>
      </c>
      <c r="G5" s="1" t="s">
        <v>298</v>
      </c>
      <c r="H5" s="1" t="s">
        <v>299</v>
      </c>
      <c r="I5" s="1" t="s">
        <v>300</v>
      </c>
      <c r="J5" s="1" t="s">
        <v>101</v>
      </c>
    </row>
    <row r="6" spans="1:10" x14ac:dyDescent="0.25">
      <c r="A6" s="1" t="s">
        <v>418</v>
      </c>
      <c r="B6">
        <v>1</v>
      </c>
      <c r="C6" s="1" t="s">
        <v>419</v>
      </c>
      <c r="D6" s="1" t="s">
        <v>420</v>
      </c>
      <c r="E6" s="2">
        <v>22.53</v>
      </c>
      <c r="F6" s="1" t="s">
        <v>421</v>
      </c>
      <c r="G6" s="1" t="s">
        <v>422</v>
      </c>
      <c r="H6" s="1" t="s">
        <v>423</v>
      </c>
      <c r="I6" s="1" t="s">
        <v>84</v>
      </c>
      <c r="J6" s="1" t="s">
        <v>108</v>
      </c>
    </row>
    <row r="7" spans="1:10" x14ac:dyDescent="0.25">
      <c r="A7" s="1" t="s">
        <v>168</v>
      </c>
      <c r="B7">
        <v>3</v>
      </c>
      <c r="C7" s="1" t="s">
        <v>169</v>
      </c>
      <c r="D7" s="1" t="s">
        <v>170</v>
      </c>
      <c r="E7" s="2">
        <v>0.90600000000000003</v>
      </c>
      <c r="F7" s="1" t="s">
        <v>171</v>
      </c>
      <c r="G7" s="1" t="s">
        <v>172</v>
      </c>
      <c r="H7" s="1" t="s">
        <v>173</v>
      </c>
      <c r="I7" s="1" t="s">
        <v>174</v>
      </c>
      <c r="J7" s="1" t="s">
        <v>108</v>
      </c>
    </row>
    <row r="8" spans="1:10" x14ac:dyDescent="0.25">
      <c r="A8" s="1" t="s">
        <v>187</v>
      </c>
      <c r="B8">
        <v>2</v>
      </c>
      <c r="C8" s="1" t="s">
        <v>188</v>
      </c>
      <c r="D8" s="1" t="s">
        <v>170</v>
      </c>
      <c r="E8" s="2">
        <v>0.61519999999999997</v>
      </c>
      <c r="F8" s="1" t="s">
        <v>189</v>
      </c>
      <c r="G8" s="1" t="s">
        <v>190</v>
      </c>
      <c r="H8" s="1" t="s">
        <v>191</v>
      </c>
      <c r="I8" s="1" t="s">
        <v>174</v>
      </c>
      <c r="J8" s="1" t="s">
        <v>108</v>
      </c>
    </row>
    <row r="9" spans="1:10" x14ac:dyDescent="0.25">
      <c r="A9" s="1" t="s">
        <v>181</v>
      </c>
      <c r="B9">
        <v>3</v>
      </c>
      <c r="C9" s="1" t="s">
        <v>182</v>
      </c>
      <c r="D9" s="1" t="s">
        <v>183</v>
      </c>
      <c r="E9" s="2">
        <v>0.37630000000000002</v>
      </c>
      <c r="F9" s="1" t="s">
        <v>184</v>
      </c>
      <c r="G9" s="1" t="s">
        <v>185</v>
      </c>
      <c r="H9" s="1" t="s">
        <v>186</v>
      </c>
      <c r="I9" s="1" t="s">
        <v>174</v>
      </c>
      <c r="J9" s="1" t="s">
        <v>108</v>
      </c>
    </row>
    <row r="10" spans="1:10" x14ac:dyDescent="0.25">
      <c r="A10" s="1" t="s">
        <v>354</v>
      </c>
      <c r="B10">
        <v>13</v>
      </c>
      <c r="C10" s="1" t="s">
        <v>355</v>
      </c>
      <c r="D10" s="1" t="s">
        <v>335</v>
      </c>
      <c r="E10" s="2">
        <v>4.6510000000000003E-2</v>
      </c>
      <c r="F10" s="1" t="s">
        <v>356</v>
      </c>
      <c r="G10" s="1" t="s">
        <v>357</v>
      </c>
      <c r="H10" s="1" t="s">
        <v>358</v>
      </c>
      <c r="I10" s="1" t="s">
        <v>341</v>
      </c>
      <c r="J10" s="1" t="s">
        <v>108</v>
      </c>
    </row>
    <row r="11" spans="1:10" x14ac:dyDescent="0.25">
      <c r="A11" s="1" t="s">
        <v>165</v>
      </c>
      <c r="B11">
        <v>1</v>
      </c>
      <c r="C11" s="1" t="s">
        <v>23</v>
      </c>
      <c r="D11" s="1" t="s">
        <v>159</v>
      </c>
      <c r="E11" s="2">
        <v>0.34960000000000002</v>
      </c>
      <c r="F11" s="1" t="s">
        <v>26</v>
      </c>
      <c r="G11" s="1" t="s">
        <v>23</v>
      </c>
      <c r="H11" s="1" t="s">
        <v>25</v>
      </c>
      <c r="I11" s="1" t="s">
        <v>57</v>
      </c>
      <c r="J11" s="1" t="s">
        <v>108</v>
      </c>
    </row>
    <row r="12" spans="1:10" x14ac:dyDescent="0.25">
      <c r="A12" s="1" t="s">
        <v>166</v>
      </c>
      <c r="B12">
        <v>16</v>
      </c>
      <c r="C12" s="1" t="s">
        <v>19</v>
      </c>
      <c r="D12" s="1" t="s">
        <v>167</v>
      </c>
      <c r="E12" s="2">
        <v>0.2445</v>
      </c>
      <c r="F12" s="1" t="s">
        <v>21</v>
      </c>
      <c r="G12" s="1" t="s">
        <v>19</v>
      </c>
      <c r="H12" s="1" t="s">
        <v>20</v>
      </c>
      <c r="I12" s="1" t="s">
        <v>17</v>
      </c>
      <c r="J12" s="1" t="s">
        <v>108</v>
      </c>
    </row>
    <row r="13" spans="1:10" x14ac:dyDescent="0.25">
      <c r="A13" s="1" t="s">
        <v>412</v>
      </c>
      <c r="B13">
        <v>1</v>
      </c>
      <c r="C13" s="1" t="s">
        <v>413</v>
      </c>
      <c r="D13" s="1" t="s">
        <v>414</v>
      </c>
      <c r="E13" s="2">
        <v>7.2</v>
      </c>
      <c r="F13" s="1" t="s">
        <v>415</v>
      </c>
      <c r="G13" s="1" t="s">
        <v>413</v>
      </c>
      <c r="H13" s="1" t="s">
        <v>416</v>
      </c>
      <c r="I13" s="1" t="s">
        <v>417</v>
      </c>
      <c r="J13" s="1" t="s">
        <v>108</v>
      </c>
    </row>
    <row r="14" spans="1:10" x14ac:dyDescent="0.25">
      <c r="A14" s="1" t="s">
        <v>311</v>
      </c>
      <c r="B14">
        <v>1</v>
      </c>
      <c r="C14" s="1" t="s">
        <v>80</v>
      </c>
      <c r="D14" s="1" t="s">
        <v>312</v>
      </c>
      <c r="E14" s="2">
        <v>4.46</v>
      </c>
      <c r="F14" s="1" t="s">
        <v>313</v>
      </c>
      <c r="G14" s="1" t="s">
        <v>80</v>
      </c>
      <c r="H14" s="1" t="s">
        <v>314</v>
      </c>
      <c r="I14" s="1" t="s">
        <v>315</v>
      </c>
      <c r="J14" s="1" t="s">
        <v>101</v>
      </c>
    </row>
    <row r="15" spans="1:10" x14ac:dyDescent="0.25">
      <c r="A15" s="1" t="s">
        <v>158</v>
      </c>
      <c r="B15">
        <v>1</v>
      </c>
      <c r="C15" s="1" t="s">
        <v>71</v>
      </c>
      <c r="D15" s="1" t="s">
        <v>159</v>
      </c>
      <c r="E15" s="2">
        <v>0.60763</v>
      </c>
      <c r="F15" s="1" t="s">
        <v>73</v>
      </c>
      <c r="G15" s="1" t="s">
        <v>71</v>
      </c>
      <c r="H15" s="1" t="s">
        <v>160</v>
      </c>
      <c r="I15" s="1" t="s">
        <v>62</v>
      </c>
      <c r="J15" s="1" t="s">
        <v>108</v>
      </c>
    </row>
    <row r="16" spans="1:10" x14ac:dyDescent="0.25">
      <c r="A16" s="1" t="s">
        <v>150</v>
      </c>
      <c r="B16">
        <v>4</v>
      </c>
      <c r="C16" s="1" t="s">
        <v>151</v>
      </c>
      <c r="D16" s="1" t="s">
        <v>152</v>
      </c>
      <c r="E16" s="2">
        <v>0.34</v>
      </c>
      <c r="F16" s="1" t="s">
        <v>153</v>
      </c>
      <c r="G16" s="1" t="s">
        <v>151</v>
      </c>
      <c r="H16" s="1" t="s">
        <v>154</v>
      </c>
      <c r="I16" s="1" t="s">
        <v>155</v>
      </c>
      <c r="J16" s="1" t="s">
        <v>108</v>
      </c>
    </row>
    <row r="17" spans="1:10" x14ac:dyDescent="0.25">
      <c r="A17" s="1" t="s">
        <v>161</v>
      </c>
      <c r="B17">
        <v>1</v>
      </c>
      <c r="C17" s="1" t="s">
        <v>67</v>
      </c>
      <c r="D17" s="1" t="s">
        <v>162</v>
      </c>
      <c r="E17" s="2">
        <v>0.10646</v>
      </c>
      <c r="F17" s="1" t="s">
        <v>70</v>
      </c>
      <c r="G17" s="1" t="s">
        <v>67</v>
      </c>
      <c r="H17" s="1" t="s">
        <v>163</v>
      </c>
      <c r="I17" s="1" t="s">
        <v>57</v>
      </c>
      <c r="J17" s="1" t="s">
        <v>108</v>
      </c>
    </row>
    <row r="18" spans="1:10" x14ac:dyDescent="0.25">
      <c r="A18" s="1" t="s">
        <v>375</v>
      </c>
      <c r="B18">
        <v>1</v>
      </c>
      <c r="C18" s="1" t="s">
        <v>376</v>
      </c>
      <c r="D18" s="1" t="s">
        <v>335</v>
      </c>
      <c r="E18" s="2">
        <v>0.02</v>
      </c>
      <c r="F18" s="1" t="s">
        <v>377</v>
      </c>
      <c r="G18" s="1" t="s">
        <v>378</v>
      </c>
      <c r="H18" s="1" t="s">
        <v>379</v>
      </c>
      <c r="I18" s="1" t="s">
        <v>380</v>
      </c>
      <c r="J18" s="1" t="s">
        <v>108</v>
      </c>
    </row>
    <row r="19" spans="1:10" x14ac:dyDescent="0.25">
      <c r="A19" s="1" t="s">
        <v>436</v>
      </c>
      <c r="B19">
        <v>1</v>
      </c>
      <c r="C19" s="1" t="s">
        <v>437</v>
      </c>
      <c r="D19" s="1" t="s">
        <v>438</v>
      </c>
      <c r="E19" s="2">
        <v>3.82</v>
      </c>
      <c r="F19" s="1" t="s">
        <v>51</v>
      </c>
      <c r="G19" s="1" t="s">
        <v>47</v>
      </c>
      <c r="H19" s="1" t="s">
        <v>439</v>
      </c>
      <c r="I19" s="1" t="s">
        <v>440</v>
      </c>
      <c r="J19" s="1" t="s">
        <v>108</v>
      </c>
    </row>
    <row r="20" spans="1:10" x14ac:dyDescent="0.25">
      <c r="A20" s="1" t="s">
        <v>95</v>
      </c>
      <c r="B20">
        <v>2</v>
      </c>
      <c r="C20" s="1" t="s">
        <v>96</v>
      </c>
      <c r="D20" s="1" t="s">
        <v>97</v>
      </c>
      <c r="E20" s="2">
        <v>0.67469999999999997</v>
      </c>
      <c r="F20" s="1" t="s">
        <v>98</v>
      </c>
      <c r="G20" s="1" t="s">
        <v>99</v>
      </c>
      <c r="H20" s="1" t="s">
        <v>98</v>
      </c>
      <c r="I20" s="1" t="s">
        <v>100</v>
      </c>
      <c r="J20" s="1" t="s">
        <v>101</v>
      </c>
    </row>
    <row r="21" spans="1:10" x14ac:dyDescent="0.25">
      <c r="A21" s="1" t="s">
        <v>319</v>
      </c>
      <c r="B21">
        <v>1</v>
      </c>
      <c r="C21" s="1" t="s">
        <v>320</v>
      </c>
      <c r="D21" s="1" t="s">
        <v>317</v>
      </c>
      <c r="E21" s="2">
        <v>0.70179999999999998</v>
      </c>
      <c r="F21" s="1" t="s">
        <v>321</v>
      </c>
      <c r="G21" s="1" t="s">
        <v>320</v>
      </c>
      <c r="H21" s="1" t="s">
        <v>322</v>
      </c>
      <c r="I21" s="1" t="s">
        <v>35</v>
      </c>
      <c r="J21" s="1" t="s">
        <v>108</v>
      </c>
    </row>
    <row r="22" spans="1:10" x14ac:dyDescent="0.25">
      <c r="A22" s="1" t="s">
        <v>316</v>
      </c>
      <c r="B22">
        <v>1</v>
      </c>
      <c r="C22" s="1" t="s">
        <v>44</v>
      </c>
      <c r="D22" s="1" t="s">
        <v>317</v>
      </c>
      <c r="E22" s="2">
        <v>0.70179999999999998</v>
      </c>
      <c r="F22" s="1" t="s">
        <v>46</v>
      </c>
      <c r="G22" s="1" t="s">
        <v>44</v>
      </c>
      <c r="H22" s="1" t="s">
        <v>318</v>
      </c>
      <c r="I22" s="1" t="s">
        <v>35</v>
      </c>
      <c r="J22" s="1" t="s">
        <v>108</v>
      </c>
    </row>
    <row r="23" spans="1:10" x14ac:dyDescent="0.25">
      <c r="A23" s="1" t="s">
        <v>360</v>
      </c>
      <c r="B23">
        <v>4</v>
      </c>
      <c r="C23" s="1" t="s">
        <v>361</v>
      </c>
      <c r="D23" s="1" t="s">
        <v>362</v>
      </c>
      <c r="E23" s="2">
        <v>0.76246000000000003</v>
      </c>
      <c r="F23" s="1" t="s">
        <v>363</v>
      </c>
      <c r="G23" s="1" t="s">
        <v>364</v>
      </c>
      <c r="H23" s="1" t="s">
        <v>365</v>
      </c>
      <c r="I23" s="1" t="s">
        <v>366</v>
      </c>
      <c r="J23" s="1" t="s">
        <v>108</v>
      </c>
    </row>
    <row r="24" spans="1:10" x14ac:dyDescent="0.25">
      <c r="A24" s="1" t="s">
        <v>109</v>
      </c>
      <c r="B24">
        <v>2</v>
      </c>
      <c r="C24" s="1" t="s">
        <v>110</v>
      </c>
      <c r="D24" s="1" t="s">
        <v>111</v>
      </c>
      <c r="E24" s="2">
        <v>1.4524999999999999</v>
      </c>
      <c r="F24" s="1" t="s">
        <v>98</v>
      </c>
      <c r="G24" s="1" t="s">
        <v>112</v>
      </c>
      <c r="H24" s="1" t="s">
        <v>98</v>
      </c>
      <c r="I24" s="1" t="s">
        <v>113</v>
      </c>
      <c r="J24" s="1" t="s">
        <v>108</v>
      </c>
    </row>
    <row r="25" spans="1:10" x14ac:dyDescent="0.25">
      <c r="A25" s="1" t="s">
        <v>128</v>
      </c>
      <c r="B25">
        <v>2</v>
      </c>
      <c r="C25" s="1" t="s">
        <v>129</v>
      </c>
      <c r="D25" s="1" t="s">
        <v>130</v>
      </c>
      <c r="E25" s="2">
        <v>0.68179000000000001</v>
      </c>
      <c r="F25" s="1" t="s">
        <v>131</v>
      </c>
      <c r="G25" s="1" t="s">
        <v>132</v>
      </c>
      <c r="H25" s="1" t="s">
        <v>98</v>
      </c>
      <c r="I25" s="1" t="s">
        <v>113</v>
      </c>
      <c r="J25" s="1" t="s">
        <v>108</v>
      </c>
    </row>
    <row r="26" spans="1:10" x14ac:dyDescent="0.25">
      <c r="A26" s="1" t="s">
        <v>138</v>
      </c>
      <c r="B26">
        <v>4</v>
      </c>
      <c r="C26" s="1" t="s">
        <v>110</v>
      </c>
      <c r="D26" s="1" t="s">
        <v>130</v>
      </c>
      <c r="E26" s="2">
        <v>0.26551999999999998</v>
      </c>
      <c r="F26" s="1" t="s">
        <v>98</v>
      </c>
      <c r="G26" s="1" t="s">
        <v>139</v>
      </c>
      <c r="H26" s="1" t="s">
        <v>98</v>
      </c>
      <c r="I26" s="1" t="s">
        <v>113</v>
      </c>
      <c r="J26" s="1" t="s">
        <v>108</v>
      </c>
    </row>
    <row r="27" spans="1:10" x14ac:dyDescent="0.25">
      <c r="A27" s="1" t="s">
        <v>114</v>
      </c>
      <c r="B27">
        <v>2</v>
      </c>
      <c r="C27" s="1" t="s">
        <v>115</v>
      </c>
      <c r="D27" s="1" t="s">
        <v>104</v>
      </c>
      <c r="E27" s="2">
        <v>0.09</v>
      </c>
      <c r="F27" s="1" t="s">
        <v>98</v>
      </c>
      <c r="G27" s="1" t="s">
        <v>116</v>
      </c>
      <c r="H27" s="1" t="s">
        <v>98</v>
      </c>
      <c r="I27" s="1" t="s">
        <v>113</v>
      </c>
      <c r="J27" s="1" t="s">
        <v>108</v>
      </c>
    </row>
    <row r="28" spans="1:10" x14ac:dyDescent="0.25">
      <c r="A28" s="1" t="s">
        <v>122</v>
      </c>
      <c r="B28">
        <v>1</v>
      </c>
      <c r="C28" s="1" t="s">
        <v>115</v>
      </c>
      <c r="D28" s="1" t="s">
        <v>119</v>
      </c>
      <c r="E28" s="2">
        <v>0.09</v>
      </c>
      <c r="F28" s="1" t="s">
        <v>98</v>
      </c>
      <c r="G28" s="1" t="s">
        <v>116</v>
      </c>
      <c r="H28" s="1" t="s">
        <v>98</v>
      </c>
      <c r="I28" s="1" t="s">
        <v>113</v>
      </c>
      <c r="J28" s="1" t="s">
        <v>108</v>
      </c>
    </row>
    <row r="29" spans="1:10" x14ac:dyDescent="0.25">
      <c r="A29" s="1" t="s">
        <v>133</v>
      </c>
      <c r="B29">
        <v>23</v>
      </c>
      <c r="C29" s="1" t="s">
        <v>134</v>
      </c>
      <c r="D29" s="1" t="s">
        <v>119</v>
      </c>
      <c r="E29" s="2">
        <v>5.9819999999999998E-2</v>
      </c>
      <c r="F29" s="1" t="s">
        <v>98</v>
      </c>
      <c r="G29" s="1" t="s">
        <v>135</v>
      </c>
      <c r="H29" s="1" t="s">
        <v>98</v>
      </c>
      <c r="I29" s="1" t="s">
        <v>113</v>
      </c>
      <c r="J29" s="1" t="s">
        <v>108</v>
      </c>
    </row>
    <row r="30" spans="1:10" x14ac:dyDescent="0.25">
      <c r="A30" s="1" t="s">
        <v>123</v>
      </c>
      <c r="B30">
        <v>13</v>
      </c>
      <c r="C30" s="1" t="s">
        <v>124</v>
      </c>
      <c r="D30" s="1" t="s">
        <v>119</v>
      </c>
      <c r="E30" s="2">
        <v>5.5629999999999999E-2</v>
      </c>
      <c r="F30" s="1" t="s">
        <v>125</v>
      </c>
      <c r="G30" s="1" t="s">
        <v>126</v>
      </c>
      <c r="H30" s="1" t="s">
        <v>127</v>
      </c>
      <c r="I30" s="1" t="s">
        <v>113</v>
      </c>
      <c r="J30" s="1" t="s">
        <v>108</v>
      </c>
    </row>
    <row r="31" spans="1:10" x14ac:dyDescent="0.25">
      <c r="A31" s="1" t="s">
        <v>147</v>
      </c>
      <c r="B31">
        <v>4</v>
      </c>
      <c r="C31" s="1" t="s">
        <v>129</v>
      </c>
      <c r="D31" s="1" t="s">
        <v>119</v>
      </c>
      <c r="E31" s="2">
        <v>0.08</v>
      </c>
      <c r="F31" s="1" t="s">
        <v>148</v>
      </c>
      <c r="G31" s="1" t="s">
        <v>149</v>
      </c>
      <c r="H31" s="1" t="s">
        <v>98</v>
      </c>
      <c r="I31" s="1" t="s">
        <v>113</v>
      </c>
      <c r="J31" s="1" t="s">
        <v>108</v>
      </c>
    </row>
    <row r="32" spans="1:10" x14ac:dyDescent="0.25">
      <c r="A32" s="1" t="s">
        <v>142</v>
      </c>
      <c r="B32">
        <v>3</v>
      </c>
      <c r="C32" s="1" t="s">
        <v>143</v>
      </c>
      <c r="D32" s="1" t="s">
        <v>119</v>
      </c>
      <c r="E32" s="2">
        <v>7.2840000000000002E-2</v>
      </c>
      <c r="F32" s="1" t="s">
        <v>144</v>
      </c>
      <c r="G32" s="1" t="s">
        <v>145</v>
      </c>
      <c r="H32" s="1" t="s">
        <v>98</v>
      </c>
      <c r="I32" s="1" t="s">
        <v>146</v>
      </c>
      <c r="J32" s="1" t="s">
        <v>108</v>
      </c>
    </row>
    <row r="33" spans="1:10" x14ac:dyDescent="0.25">
      <c r="A33" s="1" t="s">
        <v>102</v>
      </c>
      <c r="B33">
        <v>8</v>
      </c>
      <c r="C33" s="1" t="s">
        <v>103</v>
      </c>
      <c r="D33" s="1" t="s">
        <v>104</v>
      </c>
      <c r="E33" s="2">
        <v>9.1469999999999996E-2</v>
      </c>
      <c r="F33" s="1" t="s">
        <v>105</v>
      </c>
      <c r="G33" s="1" t="s">
        <v>106</v>
      </c>
      <c r="H33" s="1" t="s">
        <v>98</v>
      </c>
      <c r="I33" s="1" t="s">
        <v>107</v>
      </c>
      <c r="J33" s="1" t="s">
        <v>108</v>
      </c>
    </row>
    <row r="34" spans="1:10" x14ac:dyDescent="0.25">
      <c r="A34" s="1" t="s">
        <v>117</v>
      </c>
      <c r="B34">
        <v>2</v>
      </c>
      <c r="C34" s="1" t="s">
        <v>118</v>
      </c>
      <c r="D34" s="1" t="s">
        <v>119</v>
      </c>
      <c r="E34" s="2">
        <v>0.14766000000000001</v>
      </c>
      <c r="F34" s="1" t="s">
        <v>120</v>
      </c>
      <c r="G34" s="1" t="s">
        <v>121</v>
      </c>
      <c r="H34" s="1" t="s">
        <v>98</v>
      </c>
      <c r="I34" s="1" t="s">
        <v>107</v>
      </c>
      <c r="J34" s="1" t="s">
        <v>108</v>
      </c>
    </row>
    <row r="35" spans="1:10" x14ac:dyDescent="0.25">
      <c r="A35" s="1" t="s">
        <v>192</v>
      </c>
      <c r="B35">
        <v>8</v>
      </c>
      <c r="C35" s="1" t="s">
        <v>193</v>
      </c>
      <c r="D35" s="1" t="s">
        <v>194</v>
      </c>
      <c r="E35" s="2">
        <v>0.13674</v>
      </c>
      <c r="F35" s="1" t="s">
        <v>12</v>
      </c>
      <c r="G35" s="1" t="s">
        <v>9</v>
      </c>
      <c r="H35" s="1" t="s">
        <v>195</v>
      </c>
      <c r="I35" s="1" t="s">
        <v>10</v>
      </c>
      <c r="J35" s="1" t="s">
        <v>108</v>
      </c>
    </row>
    <row r="36" spans="1:10" x14ac:dyDescent="0.25">
      <c r="A36" s="1" t="s">
        <v>196</v>
      </c>
      <c r="B36">
        <v>2</v>
      </c>
      <c r="C36" s="1" t="s">
        <v>197</v>
      </c>
      <c r="D36" s="1" t="s">
        <v>194</v>
      </c>
      <c r="E36" s="2">
        <v>0.27939999999999998</v>
      </c>
      <c r="F36" s="1" t="s">
        <v>198</v>
      </c>
      <c r="G36" s="1" t="s">
        <v>199</v>
      </c>
      <c r="H36" s="1" t="s">
        <v>200</v>
      </c>
      <c r="I36" s="1" t="s">
        <v>10</v>
      </c>
      <c r="J36" s="1" t="s">
        <v>108</v>
      </c>
    </row>
    <row r="37" spans="1:10" x14ac:dyDescent="0.25">
      <c r="A37" s="1" t="s">
        <v>323</v>
      </c>
      <c r="B37">
        <v>8</v>
      </c>
      <c r="C37" s="1" t="s">
        <v>79</v>
      </c>
      <c r="D37" s="1" t="s">
        <v>324</v>
      </c>
      <c r="E37" s="2">
        <v>0.11890000000000001</v>
      </c>
      <c r="F37" s="1" t="s">
        <v>325</v>
      </c>
      <c r="G37" s="1" t="s">
        <v>326</v>
      </c>
      <c r="H37" s="1" t="s">
        <v>327</v>
      </c>
      <c r="I37" s="1" t="s">
        <v>75</v>
      </c>
      <c r="J37" s="1" t="s">
        <v>108</v>
      </c>
    </row>
    <row r="38" spans="1:10" x14ac:dyDescent="0.25">
      <c r="A38" s="1" t="s">
        <v>263</v>
      </c>
      <c r="B38">
        <v>1</v>
      </c>
      <c r="C38" s="1" t="s">
        <v>264</v>
      </c>
      <c r="D38" s="1" t="s">
        <v>265</v>
      </c>
      <c r="E38" s="2">
        <v>0.90500999999999998</v>
      </c>
      <c r="F38" s="1" t="s">
        <v>266</v>
      </c>
      <c r="G38" s="1" t="s">
        <v>267</v>
      </c>
      <c r="H38" s="1" t="s">
        <v>268</v>
      </c>
      <c r="I38" s="1" t="s">
        <v>213</v>
      </c>
      <c r="J38" s="1" t="s">
        <v>101</v>
      </c>
    </row>
    <row r="39" spans="1:10" x14ac:dyDescent="0.25">
      <c r="A39" s="1" t="s">
        <v>207</v>
      </c>
      <c r="B39">
        <v>1</v>
      </c>
      <c r="C39" s="1" t="s">
        <v>208</v>
      </c>
      <c r="D39" s="1" t="s">
        <v>209</v>
      </c>
      <c r="E39" s="2">
        <v>0.81567000000000001</v>
      </c>
      <c r="F39" s="1" t="s">
        <v>210</v>
      </c>
      <c r="G39" s="1" t="s">
        <v>211</v>
      </c>
      <c r="H39" s="1" t="s">
        <v>212</v>
      </c>
      <c r="I39" s="1" t="s">
        <v>213</v>
      </c>
      <c r="J39" s="1" t="s">
        <v>101</v>
      </c>
    </row>
    <row r="40" spans="1:10" x14ac:dyDescent="0.25">
      <c r="A40" s="1" t="s">
        <v>247</v>
      </c>
      <c r="B40">
        <v>1</v>
      </c>
      <c r="C40" s="1" t="s">
        <v>248</v>
      </c>
      <c r="D40" s="1" t="s">
        <v>209</v>
      </c>
      <c r="E40" s="2">
        <v>0.81567000000000001</v>
      </c>
      <c r="F40" s="1" t="s">
        <v>210</v>
      </c>
      <c r="G40" s="1" t="s">
        <v>211</v>
      </c>
      <c r="H40" s="1" t="s">
        <v>212</v>
      </c>
      <c r="I40" s="1" t="s">
        <v>213</v>
      </c>
      <c r="J40" s="1" t="s">
        <v>101</v>
      </c>
    </row>
    <row r="41" spans="1:10" x14ac:dyDescent="0.25">
      <c r="A41" s="1" t="s">
        <v>269</v>
      </c>
      <c r="B41">
        <v>1</v>
      </c>
      <c r="C41" s="1" t="s">
        <v>270</v>
      </c>
      <c r="D41" s="1" t="s">
        <v>271</v>
      </c>
      <c r="E41" s="2">
        <v>0.78136000000000005</v>
      </c>
      <c r="F41" s="1" t="s">
        <v>272</v>
      </c>
      <c r="G41" s="1" t="s">
        <v>273</v>
      </c>
      <c r="H41" s="1" t="s">
        <v>274</v>
      </c>
      <c r="I41" s="1" t="s">
        <v>213</v>
      </c>
      <c r="J41" s="1" t="s">
        <v>101</v>
      </c>
    </row>
    <row r="42" spans="1:10" x14ac:dyDescent="0.25">
      <c r="A42" s="1" t="s">
        <v>225</v>
      </c>
      <c r="B42">
        <v>1</v>
      </c>
      <c r="C42" s="1" t="s">
        <v>226</v>
      </c>
      <c r="D42" s="1" t="s">
        <v>227</v>
      </c>
      <c r="E42" s="2">
        <v>0.59599000000000002</v>
      </c>
      <c r="F42" s="1" t="s">
        <v>228</v>
      </c>
      <c r="G42" s="1" t="s">
        <v>229</v>
      </c>
      <c r="H42" s="1" t="s">
        <v>230</v>
      </c>
      <c r="I42" s="1" t="s">
        <v>213</v>
      </c>
      <c r="J42" s="1" t="s">
        <v>101</v>
      </c>
    </row>
    <row r="43" spans="1:10" x14ac:dyDescent="0.25">
      <c r="A43" s="1" t="s">
        <v>231</v>
      </c>
      <c r="B43">
        <v>1</v>
      </c>
      <c r="C43" s="1" t="s">
        <v>232</v>
      </c>
      <c r="D43" s="1" t="s">
        <v>227</v>
      </c>
      <c r="E43" s="2">
        <v>0.59599000000000002</v>
      </c>
      <c r="F43" s="1" t="s">
        <v>228</v>
      </c>
      <c r="G43" s="1" t="s">
        <v>229</v>
      </c>
      <c r="H43" s="1" t="s">
        <v>230</v>
      </c>
      <c r="I43" s="1" t="s">
        <v>213</v>
      </c>
      <c r="J43" s="1" t="s">
        <v>101</v>
      </c>
    </row>
    <row r="44" spans="1:10" x14ac:dyDescent="0.25">
      <c r="A44" s="1" t="s">
        <v>233</v>
      </c>
      <c r="B44">
        <v>1</v>
      </c>
      <c r="C44" s="1" t="s">
        <v>234</v>
      </c>
      <c r="D44" s="1" t="s">
        <v>227</v>
      </c>
      <c r="E44" s="2">
        <v>0.59599000000000002</v>
      </c>
      <c r="F44" s="1" t="s">
        <v>228</v>
      </c>
      <c r="G44" s="1" t="s">
        <v>229</v>
      </c>
      <c r="H44" s="1" t="s">
        <v>230</v>
      </c>
      <c r="I44" s="1" t="s">
        <v>213</v>
      </c>
      <c r="J44" s="1" t="s">
        <v>101</v>
      </c>
    </row>
    <row r="45" spans="1:10" x14ac:dyDescent="0.25">
      <c r="A45" s="1" t="s">
        <v>235</v>
      </c>
      <c r="B45">
        <v>1</v>
      </c>
      <c r="C45" s="1" t="s">
        <v>236</v>
      </c>
      <c r="D45" s="1" t="s">
        <v>227</v>
      </c>
      <c r="E45" s="2">
        <v>0.59599000000000002</v>
      </c>
      <c r="F45" s="1" t="s">
        <v>228</v>
      </c>
      <c r="G45" s="1" t="s">
        <v>229</v>
      </c>
      <c r="H45" s="1" t="s">
        <v>230</v>
      </c>
      <c r="I45" s="1" t="s">
        <v>213</v>
      </c>
      <c r="J45" s="1" t="s">
        <v>101</v>
      </c>
    </row>
    <row r="46" spans="1:10" x14ac:dyDescent="0.25">
      <c r="A46" s="1" t="s">
        <v>243</v>
      </c>
      <c r="B46">
        <v>1</v>
      </c>
      <c r="C46" s="1" t="s">
        <v>244</v>
      </c>
      <c r="D46" s="1" t="s">
        <v>227</v>
      </c>
      <c r="E46" s="2">
        <v>0.59599000000000002</v>
      </c>
      <c r="F46" s="1" t="s">
        <v>228</v>
      </c>
      <c r="G46" s="1" t="s">
        <v>229</v>
      </c>
      <c r="H46" s="1" t="s">
        <v>230</v>
      </c>
      <c r="I46" s="1" t="s">
        <v>213</v>
      </c>
      <c r="J46" s="1" t="s">
        <v>101</v>
      </c>
    </row>
    <row r="47" spans="1:10" x14ac:dyDescent="0.25">
      <c r="A47" s="1" t="s">
        <v>249</v>
      </c>
      <c r="B47">
        <v>1</v>
      </c>
      <c r="C47" s="1" t="s">
        <v>250</v>
      </c>
      <c r="D47" s="1" t="s">
        <v>227</v>
      </c>
      <c r="E47" s="2">
        <v>0.59599000000000002</v>
      </c>
      <c r="F47" s="1" t="s">
        <v>228</v>
      </c>
      <c r="G47" s="1" t="s">
        <v>229</v>
      </c>
      <c r="H47" s="1" t="s">
        <v>230</v>
      </c>
      <c r="I47" s="1" t="s">
        <v>213</v>
      </c>
      <c r="J47" s="1" t="s">
        <v>101</v>
      </c>
    </row>
    <row r="48" spans="1:10" x14ac:dyDescent="0.25">
      <c r="A48" s="1" t="s">
        <v>253</v>
      </c>
      <c r="B48">
        <v>1</v>
      </c>
      <c r="C48" s="1" t="s">
        <v>254</v>
      </c>
      <c r="D48" s="1" t="s">
        <v>227</v>
      </c>
      <c r="E48" s="2">
        <v>0.59599000000000002</v>
      </c>
      <c r="F48" s="1" t="s">
        <v>228</v>
      </c>
      <c r="G48" s="1" t="s">
        <v>229</v>
      </c>
      <c r="H48" s="1" t="s">
        <v>230</v>
      </c>
      <c r="I48" s="1" t="s">
        <v>213</v>
      </c>
      <c r="J48" s="1" t="s">
        <v>101</v>
      </c>
    </row>
    <row r="49" spans="1:10" x14ac:dyDescent="0.25">
      <c r="A49" s="1" t="s">
        <v>255</v>
      </c>
      <c r="B49">
        <v>1</v>
      </c>
      <c r="C49" s="1" t="s">
        <v>256</v>
      </c>
      <c r="D49" s="1" t="s">
        <v>227</v>
      </c>
      <c r="E49" s="2">
        <v>0.59599000000000002</v>
      </c>
      <c r="F49" s="1" t="s">
        <v>228</v>
      </c>
      <c r="G49" s="1" t="s">
        <v>229</v>
      </c>
      <c r="H49" s="1" t="s">
        <v>230</v>
      </c>
      <c r="I49" s="1" t="s">
        <v>213</v>
      </c>
      <c r="J49" s="1" t="s">
        <v>101</v>
      </c>
    </row>
    <row r="50" spans="1:10" x14ac:dyDescent="0.25">
      <c r="A50" s="1" t="s">
        <v>301</v>
      </c>
      <c r="B50">
        <v>1</v>
      </c>
      <c r="C50" s="1" t="s">
        <v>302</v>
      </c>
      <c r="D50" s="1" t="s">
        <v>227</v>
      </c>
      <c r="E50" s="2">
        <v>0.59599000000000002</v>
      </c>
      <c r="F50" s="1" t="s">
        <v>228</v>
      </c>
      <c r="G50" s="1" t="s">
        <v>229</v>
      </c>
      <c r="H50" s="1" t="s">
        <v>230</v>
      </c>
      <c r="I50" s="1" t="s">
        <v>213</v>
      </c>
      <c r="J50" s="1" t="s">
        <v>101</v>
      </c>
    </row>
    <row r="51" spans="1:10" x14ac:dyDescent="0.25">
      <c r="A51" s="1" t="s">
        <v>237</v>
      </c>
      <c r="B51">
        <v>1</v>
      </c>
      <c r="C51" s="1" t="s">
        <v>238</v>
      </c>
      <c r="D51" s="1" t="s">
        <v>239</v>
      </c>
      <c r="E51" s="2">
        <v>0.49271999999999999</v>
      </c>
      <c r="F51" s="1" t="s">
        <v>240</v>
      </c>
      <c r="G51" s="1" t="s">
        <v>241</v>
      </c>
      <c r="H51" s="1" t="s">
        <v>242</v>
      </c>
      <c r="I51" s="1" t="s">
        <v>213</v>
      </c>
      <c r="J51" s="1" t="s">
        <v>101</v>
      </c>
    </row>
    <row r="52" spans="1:10" x14ac:dyDescent="0.25">
      <c r="A52" s="1" t="s">
        <v>219</v>
      </c>
      <c r="B52">
        <v>1</v>
      </c>
      <c r="C52" s="1" t="s">
        <v>220</v>
      </c>
      <c r="D52" s="1" t="s">
        <v>221</v>
      </c>
      <c r="E52" s="2">
        <v>0.47428999999999999</v>
      </c>
      <c r="F52" s="1" t="s">
        <v>222</v>
      </c>
      <c r="G52" s="1" t="s">
        <v>223</v>
      </c>
      <c r="H52" s="1" t="s">
        <v>224</v>
      </c>
      <c r="I52" s="1" t="s">
        <v>213</v>
      </c>
      <c r="J52" s="1" t="s">
        <v>101</v>
      </c>
    </row>
    <row r="53" spans="1:10" x14ac:dyDescent="0.25">
      <c r="A53" s="1" t="s">
        <v>245</v>
      </c>
      <c r="B53">
        <v>1</v>
      </c>
      <c r="C53" s="1" t="s">
        <v>246</v>
      </c>
      <c r="D53" s="1" t="s">
        <v>221</v>
      </c>
      <c r="E53" s="2">
        <v>0.47428999999999999</v>
      </c>
      <c r="F53" s="1" t="s">
        <v>222</v>
      </c>
      <c r="G53" s="1" t="s">
        <v>223</v>
      </c>
      <c r="H53" s="1" t="s">
        <v>224</v>
      </c>
      <c r="I53" s="1" t="s">
        <v>213</v>
      </c>
      <c r="J53" s="1" t="s">
        <v>101</v>
      </c>
    </row>
    <row r="54" spans="1:10" x14ac:dyDescent="0.25">
      <c r="A54" s="1" t="s">
        <v>251</v>
      </c>
      <c r="B54">
        <v>1</v>
      </c>
      <c r="C54" s="1" t="s">
        <v>252</v>
      </c>
      <c r="D54" s="1" t="s">
        <v>221</v>
      </c>
      <c r="E54" s="2">
        <v>0.47428999999999999</v>
      </c>
      <c r="F54" s="1" t="s">
        <v>222</v>
      </c>
      <c r="G54" s="1" t="s">
        <v>223</v>
      </c>
      <c r="H54" s="1" t="s">
        <v>224</v>
      </c>
      <c r="I54" s="1" t="s">
        <v>213</v>
      </c>
      <c r="J54" s="1" t="s">
        <v>101</v>
      </c>
    </row>
    <row r="55" spans="1:10" x14ac:dyDescent="0.25">
      <c r="A55" s="1" t="s">
        <v>275</v>
      </c>
      <c r="B55">
        <v>1</v>
      </c>
      <c r="C55" s="1" t="s">
        <v>276</v>
      </c>
      <c r="D55" s="1" t="s">
        <v>221</v>
      </c>
      <c r="E55" s="2">
        <v>0.47428999999999999</v>
      </c>
      <c r="F55" s="1" t="s">
        <v>222</v>
      </c>
      <c r="G55" s="1" t="s">
        <v>223</v>
      </c>
      <c r="H55" s="1" t="s">
        <v>224</v>
      </c>
      <c r="I55" s="1" t="s">
        <v>213</v>
      </c>
      <c r="J55" s="1" t="s">
        <v>101</v>
      </c>
    </row>
    <row r="56" spans="1:10" x14ac:dyDescent="0.25">
      <c r="A56" s="1" t="s">
        <v>277</v>
      </c>
      <c r="B56">
        <v>1</v>
      </c>
      <c r="C56" s="1" t="s">
        <v>278</v>
      </c>
      <c r="D56" s="1" t="s">
        <v>221</v>
      </c>
      <c r="E56" s="2">
        <v>0.47428999999999999</v>
      </c>
      <c r="F56" s="1" t="s">
        <v>222</v>
      </c>
      <c r="G56" s="1" t="s">
        <v>223</v>
      </c>
      <c r="H56" s="1" t="s">
        <v>224</v>
      </c>
      <c r="I56" s="1" t="s">
        <v>213</v>
      </c>
      <c r="J56" s="1" t="s">
        <v>101</v>
      </c>
    </row>
    <row r="57" spans="1:10" x14ac:dyDescent="0.25">
      <c r="A57" s="1" t="s">
        <v>279</v>
      </c>
      <c r="B57">
        <v>1</v>
      </c>
      <c r="C57" s="1" t="s">
        <v>280</v>
      </c>
      <c r="D57" s="1" t="s">
        <v>221</v>
      </c>
      <c r="E57" s="2">
        <v>0.47428999999999999</v>
      </c>
      <c r="F57" s="1" t="s">
        <v>222</v>
      </c>
      <c r="G57" s="1" t="s">
        <v>223</v>
      </c>
      <c r="H57" s="1" t="s">
        <v>224</v>
      </c>
      <c r="I57" s="1" t="s">
        <v>213</v>
      </c>
      <c r="J57" s="1" t="s">
        <v>101</v>
      </c>
    </row>
    <row r="58" spans="1:10" x14ac:dyDescent="0.25">
      <c r="A58" s="1" t="s">
        <v>288</v>
      </c>
      <c r="B58">
        <v>1</v>
      </c>
      <c r="C58" s="1" t="s">
        <v>289</v>
      </c>
      <c r="D58" s="1" t="s">
        <v>221</v>
      </c>
      <c r="E58" s="2">
        <v>0.47428999999999999</v>
      </c>
      <c r="F58" s="1" t="s">
        <v>222</v>
      </c>
      <c r="G58" s="1" t="s">
        <v>223</v>
      </c>
      <c r="H58" s="1" t="s">
        <v>224</v>
      </c>
      <c r="I58" s="1" t="s">
        <v>213</v>
      </c>
      <c r="J58" s="1" t="s">
        <v>101</v>
      </c>
    </row>
    <row r="59" spans="1:10" x14ac:dyDescent="0.25">
      <c r="A59" s="1" t="s">
        <v>290</v>
      </c>
      <c r="B59">
        <v>1</v>
      </c>
      <c r="C59" s="1" t="s">
        <v>291</v>
      </c>
      <c r="D59" s="1" t="s">
        <v>221</v>
      </c>
      <c r="E59" s="2">
        <v>0.47428999999999999</v>
      </c>
      <c r="F59" s="1" t="s">
        <v>222</v>
      </c>
      <c r="G59" s="1" t="s">
        <v>223</v>
      </c>
      <c r="H59" s="1" t="s">
        <v>224</v>
      </c>
      <c r="I59" s="1" t="s">
        <v>213</v>
      </c>
      <c r="J59" s="1" t="s">
        <v>101</v>
      </c>
    </row>
    <row r="60" spans="1:10" x14ac:dyDescent="0.25">
      <c r="A60" s="1" t="s">
        <v>292</v>
      </c>
      <c r="B60">
        <v>1</v>
      </c>
      <c r="C60" s="1" t="s">
        <v>293</v>
      </c>
      <c r="D60" s="1" t="s">
        <v>221</v>
      </c>
      <c r="E60" s="2">
        <v>0.47428999999999999</v>
      </c>
      <c r="F60" s="1" t="s">
        <v>222</v>
      </c>
      <c r="G60" s="1" t="s">
        <v>223</v>
      </c>
      <c r="H60" s="1" t="s">
        <v>224</v>
      </c>
      <c r="I60" s="1" t="s">
        <v>213</v>
      </c>
      <c r="J60" s="1" t="s">
        <v>101</v>
      </c>
    </row>
    <row r="61" spans="1:10" x14ac:dyDescent="0.25">
      <c r="A61" s="1" t="s">
        <v>303</v>
      </c>
      <c r="B61">
        <v>1</v>
      </c>
      <c r="C61" s="1" t="s">
        <v>304</v>
      </c>
      <c r="D61" s="1" t="s">
        <v>221</v>
      </c>
      <c r="E61" s="2">
        <v>0.47428999999999999</v>
      </c>
      <c r="F61" s="1" t="s">
        <v>222</v>
      </c>
      <c r="G61" s="1" t="s">
        <v>223</v>
      </c>
      <c r="H61" s="1" t="s">
        <v>224</v>
      </c>
      <c r="I61" s="1" t="s">
        <v>213</v>
      </c>
      <c r="J61" s="1" t="s">
        <v>101</v>
      </c>
    </row>
    <row r="62" spans="1:10" x14ac:dyDescent="0.25">
      <c r="A62" s="1" t="s">
        <v>305</v>
      </c>
      <c r="B62">
        <v>1</v>
      </c>
      <c r="C62" s="1" t="s">
        <v>306</v>
      </c>
      <c r="D62" s="1" t="s">
        <v>221</v>
      </c>
      <c r="E62" s="2">
        <v>0.47428999999999999</v>
      </c>
      <c r="F62" s="1" t="s">
        <v>222</v>
      </c>
      <c r="G62" s="1" t="s">
        <v>223</v>
      </c>
      <c r="H62" s="1" t="s">
        <v>224</v>
      </c>
      <c r="I62" s="1" t="s">
        <v>213</v>
      </c>
      <c r="J62" s="1" t="s">
        <v>101</v>
      </c>
    </row>
    <row r="63" spans="1:10" x14ac:dyDescent="0.25">
      <c r="A63" s="1" t="s">
        <v>307</v>
      </c>
      <c r="B63">
        <v>1</v>
      </c>
      <c r="C63" s="1" t="s">
        <v>308</v>
      </c>
      <c r="D63" s="1" t="s">
        <v>221</v>
      </c>
      <c r="E63" s="2">
        <v>0.47428999999999999</v>
      </c>
      <c r="F63" s="1" t="s">
        <v>222</v>
      </c>
      <c r="G63" s="1" t="s">
        <v>223</v>
      </c>
      <c r="H63" s="1" t="s">
        <v>224</v>
      </c>
      <c r="I63" s="1" t="s">
        <v>213</v>
      </c>
      <c r="J63" s="1" t="s">
        <v>101</v>
      </c>
    </row>
    <row r="64" spans="1:10" x14ac:dyDescent="0.25">
      <c r="A64" s="1" t="s">
        <v>309</v>
      </c>
      <c r="B64">
        <v>1</v>
      </c>
      <c r="C64" s="1" t="s">
        <v>310</v>
      </c>
      <c r="D64" s="1" t="s">
        <v>221</v>
      </c>
      <c r="E64" s="2">
        <v>0.47428999999999999</v>
      </c>
      <c r="F64" s="1" t="s">
        <v>222</v>
      </c>
      <c r="G64" s="1" t="s">
        <v>223</v>
      </c>
      <c r="H64" s="1" t="s">
        <v>224</v>
      </c>
      <c r="I64" s="1" t="s">
        <v>213</v>
      </c>
      <c r="J64" s="1" t="s">
        <v>101</v>
      </c>
    </row>
    <row r="65" spans="1:10" x14ac:dyDescent="0.25">
      <c r="A65" s="1" t="s">
        <v>164</v>
      </c>
      <c r="B65">
        <v>1</v>
      </c>
      <c r="C65" s="1" t="s">
        <v>58</v>
      </c>
      <c r="D65" s="1" t="s">
        <v>159</v>
      </c>
      <c r="E65" s="2">
        <v>0.29380000000000001</v>
      </c>
      <c r="F65" s="1" t="s">
        <v>60</v>
      </c>
      <c r="G65" s="1" t="s">
        <v>58</v>
      </c>
      <c r="H65" s="1" t="s">
        <v>59</v>
      </c>
      <c r="I65" s="1" t="s">
        <v>57</v>
      </c>
      <c r="J65" s="1" t="s">
        <v>108</v>
      </c>
    </row>
    <row r="66" spans="1:10" x14ac:dyDescent="0.25">
      <c r="A66" s="1" t="s">
        <v>257</v>
      </c>
      <c r="B66">
        <v>1</v>
      </c>
      <c r="C66" s="1" t="s">
        <v>258</v>
      </c>
      <c r="D66" s="1" t="s">
        <v>259</v>
      </c>
      <c r="E66" s="2">
        <v>1.33</v>
      </c>
      <c r="F66" s="1" t="s">
        <v>260</v>
      </c>
      <c r="G66" s="1" t="s">
        <v>261</v>
      </c>
      <c r="H66" s="1" t="s">
        <v>262</v>
      </c>
      <c r="I66" s="1" t="s">
        <v>213</v>
      </c>
      <c r="J66" s="1" t="s">
        <v>101</v>
      </c>
    </row>
    <row r="67" spans="1:10" x14ac:dyDescent="0.25">
      <c r="A67" s="1" t="s">
        <v>432</v>
      </c>
      <c r="B67">
        <v>1</v>
      </c>
      <c r="C67" s="1" t="s">
        <v>433</v>
      </c>
      <c r="D67" s="1" t="s">
        <v>434</v>
      </c>
      <c r="E67" s="2">
        <v>6.66</v>
      </c>
      <c r="F67" s="1" t="s">
        <v>32</v>
      </c>
      <c r="G67" s="1" t="s">
        <v>29</v>
      </c>
      <c r="H67" s="1" t="s">
        <v>435</v>
      </c>
      <c r="I67" s="1" t="s">
        <v>28</v>
      </c>
      <c r="J67" s="1" t="s">
        <v>108</v>
      </c>
    </row>
    <row r="68" spans="1:10" x14ac:dyDescent="0.25">
      <c r="A68" s="1" t="s">
        <v>445</v>
      </c>
      <c r="B68">
        <v>1</v>
      </c>
      <c r="C68" s="1" t="s">
        <v>446</v>
      </c>
      <c r="D68" s="1" t="s">
        <v>447</v>
      </c>
      <c r="E68" s="2">
        <v>1.6355999999999999</v>
      </c>
      <c r="F68" s="1" t="s">
        <v>448</v>
      </c>
      <c r="G68" s="1" t="s">
        <v>449</v>
      </c>
      <c r="H68" s="1" t="s">
        <v>450</v>
      </c>
      <c r="I68" s="1" t="s">
        <v>451</v>
      </c>
      <c r="J68" s="1" t="s">
        <v>101</v>
      </c>
    </row>
    <row r="69" spans="1:10" x14ac:dyDescent="0.25">
      <c r="A69" s="1" t="s">
        <v>441</v>
      </c>
      <c r="B69">
        <v>1</v>
      </c>
      <c r="C69" s="1" t="s">
        <v>442</v>
      </c>
      <c r="D69" s="1" t="s">
        <v>443</v>
      </c>
      <c r="E69" s="2">
        <v>1.1252</v>
      </c>
      <c r="F69" s="1" t="s">
        <v>78</v>
      </c>
      <c r="G69" s="1" t="s">
        <v>74</v>
      </c>
      <c r="H69" s="1" t="s">
        <v>444</v>
      </c>
      <c r="I69" s="1" t="s">
        <v>75</v>
      </c>
      <c r="J69" s="1" t="s">
        <v>108</v>
      </c>
    </row>
    <row r="70" spans="1:10" x14ac:dyDescent="0.25">
      <c r="A70" s="1" t="s">
        <v>426</v>
      </c>
      <c r="B70">
        <v>2</v>
      </c>
      <c r="C70" s="1" t="s">
        <v>427</v>
      </c>
      <c r="D70" s="1" t="s">
        <v>428</v>
      </c>
      <c r="E70" s="2">
        <v>0.97399999999999998</v>
      </c>
      <c r="F70" s="1" t="s">
        <v>429</v>
      </c>
      <c r="G70" s="1" t="s">
        <v>430</v>
      </c>
      <c r="H70" s="1" t="s">
        <v>431</v>
      </c>
      <c r="I70" s="1" t="s">
        <v>75</v>
      </c>
      <c r="J70" s="1" t="s">
        <v>108</v>
      </c>
    </row>
    <row r="71" spans="1:10" x14ac:dyDescent="0.25">
      <c r="A71" s="1" t="s">
        <v>369</v>
      </c>
      <c r="B71">
        <v>2</v>
      </c>
      <c r="C71" s="1" t="s">
        <v>361</v>
      </c>
      <c r="D71" s="1" t="s">
        <v>370</v>
      </c>
      <c r="E71" s="2">
        <v>0.33546999999999999</v>
      </c>
      <c r="F71" s="1" t="s">
        <v>371</v>
      </c>
      <c r="G71" s="1" t="s">
        <v>372</v>
      </c>
      <c r="H71" s="1" t="s">
        <v>373</v>
      </c>
      <c r="I71" s="1" t="s">
        <v>374</v>
      </c>
      <c r="J71" s="1" t="s">
        <v>108</v>
      </c>
    </row>
    <row r="72" spans="1:10" x14ac:dyDescent="0.25">
      <c r="A72" s="1" t="s">
        <v>393</v>
      </c>
      <c r="B72">
        <v>4</v>
      </c>
      <c r="C72" s="1" t="s">
        <v>344</v>
      </c>
      <c r="D72" s="1" t="s">
        <v>394</v>
      </c>
      <c r="E72" s="2">
        <v>4.8230000000000002E-2</v>
      </c>
      <c r="F72" s="1" t="s">
        <v>395</v>
      </c>
      <c r="G72" s="1" t="s">
        <v>396</v>
      </c>
      <c r="H72" s="1" t="s">
        <v>397</v>
      </c>
      <c r="I72" s="1" t="s">
        <v>341</v>
      </c>
      <c r="J72" s="1" t="s">
        <v>108</v>
      </c>
    </row>
    <row r="73" spans="1:10" x14ac:dyDescent="0.25">
      <c r="A73" s="1" t="s">
        <v>281</v>
      </c>
      <c r="B73">
        <v>1</v>
      </c>
      <c r="C73" s="1" t="s">
        <v>282</v>
      </c>
      <c r="D73" s="1" t="s">
        <v>283</v>
      </c>
      <c r="E73" s="2">
        <v>2.956</v>
      </c>
      <c r="F73" s="1" t="s">
        <v>284</v>
      </c>
      <c r="G73" s="1" t="s">
        <v>285</v>
      </c>
      <c r="H73" s="1" t="s">
        <v>286</v>
      </c>
      <c r="I73" s="1" t="s">
        <v>287</v>
      </c>
      <c r="J73" s="1" t="s">
        <v>101</v>
      </c>
    </row>
    <row r="74" spans="1:10" x14ac:dyDescent="0.25">
      <c r="A74" s="1" t="s">
        <v>156</v>
      </c>
      <c r="B74">
        <v>7</v>
      </c>
      <c r="C74" s="1" t="s">
        <v>53</v>
      </c>
      <c r="D74" s="1" t="s">
        <v>157</v>
      </c>
      <c r="E74" s="2">
        <v>0.14904999999999999</v>
      </c>
      <c r="F74" s="1" t="s">
        <v>55</v>
      </c>
      <c r="G74" s="1" t="s">
        <v>53</v>
      </c>
      <c r="H74" s="1" t="s">
        <v>56</v>
      </c>
      <c r="I74" s="1" t="s">
        <v>57</v>
      </c>
      <c r="J74" s="1" t="s">
        <v>108</v>
      </c>
    </row>
    <row r="75" spans="1:10" x14ac:dyDescent="0.25">
      <c r="A75" s="1" t="s">
        <v>175</v>
      </c>
      <c r="B75">
        <v>1</v>
      </c>
      <c r="C75" s="1" t="s">
        <v>176</v>
      </c>
      <c r="D75" s="1" t="s">
        <v>177</v>
      </c>
      <c r="E75" s="2">
        <v>0.86890000000000001</v>
      </c>
      <c r="F75" s="1" t="s">
        <v>178</v>
      </c>
      <c r="G75" s="1" t="s">
        <v>176</v>
      </c>
      <c r="H75" s="1" t="s">
        <v>179</v>
      </c>
      <c r="I75" s="1" t="s">
        <v>180</v>
      </c>
      <c r="J75" s="1" t="s">
        <v>108</v>
      </c>
    </row>
    <row r="76" spans="1:10" x14ac:dyDescent="0.25">
      <c r="A76" s="1" t="s">
        <v>381</v>
      </c>
      <c r="B76">
        <v>1</v>
      </c>
      <c r="C76" s="1" t="s">
        <v>382</v>
      </c>
      <c r="D76" s="1" t="s">
        <v>335</v>
      </c>
      <c r="E76" s="2">
        <v>5.1580000000000001E-2</v>
      </c>
      <c r="F76" s="1" t="s">
        <v>383</v>
      </c>
      <c r="G76" s="1" t="s">
        <v>384</v>
      </c>
      <c r="H76" s="1" t="s">
        <v>385</v>
      </c>
      <c r="I76" s="1" t="s">
        <v>341</v>
      </c>
      <c r="J76" s="1" t="s">
        <v>108</v>
      </c>
    </row>
    <row r="77" spans="1:10" x14ac:dyDescent="0.25">
      <c r="A77" s="1" t="s">
        <v>336</v>
      </c>
      <c r="B77">
        <v>10</v>
      </c>
      <c r="C77" s="1" t="s">
        <v>337</v>
      </c>
      <c r="D77" s="1" t="s">
        <v>335</v>
      </c>
      <c r="E77" s="2">
        <v>3.6220000000000002E-2</v>
      </c>
      <c r="F77" s="1" t="s">
        <v>338</v>
      </c>
      <c r="G77" s="1" t="s">
        <v>339</v>
      </c>
      <c r="H77" s="1" t="s">
        <v>340</v>
      </c>
      <c r="I77" s="1" t="s">
        <v>341</v>
      </c>
      <c r="J77" s="1" t="s">
        <v>108</v>
      </c>
    </row>
    <row r="78" spans="1:10" x14ac:dyDescent="0.25">
      <c r="A78" s="1" t="s">
        <v>345</v>
      </c>
      <c r="B78">
        <v>16</v>
      </c>
      <c r="C78" s="1" t="s">
        <v>346</v>
      </c>
      <c r="D78" s="1" t="s">
        <v>335</v>
      </c>
      <c r="E78" s="2">
        <v>4.6510000000000003E-2</v>
      </c>
      <c r="F78" s="1" t="s">
        <v>347</v>
      </c>
      <c r="G78" s="1" t="s">
        <v>348</v>
      </c>
      <c r="H78" s="1" t="s">
        <v>349</v>
      </c>
      <c r="I78" s="1" t="s">
        <v>341</v>
      </c>
      <c r="J78" s="1" t="s">
        <v>108</v>
      </c>
    </row>
    <row r="79" spans="1:10" x14ac:dyDescent="0.25">
      <c r="A79" s="1" t="s">
        <v>136</v>
      </c>
      <c r="B79">
        <v>1</v>
      </c>
      <c r="C79" s="1" t="s">
        <v>137</v>
      </c>
      <c r="D79" s="1" t="s">
        <v>119</v>
      </c>
      <c r="E79" s="2">
        <v>4.6510000000000003E-2</v>
      </c>
      <c r="F79" s="1" t="s">
        <v>98</v>
      </c>
      <c r="G79" s="1" t="s">
        <v>98</v>
      </c>
      <c r="H79" s="1" t="s">
        <v>98</v>
      </c>
      <c r="I79" s="1" t="s">
        <v>98</v>
      </c>
      <c r="J79" s="1" t="s">
        <v>108</v>
      </c>
    </row>
    <row r="80" spans="1:10" x14ac:dyDescent="0.25">
      <c r="A80" s="1" t="s">
        <v>140</v>
      </c>
      <c r="B80">
        <v>1</v>
      </c>
      <c r="C80" s="1" t="s">
        <v>141</v>
      </c>
      <c r="D80" s="1" t="s">
        <v>119</v>
      </c>
      <c r="E80" s="2">
        <v>4.6510000000000003E-2</v>
      </c>
      <c r="F80" s="1" t="s">
        <v>98</v>
      </c>
      <c r="G80" s="1" t="s">
        <v>98</v>
      </c>
      <c r="H80" s="1" t="s">
        <v>98</v>
      </c>
      <c r="I80" s="1" t="s">
        <v>98</v>
      </c>
      <c r="J80" s="1" t="s">
        <v>108</v>
      </c>
    </row>
    <row r="81" spans="1:10" x14ac:dyDescent="0.25">
      <c r="A81" s="1" t="s">
        <v>201</v>
      </c>
      <c r="B81">
        <v>4</v>
      </c>
      <c r="C81" s="1" t="s">
        <v>202</v>
      </c>
      <c r="D81" s="1" t="s">
        <v>203</v>
      </c>
      <c r="E81" s="2"/>
      <c r="F81" s="1" t="s">
        <v>98</v>
      </c>
      <c r="G81" s="1" t="s">
        <v>98</v>
      </c>
      <c r="H81" s="1" t="s">
        <v>98</v>
      </c>
      <c r="I81" s="1" t="s">
        <v>98</v>
      </c>
      <c r="J81" s="1" t="s">
        <v>98</v>
      </c>
    </row>
    <row r="82" spans="1:10" x14ac:dyDescent="0.25">
      <c r="A82" s="1" t="s">
        <v>204</v>
      </c>
      <c r="B82">
        <v>6</v>
      </c>
      <c r="C82" s="1" t="s">
        <v>205</v>
      </c>
      <c r="D82" s="1" t="s">
        <v>206</v>
      </c>
      <c r="E82" s="2" t="s">
        <v>98</v>
      </c>
      <c r="F82" s="1" t="s">
        <v>98</v>
      </c>
      <c r="G82" s="1" t="s">
        <v>98</v>
      </c>
      <c r="H82" s="1" t="s">
        <v>98</v>
      </c>
      <c r="I82" s="1" t="s">
        <v>98</v>
      </c>
      <c r="J82" s="1" t="s">
        <v>98</v>
      </c>
    </row>
    <row r="83" spans="1:10" x14ac:dyDescent="0.25">
      <c r="A83" s="1" t="s">
        <v>214</v>
      </c>
      <c r="B83">
        <v>1</v>
      </c>
      <c r="C83" s="1" t="s">
        <v>215</v>
      </c>
      <c r="D83" s="1" t="s">
        <v>216</v>
      </c>
      <c r="E83" s="2">
        <v>0.6</v>
      </c>
      <c r="F83" s="1" t="s">
        <v>98</v>
      </c>
      <c r="G83" s="1" t="s">
        <v>98</v>
      </c>
      <c r="H83" s="1" t="s">
        <v>98</v>
      </c>
      <c r="I83" s="1" t="s">
        <v>98</v>
      </c>
      <c r="J83" s="1" t="s">
        <v>98</v>
      </c>
    </row>
    <row r="84" spans="1:10" x14ac:dyDescent="0.25">
      <c r="A84" s="1" t="s">
        <v>217</v>
      </c>
      <c r="B84">
        <v>1</v>
      </c>
      <c r="C84" s="1" t="s">
        <v>218</v>
      </c>
      <c r="D84" s="1" t="s">
        <v>216</v>
      </c>
      <c r="E84" s="2">
        <v>0.6</v>
      </c>
      <c r="F84" s="1" t="s">
        <v>98</v>
      </c>
      <c r="G84" s="1" t="s">
        <v>98</v>
      </c>
      <c r="H84" s="1" t="s">
        <v>98</v>
      </c>
      <c r="I84" s="1" t="s">
        <v>98</v>
      </c>
      <c r="J84" s="1" t="s">
        <v>98</v>
      </c>
    </row>
    <row r="85" spans="1:10" x14ac:dyDescent="0.25">
      <c r="A85" s="1" t="s">
        <v>330</v>
      </c>
      <c r="B85">
        <v>1</v>
      </c>
      <c r="C85" s="1" t="s">
        <v>331</v>
      </c>
      <c r="D85" s="1" t="s">
        <v>332</v>
      </c>
      <c r="E85" s="2">
        <v>4.6510000000000003E-2</v>
      </c>
      <c r="F85" s="1" t="s">
        <v>98</v>
      </c>
      <c r="G85" s="1" t="s">
        <v>98</v>
      </c>
      <c r="H85" s="1" t="s">
        <v>98</v>
      </c>
      <c r="I85" s="1" t="s">
        <v>98</v>
      </c>
      <c r="J85" s="1" t="s">
        <v>108</v>
      </c>
    </row>
    <row r="86" spans="1:10" x14ac:dyDescent="0.25">
      <c r="A86" s="1" t="s">
        <v>333</v>
      </c>
      <c r="B86">
        <v>1</v>
      </c>
      <c r="C86" s="1" t="s">
        <v>334</v>
      </c>
      <c r="D86" s="1" t="s">
        <v>335</v>
      </c>
      <c r="E86" s="2">
        <v>4.6510000000000003E-2</v>
      </c>
      <c r="F86" s="1" t="s">
        <v>98</v>
      </c>
      <c r="G86" s="1" t="s">
        <v>98</v>
      </c>
      <c r="H86" s="1" t="s">
        <v>98</v>
      </c>
      <c r="I86" s="1" t="s">
        <v>98</v>
      </c>
      <c r="J86" s="1" t="s">
        <v>108</v>
      </c>
    </row>
    <row r="87" spans="1:10" x14ac:dyDescent="0.25">
      <c r="A87" s="1" t="s">
        <v>342</v>
      </c>
      <c r="B87">
        <v>3</v>
      </c>
      <c r="C87" s="1" t="s">
        <v>331</v>
      </c>
      <c r="D87" s="1" t="s">
        <v>335</v>
      </c>
      <c r="E87" s="2">
        <v>4.6510000000000003E-2</v>
      </c>
      <c r="F87" s="1" t="s">
        <v>98</v>
      </c>
      <c r="G87" s="1" t="s">
        <v>98</v>
      </c>
      <c r="H87" s="1" t="s">
        <v>98</v>
      </c>
      <c r="I87" s="1" t="s">
        <v>98</v>
      </c>
      <c r="J87" s="1" t="s">
        <v>108</v>
      </c>
    </row>
    <row r="88" spans="1:10" x14ac:dyDescent="0.25">
      <c r="A88" s="1" t="s">
        <v>343</v>
      </c>
      <c r="B88">
        <v>5</v>
      </c>
      <c r="C88" s="1" t="s">
        <v>344</v>
      </c>
      <c r="D88" s="1" t="s">
        <v>335</v>
      </c>
      <c r="E88" s="2">
        <v>4.6510000000000003E-2</v>
      </c>
      <c r="F88" s="1" t="s">
        <v>98</v>
      </c>
      <c r="G88" s="1" t="s">
        <v>98</v>
      </c>
      <c r="H88" s="1" t="s">
        <v>98</v>
      </c>
      <c r="I88" s="1" t="s">
        <v>98</v>
      </c>
      <c r="J88" s="1" t="s">
        <v>108</v>
      </c>
    </row>
    <row r="89" spans="1:10" x14ac:dyDescent="0.25">
      <c r="A89" s="1" t="s">
        <v>350</v>
      </c>
      <c r="B89">
        <v>1</v>
      </c>
      <c r="C89" s="1" t="s">
        <v>351</v>
      </c>
      <c r="D89" s="1" t="s">
        <v>335</v>
      </c>
      <c r="E89" s="2">
        <v>4.6510000000000003E-2</v>
      </c>
      <c r="F89" s="1" t="s">
        <v>98</v>
      </c>
      <c r="G89" s="1" t="s">
        <v>98</v>
      </c>
      <c r="H89" s="1" t="s">
        <v>98</v>
      </c>
      <c r="I89" s="1" t="s">
        <v>98</v>
      </c>
      <c r="J89" s="1" t="s">
        <v>108</v>
      </c>
    </row>
    <row r="90" spans="1:10" x14ac:dyDescent="0.25">
      <c r="A90" s="1" t="s">
        <v>352</v>
      </c>
      <c r="B90">
        <v>6</v>
      </c>
      <c r="C90" s="1" t="s">
        <v>353</v>
      </c>
      <c r="D90" s="1" t="s">
        <v>335</v>
      </c>
      <c r="E90" s="2">
        <v>4.6510000000000003E-2</v>
      </c>
      <c r="F90" s="1" t="s">
        <v>98</v>
      </c>
      <c r="G90" s="1" t="s">
        <v>98</v>
      </c>
      <c r="H90" s="1" t="s">
        <v>98</v>
      </c>
      <c r="I90" s="1" t="s">
        <v>98</v>
      </c>
      <c r="J90" s="1" t="s">
        <v>108</v>
      </c>
    </row>
    <row r="91" spans="1:10" x14ac:dyDescent="0.25">
      <c r="A91" s="1" t="s">
        <v>359</v>
      </c>
      <c r="B91">
        <v>1</v>
      </c>
      <c r="C91" s="1" t="s">
        <v>337</v>
      </c>
      <c r="D91" s="1" t="s">
        <v>332</v>
      </c>
      <c r="E91" s="2">
        <v>4.6510000000000003E-2</v>
      </c>
      <c r="F91" s="1" t="s">
        <v>98</v>
      </c>
      <c r="G91" s="1" t="s">
        <v>98</v>
      </c>
      <c r="H91" s="1" t="s">
        <v>98</v>
      </c>
      <c r="I91" s="1" t="s">
        <v>98</v>
      </c>
      <c r="J91" s="1" t="s">
        <v>108</v>
      </c>
    </row>
    <row r="92" spans="1:10" x14ac:dyDescent="0.25">
      <c r="A92" s="1" t="s">
        <v>367</v>
      </c>
      <c r="B92">
        <v>1</v>
      </c>
      <c r="C92" s="1" t="s">
        <v>368</v>
      </c>
      <c r="D92" s="1" t="s">
        <v>335</v>
      </c>
      <c r="E92" s="2">
        <v>4.6510000000000003E-2</v>
      </c>
      <c r="F92" s="1" t="s">
        <v>98</v>
      </c>
      <c r="G92" s="1" t="s">
        <v>98</v>
      </c>
      <c r="H92" s="1" t="s">
        <v>98</v>
      </c>
      <c r="I92" s="1" t="s">
        <v>98</v>
      </c>
      <c r="J92" s="1" t="s">
        <v>108</v>
      </c>
    </row>
    <row r="93" spans="1:10" x14ac:dyDescent="0.25">
      <c r="A93" s="1" t="s">
        <v>386</v>
      </c>
      <c r="B93">
        <v>1</v>
      </c>
      <c r="C93" s="1" t="s">
        <v>387</v>
      </c>
      <c r="D93" s="1" t="s">
        <v>335</v>
      </c>
      <c r="E93" s="2">
        <v>4.6510000000000003E-2</v>
      </c>
      <c r="F93" s="1" t="s">
        <v>98</v>
      </c>
      <c r="G93" s="1" t="s">
        <v>98</v>
      </c>
      <c r="H93" s="1" t="s">
        <v>98</v>
      </c>
      <c r="I93" s="1" t="s">
        <v>98</v>
      </c>
      <c r="J93" s="1" t="s">
        <v>108</v>
      </c>
    </row>
    <row r="94" spans="1:10" x14ac:dyDescent="0.25">
      <c r="A94" s="1" t="s">
        <v>388</v>
      </c>
      <c r="B94">
        <v>3</v>
      </c>
      <c r="C94" s="1" t="s">
        <v>389</v>
      </c>
      <c r="D94" s="1" t="s">
        <v>335</v>
      </c>
      <c r="E94" s="2">
        <v>4.6510000000000003E-2</v>
      </c>
      <c r="F94" s="1" t="s">
        <v>98</v>
      </c>
      <c r="G94" s="1" t="s">
        <v>98</v>
      </c>
      <c r="H94" s="1" t="s">
        <v>98</v>
      </c>
      <c r="I94" s="1" t="s">
        <v>98</v>
      </c>
      <c r="J94" s="1" t="s">
        <v>108</v>
      </c>
    </row>
    <row r="95" spans="1:10" x14ac:dyDescent="0.25">
      <c r="A95" s="1" t="s">
        <v>390</v>
      </c>
      <c r="B95">
        <v>1</v>
      </c>
      <c r="C95" s="1" t="s">
        <v>346</v>
      </c>
      <c r="D95" s="1" t="s">
        <v>332</v>
      </c>
      <c r="E95" s="2">
        <v>4.6510000000000003E-2</v>
      </c>
      <c r="F95" s="1" t="s">
        <v>98</v>
      </c>
      <c r="G95" s="1" t="s">
        <v>98</v>
      </c>
      <c r="H95" s="1" t="s">
        <v>98</v>
      </c>
      <c r="I95" s="1" t="s">
        <v>98</v>
      </c>
      <c r="J95" s="1" t="s">
        <v>108</v>
      </c>
    </row>
    <row r="96" spans="1:10" x14ac:dyDescent="0.25">
      <c r="A96" s="1" t="s">
        <v>391</v>
      </c>
      <c r="B96">
        <v>2</v>
      </c>
      <c r="C96" s="1" t="s">
        <v>392</v>
      </c>
      <c r="D96" s="1" t="s">
        <v>335</v>
      </c>
      <c r="E96" s="2">
        <v>4.6510000000000003E-2</v>
      </c>
      <c r="F96" s="1" t="s">
        <v>98</v>
      </c>
      <c r="G96" s="1" t="s">
        <v>98</v>
      </c>
      <c r="H96" s="1" t="s">
        <v>98</v>
      </c>
      <c r="I96" s="1" t="s">
        <v>98</v>
      </c>
      <c r="J96" s="1" t="s">
        <v>108</v>
      </c>
    </row>
    <row r="97" spans="1:10" x14ac:dyDescent="0.25">
      <c r="A97" s="1" t="s">
        <v>398</v>
      </c>
      <c r="B97">
        <v>2</v>
      </c>
      <c r="C97" s="1" t="s">
        <v>399</v>
      </c>
      <c r="D97" s="1" t="s">
        <v>400</v>
      </c>
      <c r="E97" s="2" t="s">
        <v>98</v>
      </c>
      <c r="F97" s="1" t="s">
        <v>98</v>
      </c>
      <c r="G97" s="1" t="s">
        <v>98</v>
      </c>
      <c r="H97" s="1" t="s">
        <v>98</v>
      </c>
      <c r="I97" s="1" t="s">
        <v>98</v>
      </c>
      <c r="J97" s="1" t="s">
        <v>98</v>
      </c>
    </row>
    <row r="98" spans="1:10" x14ac:dyDescent="0.25">
      <c r="A98" s="1" t="s">
        <v>401</v>
      </c>
      <c r="B98">
        <v>2</v>
      </c>
      <c r="C98" s="1" t="s">
        <v>402</v>
      </c>
      <c r="D98" s="1" t="s">
        <v>400</v>
      </c>
      <c r="E98" s="2" t="s">
        <v>98</v>
      </c>
      <c r="F98" s="1" t="s">
        <v>98</v>
      </c>
      <c r="G98" s="1" t="s">
        <v>98</v>
      </c>
      <c r="H98" s="1" t="s">
        <v>98</v>
      </c>
      <c r="I98" s="1" t="s">
        <v>98</v>
      </c>
      <c r="J98" s="1" t="s">
        <v>98</v>
      </c>
    </row>
    <row r="99" spans="1:10" x14ac:dyDescent="0.25">
      <c r="A99" s="1" t="s">
        <v>403</v>
      </c>
      <c r="B99">
        <v>2</v>
      </c>
      <c r="C99" s="1" t="s">
        <v>404</v>
      </c>
      <c r="D99" s="1" t="s">
        <v>400</v>
      </c>
      <c r="E99" s="2" t="s">
        <v>98</v>
      </c>
      <c r="F99" s="1" t="s">
        <v>98</v>
      </c>
      <c r="G99" s="1" t="s">
        <v>98</v>
      </c>
      <c r="H99" s="1" t="s">
        <v>98</v>
      </c>
      <c r="I99" s="1" t="s">
        <v>98</v>
      </c>
      <c r="J99" s="1" t="s">
        <v>98</v>
      </c>
    </row>
    <row r="100" spans="1:10" x14ac:dyDescent="0.25">
      <c r="A100" s="1" t="s">
        <v>405</v>
      </c>
      <c r="B100">
        <v>2</v>
      </c>
      <c r="C100" s="1" t="s">
        <v>406</v>
      </c>
      <c r="D100" s="1" t="s">
        <v>400</v>
      </c>
      <c r="E100" s="2" t="s">
        <v>98</v>
      </c>
      <c r="F100" s="1" t="s">
        <v>98</v>
      </c>
      <c r="G100" s="1" t="s">
        <v>98</v>
      </c>
      <c r="H100" s="1" t="s">
        <v>98</v>
      </c>
      <c r="I100" s="1" t="s">
        <v>98</v>
      </c>
      <c r="J100" s="1" t="s">
        <v>98</v>
      </c>
    </row>
    <row r="101" spans="1:10" x14ac:dyDescent="0.25">
      <c r="A101" s="1"/>
      <c r="C101" s="1"/>
      <c r="D101" s="1"/>
      <c r="E101" s="1"/>
      <c r="F101" s="1"/>
      <c r="G101" s="1"/>
      <c r="H101" s="1"/>
      <c r="I101" s="1"/>
      <c r="J101" s="1"/>
    </row>
    <row r="110" spans="1:10" x14ac:dyDescent="0.25">
      <c r="A110" t="s">
        <v>43</v>
      </c>
      <c r="B110">
        <f>SUM(B2:B100)</f>
        <v>268</v>
      </c>
      <c r="E110">
        <f>SUM(E2:E100)</f>
        <v>95.026999999999944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opLeftCell="B7" workbookViewId="0">
      <selection activeCell="C44" sqref="C44"/>
    </sheetView>
  </sheetViews>
  <sheetFormatPr defaultRowHeight="15" x14ac:dyDescent="0.25"/>
  <cols>
    <col min="1" max="1" width="11.140625" customWidth="1"/>
    <col min="2" max="2" width="25.42578125" customWidth="1"/>
    <col min="3" max="3" width="19" customWidth="1"/>
    <col min="4" max="4" width="10.42578125" customWidth="1"/>
    <col min="6" max="6" width="46.85546875" customWidth="1"/>
    <col min="7" max="7" width="7" customWidth="1"/>
    <col min="8" max="8" width="9" customWidth="1"/>
    <col min="9" max="9" width="14.5703125" customWidth="1"/>
  </cols>
  <sheetData>
    <row r="1" spans="1:10" x14ac:dyDescent="0.25">
      <c r="A1" t="s">
        <v>7</v>
      </c>
      <c r="B1" t="s">
        <v>0</v>
      </c>
      <c r="C1" t="s">
        <v>1</v>
      </c>
      <c r="D1" t="s">
        <v>13</v>
      </c>
      <c r="E1" t="s">
        <v>14</v>
      </c>
      <c r="F1" t="s">
        <v>2</v>
      </c>
      <c r="G1" t="s">
        <v>3</v>
      </c>
      <c r="H1" t="s">
        <v>4</v>
      </c>
      <c r="I1" t="s">
        <v>5</v>
      </c>
      <c r="J1" t="s">
        <v>6</v>
      </c>
    </row>
    <row r="2" spans="1:10" x14ac:dyDescent="0.25">
      <c r="A2" t="s">
        <v>11</v>
      </c>
      <c r="B2" t="s">
        <v>10</v>
      </c>
      <c r="C2" t="s">
        <v>9</v>
      </c>
      <c r="D2" t="s">
        <v>52</v>
      </c>
      <c r="E2" t="s">
        <v>15</v>
      </c>
      <c r="F2" t="s">
        <v>8</v>
      </c>
      <c r="G2">
        <v>8</v>
      </c>
      <c r="H2">
        <v>0.13718</v>
      </c>
      <c r="I2">
        <f t="shared" ref="I2:I18" si="0">G2*H2</f>
        <v>1.09744</v>
      </c>
      <c r="J2" t="s">
        <v>12</v>
      </c>
    </row>
    <row r="3" spans="1:10" x14ac:dyDescent="0.25">
      <c r="A3" t="s">
        <v>18</v>
      </c>
      <c r="B3" t="s">
        <v>17</v>
      </c>
      <c r="C3" t="s">
        <v>19</v>
      </c>
      <c r="D3" t="s">
        <v>16</v>
      </c>
      <c r="E3" t="s">
        <v>15</v>
      </c>
      <c r="F3" t="s">
        <v>20</v>
      </c>
      <c r="G3">
        <v>8</v>
      </c>
      <c r="H3">
        <v>0.2445</v>
      </c>
      <c r="I3">
        <f t="shared" si="0"/>
        <v>1.956</v>
      </c>
      <c r="J3" t="s">
        <v>21</v>
      </c>
    </row>
    <row r="4" spans="1:10" x14ac:dyDescent="0.25">
      <c r="A4" t="s">
        <v>22</v>
      </c>
      <c r="B4" t="s">
        <v>17</v>
      </c>
      <c r="C4" t="s">
        <v>23</v>
      </c>
      <c r="D4" t="s">
        <v>24</v>
      </c>
      <c r="E4" t="s">
        <v>15</v>
      </c>
      <c r="F4" t="s">
        <v>25</v>
      </c>
      <c r="G4">
        <v>1</v>
      </c>
      <c r="H4">
        <v>0.34960000000000002</v>
      </c>
      <c r="I4">
        <f t="shared" si="0"/>
        <v>0.34960000000000002</v>
      </c>
      <c r="J4" t="s">
        <v>26</v>
      </c>
    </row>
    <row r="5" spans="1:10" x14ac:dyDescent="0.25">
      <c r="A5" t="s">
        <v>27</v>
      </c>
      <c r="B5" t="s">
        <v>28</v>
      </c>
      <c r="C5" t="s">
        <v>29</v>
      </c>
      <c r="D5" t="s">
        <v>30</v>
      </c>
      <c r="E5" t="s">
        <v>15</v>
      </c>
      <c r="F5" t="s">
        <v>31</v>
      </c>
      <c r="G5">
        <v>1</v>
      </c>
      <c r="H5">
        <v>6.68</v>
      </c>
      <c r="I5">
        <f t="shared" si="0"/>
        <v>6.68</v>
      </c>
      <c r="J5" t="s">
        <v>32</v>
      </c>
    </row>
    <row r="6" spans="1:10" x14ac:dyDescent="0.25">
      <c r="A6" t="s">
        <v>34</v>
      </c>
      <c r="B6" t="s">
        <v>35</v>
      </c>
      <c r="C6" t="s">
        <v>33</v>
      </c>
      <c r="E6" t="s">
        <v>15</v>
      </c>
      <c r="F6" t="s">
        <v>36</v>
      </c>
      <c r="G6">
        <v>1</v>
      </c>
      <c r="H6">
        <v>0.70640000000000003</v>
      </c>
      <c r="I6">
        <f t="shared" si="0"/>
        <v>0.70640000000000003</v>
      </c>
      <c r="J6" t="s">
        <v>37</v>
      </c>
    </row>
    <row r="7" spans="1:10" x14ac:dyDescent="0.25">
      <c r="A7" t="s">
        <v>27</v>
      </c>
      <c r="B7" t="s">
        <v>39</v>
      </c>
      <c r="C7" t="s">
        <v>38</v>
      </c>
      <c r="D7" t="s">
        <v>40</v>
      </c>
      <c r="E7" t="s">
        <v>15</v>
      </c>
      <c r="F7" t="s">
        <v>41</v>
      </c>
      <c r="G7">
        <v>2</v>
      </c>
      <c r="H7">
        <v>12.36</v>
      </c>
      <c r="I7">
        <f t="shared" si="0"/>
        <v>24.72</v>
      </c>
      <c r="J7" t="s">
        <v>42</v>
      </c>
    </row>
    <row r="8" spans="1:10" x14ac:dyDescent="0.25">
      <c r="A8" t="s">
        <v>34</v>
      </c>
      <c r="B8" t="s">
        <v>35</v>
      </c>
      <c r="C8" t="s">
        <v>44</v>
      </c>
      <c r="E8" t="s">
        <v>15</v>
      </c>
      <c r="F8" t="s">
        <v>45</v>
      </c>
      <c r="G8">
        <v>1</v>
      </c>
      <c r="H8">
        <v>0.69920000000000004</v>
      </c>
      <c r="I8">
        <f t="shared" si="0"/>
        <v>0.69920000000000004</v>
      </c>
      <c r="J8" t="s">
        <v>46</v>
      </c>
    </row>
    <row r="9" spans="1:10" x14ac:dyDescent="0.25">
      <c r="A9" t="s">
        <v>27</v>
      </c>
      <c r="B9" t="s">
        <v>48</v>
      </c>
      <c r="C9" t="s">
        <v>47</v>
      </c>
      <c r="D9" t="s">
        <v>49</v>
      </c>
      <c r="E9" t="s">
        <v>15</v>
      </c>
      <c r="F9" t="s">
        <v>50</v>
      </c>
      <c r="G9">
        <v>1</v>
      </c>
      <c r="H9">
        <v>3.84</v>
      </c>
      <c r="I9">
        <f t="shared" si="0"/>
        <v>3.84</v>
      </c>
      <c r="J9" t="s">
        <v>51</v>
      </c>
    </row>
    <row r="10" spans="1:10" x14ac:dyDescent="0.25">
      <c r="A10" t="s">
        <v>22</v>
      </c>
      <c r="B10" t="s">
        <v>57</v>
      </c>
      <c r="C10" t="s">
        <v>53</v>
      </c>
      <c r="D10" t="s">
        <v>54</v>
      </c>
      <c r="E10" t="s">
        <v>15</v>
      </c>
      <c r="F10" t="s">
        <v>56</v>
      </c>
      <c r="G10">
        <v>1</v>
      </c>
      <c r="H10">
        <v>0.14904999999999999</v>
      </c>
      <c r="I10">
        <f t="shared" si="0"/>
        <v>0.14904999999999999</v>
      </c>
      <c r="J10" t="s">
        <v>55</v>
      </c>
    </row>
    <row r="11" spans="1:10" x14ac:dyDescent="0.25">
      <c r="A11" t="s">
        <v>22</v>
      </c>
      <c r="B11" t="s">
        <v>57</v>
      </c>
      <c r="C11" t="s">
        <v>58</v>
      </c>
      <c r="D11" t="s">
        <v>24</v>
      </c>
      <c r="E11" t="s">
        <v>15</v>
      </c>
      <c r="F11" t="s">
        <v>59</v>
      </c>
      <c r="G11">
        <v>1</v>
      </c>
      <c r="H11">
        <v>0.29380000000000001</v>
      </c>
      <c r="I11">
        <f t="shared" si="0"/>
        <v>0.29380000000000001</v>
      </c>
      <c r="J11" t="s">
        <v>60</v>
      </c>
    </row>
    <row r="12" spans="1:10" x14ac:dyDescent="0.25">
      <c r="A12" t="s">
        <v>64</v>
      </c>
      <c r="B12" t="s">
        <v>62</v>
      </c>
      <c r="C12" t="s">
        <v>61</v>
      </c>
      <c r="D12" t="s">
        <v>63</v>
      </c>
      <c r="E12" t="s">
        <v>15</v>
      </c>
      <c r="F12" t="s">
        <v>65</v>
      </c>
      <c r="G12">
        <v>1</v>
      </c>
      <c r="H12">
        <v>0.29621999999999998</v>
      </c>
      <c r="I12">
        <f t="shared" si="0"/>
        <v>0.29621999999999998</v>
      </c>
      <c r="J12" t="s">
        <v>66</v>
      </c>
    </row>
    <row r="13" spans="1:10" x14ac:dyDescent="0.25">
      <c r="A13" t="s">
        <v>22</v>
      </c>
      <c r="B13" t="s">
        <v>57</v>
      </c>
      <c r="C13" t="s">
        <v>67</v>
      </c>
      <c r="D13" t="s">
        <v>68</v>
      </c>
      <c r="E13" t="s">
        <v>15</v>
      </c>
      <c r="F13" t="s">
        <v>69</v>
      </c>
      <c r="G13">
        <v>1</v>
      </c>
      <c r="H13">
        <v>0.10646</v>
      </c>
      <c r="I13">
        <f t="shared" si="0"/>
        <v>0.10646</v>
      </c>
      <c r="J13" t="s">
        <v>70</v>
      </c>
    </row>
    <row r="14" spans="1:10" x14ac:dyDescent="0.25">
      <c r="B14" t="s">
        <v>62</v>
      </c>
      <c r="C14" t="s">
        <v>71</v>
      </c>
      <c r="D14" t="s">
        <v>24</v>
      </c>
      <c r="E14" t="s">
        <v>15</v>
      </c>
      <c r="F14" t="s">
        <v>72</v>
      </c>
      <c r="G14">
        <v>1</v>
      </c>
      <c r="H14">
        <v>0.60763</v>
      </c>
      <c r="I14">
        <f t="shared" si="0"/>
        <v>0.60763</v>
      </c>
      <c r="J14" t="s">
        <v>73</v>
      </c>
    </row>
    <row r="15" spans="1:10" x14ac:dyDescent="0.25">
      <c r="A15" t="s">
        <v>27</v>
      </c>
      <c r="B15" t="s">
        <v>75</v>
      </c>
      <c r="C15" t="s">
        <v>74</v>
      </c>
      <c r="D15" t="s">
        <v>77</v>
      </c>
      <c r="E15" t="s">
        <v>15</v>
      </c>
      <c r="F15" t="s">
        <v>76</v>
      </c>
      <c r="G15">
        <v>1</v>
      </c>
      <c r="H15">
        <v>1.1311</v>
      </c>
      <c r="I15">
        <f t="shared" si="0"/>
        <v>1.1311</v>
      </c>
      <c r="J15" t="s">
        <v>78</v>
      </c>
    </row>
    <row r="16" spans="1:10" x14ac:dyDescent="0.25">
      <c r="C16" t="s">
        <v>79</v>
      </c>
      <c r="I16">
        <f t="shared" si="0"/>
        <v>0</v>
      </c>
    </row>
    <row r="17" spans="2:10" x14ac:dyDescent="0.25">
      <c r="C17" t="s">
        <v>80</v>
      </c>
      <c r="I17">
        <f t="shared" si="0"/>
        <v>0</v>
      </c>
    </row>
    <row r="18" spans="2:10" x14ac:dyDescent="0.25">
      <c r="B18" t="s">
        <v>84</v>
      </c>
      <c r="C18" t="s">
        <v>81</v>
      </c>
      <c r="D18" t="s">
        <v>82</v>
      </c>
      <c r="E18" t="s">
        <v>15</v>
      </c>
      <c r="F18" t="s">
        <v>83</v>
      </c>
      <c r="G18">
        <v>1</v>
      </c>
      <c r="H18">
        <v>1.0642</v>
      </c>
      <c r="I18">
        <f t="shared" si="0"/>
        <v>1.0642</v>
      </c>
      <c r="J18" t="s">
        <v>85</v>
      </c>
    </row>
    <row r="25" spans="2:10" x14ac:dyDescent="0.25">
      <c r="G25" t="s">
        <v>43</v>
      </c>
      <c r="I25">
        <f>SUM(I2:I24)</f>
        <v>43.697099999999992</v>
      </c>
    </row>
  </sheetData>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k F A A B Q S w M E F A A C A A g A c Z V F U D 7 B k A u n A A A A + Q A A A B I A H A B D b 2 5 m a W c v U G F j a 2 F n Z S 5 4 b W w g o h g A K K A U A A A A A A A A A A A A A A A A A A A A A A A A A A A A h Y + 9 D o I w G E V f h X S n L X / G m I 8 y u E J C Y m J c m 1 K h E Q q h x f J u D j 6 S r y C J Y t g c 7 8 k Z z n 0 9 n p D N X e v d 5 W h U r 1 M U Y I o 8 q U V f K V 2 n a L J X f 4 8 y B i U X N 1 5 L b 5 G 1 O c y m S l F j 7 X A g x D m H X Y T 7 s S Y h p Q G 5 F P l J N L L j 6 C e r / 7 K v t L F c C 4 k Y n D 8 x L M R h j G O 6 S 3 A S J Q G Q l U O h 9 M Z Z k j E F s o F w n F o 7 j Z I N r V / m Q N Y J 5 H u D v Q F Q S w M E F A A C A A g A c Z V F 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G V R V C 7 c 8 5 x Q A I A A D c I A A A T A B w A R m 9 y b X V s Y X M v U 2 V j d G l v b j E u b S C i G A A o o B Q A A A A A A A A A A A A A A A A A A A A A A A A A A A D t V E F u 2 k A U 3 S N x h 5 G z M d I E Q d S y a O R F g Y Z G K o Q C r a q G L q b 2 T z J h P G P N j C E O Y h N F 6 h m q 7 n q F r C p 1 R 7 h I T 9 J J I R j j a R W 1 3 b V s z P x v P 7 / / 3 v t W 4 G s q O O o v r 9 X 9 Y q F Y U G d E Q o B a M o 4 g q B + 1 e 2 S C P M R A F w v I / B Z f 5 P w m W F w J U 2 y o c b k p / D g E r t 0 D y q D c E F y b g 3 K d N 0 + G z U F r 2 G 3 U h 9 1 a p b L b J p T v 1 g W R w X A T u u y r s V P C x 0 1 g N K Q a p O d g B 6 O G Y H H I l V e t Y f S M + y K g / N S r 7 j 2 u Y P Q y F h r 6 O m H g p X / L H c H h X Q k v O e 4 4 H X K 6 u J r f T E Y U C R S J Y J I s v q p L w Z P Q n C 6 p C C k 4 Z o A B e W + e 7 U o R G q D n Q A K Q y l 1 P i N H x q v W U s b 5 P G J H K 0 z L e f N F b g 8 S N d g L p J E o h B 5 J w d S J k u B x k k E S g 3 I f R w t O p 0 4 M T k M B 9 c 7 r D B a T h Q s 8 w m j p m f M I 1 1 Y n p H H J d e 1 S + w 1 6 2 X h M W W 5 4 4 E E J H k n K d b z W J J u o M w N J q A C f 5 6 g v K R / l q W w T A 8 u W j i K p 8 1 U g a x D 7 Y 6 J h R b O C + 5 U 7 B w E j s n 1 s 4 N i k w G G m Z W J h 2 S E T n 1 9 + u P / v U o t Q h D + K R z s P O S s U C 5 X b L N 3 d m x 8 l s j b t X c n 5 n d V p / s j q Z b f n b G / E / 9 / 9 Y 7 t d + v 1 I x p 7 c f t U C j H 8 4 m q e c 9 C M U Y V l 9 s d z s a O C P 3 z J Y g g w j n X C w + 3 X 5 Y o W + C C 2 k y m K L n i e B s b l J b s p q n O c m E a e 3 4 2 r d s c t b e 3 9 t 0 7 8 y W G V v 6 5 y T P q v w r Z a s P k d a i G c 4 5 m e P 0 E + Y Z q t m P n Y X d / n d Q S w E C L Q A U A A I A C A B x l U V Q P s G Q C 6 c A A A D 5 A A A A E g A A A A A A A A A A A A A A A A A A A A A A Q 2 9 u Z m l n L 1 B h Y 2 t h Z 2 U u e G 1 s U E s B A i 0 A F A A C A A g A c Z V F U A / K 6 a u k A A A A 6 Q A A A B M A A A A A A A A A A A A A A A A A 8 w A A A F t D b 2 5 0 Z W 5 0 X 1 R 5 c G V z X S 5 4 b W x Q S w E C L Q A U A A I A C A B x l U V Q u 3 P O c U A C A A A 3 C A A A E w A A A A A A A A A A A A A A A A D k A Q A A R m 9 y b X V s Y X M v U 2 V j d G l v b j E u b V B L B Q Y A A A A A A w A D A M I A A A B x B A A A A A A 0 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F d v c m t i b 2 9 r R 3 J v d X B U e X B l I H h z a T p u a W w 9 I n R y d W U i I C 8 + P C 9 Q Z X J t a X N z a W 9 u T G l z d D 5 F I A A A A A A A A C M g 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H c n V w Z W R C T 0 1 S Y X 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H c n V w Z W R C T 0 1 S Y X c i I C 8 + P E V u d H J 5 I F R 5 c G U 9 I k Z p b G x l Z E N v b X B s Z X R l U m V z d W x 0 V G 9 X b 3 J r c 2 h l Z X Q i I F Z h b H V l P S J s M S I g L z 4 8 R W 5 0 c n k g V H l w Z T 0 i Q W R k Z W R U b 0 R h d G F N b 2 R l b C I g V m F s d W U 9 I m w w I i A v P j x F b n R y e S B U e X B l P S J G a W x s Q 2 9 1 b n Q i I F Z h b H V l P S J s O T k i I C 8 + P E V u d H J 5 I F R 5 c G U 9 I k Z p b G x F c n J v c k N v Z G U i I F Z h b H V l P S J z V W 5 r b m 9 3 b i I g L z 4 8 R W 5 0 c n k g V H l w Z T 0 i R m l s b E V y c m 9 y Q 2 9 1 b n Q i I F Z h b H V l P S J s M C I g L z 4 8 R W 5 0 c n k g V H l w Z T 0 i R m l s b E x h c 3 R V c G R h d G V k I i B W Y W x 1 Z T 0 i Z D I w M j A t M D E t M D l U M T A 6 M D c 6 N T A u N z k x M j E 3 M F o i I C 8 + P E V u d H J 5 I F R 5 c G U 9 I k Z p b G x D b 2 x 1 b W 5 U e X B l c y I g V m F s d W U 9 I n N C Z 0 1 H Q m d Z R 0 J n W U d C Z 1 l H Q m d Z R 0 J n P T 0 i I C 8 + P E V u d H J 5 I F R 5 c G U 9 I k Z p b G x D b 2 x 1 b W 5 O Y W 1 l c y I g V m F s d W U 9 I n N b J n F 1 b 3 Q 7 U m V m Z X J l b m N l J n F 1 b 3 Q 7 L C Z x d W 9 0 O y B R d W F u d G l 0 e S Z x d W 9 0 O y w m c X V v d D s g V m F s d W U m c X V v d D s s J n F 1 b 3 Q 7 I E Z v b 3 R w c m l u d C Z x d W 9 0 O y w m c X V v d D s g R G F 0 Y X N o Z W V 0 J n F 1 b 3 Q 7 L C Z x d W 9 0 O y B D Z W 5 h J n F 1 b 3 Q 7 L C Z x d W 9 0 O y B M a W 5 r J n F 1 b 3 Q 7 L C Z x d W 9 0 O y B N b 2 R l b C Z x d W 9 0 O y w m c X V v d D s g T 3 B p c y Z x d W 9 0 O y w m c X V v d D s g U H J v Z H V j Z W 5 0 J n F 1 b 3 Q 7 L C Z x d W 9 0 O y B U e X A m c X V v d D s s J n F 1 b 3 Q 7 I E 1 v Y y Z x d W 9 0 O y w m c X V v d D s g V G 9 s Z X J h b m N q Y S Z x d W 9 0 O y w m c X V v d D s g R G l l b G V r d H J 5 a y Z x d W 9 0 O y w m c X V v d D s g T m F w a c O E 4 o S i Y 2 l l J n F 1 b 3 Q 7 L C Z x d W 9 0 O y B J b m R 1 a 3 R h b m N q Y S 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H c n V w Z W R C T 0 1 S Y X c v W m 1 p Z W 5 p b 2 5 v I H R 5 c C 5 7 U m V m Z X J l b m N l L D B 9 J n F 1 b 3 Q 7 L C Z x d W 9 0 O 1 N l Y 3 R p b 2 4 x L 0 d y d X B l Z E J P T V J h d y 9 a b W l l b m l v b m 8 g d H l w L n s g U X V h b n R p d H k s M X 0 m c X V v d D s s J n F 1 b 3 Q 7 U 2 V j d G l v b j E v R 3 J 1 c G V k Q k 9 N U m F 3 L 1 p t a W V u a W 9 u b y B 0 e X A u e y B W Y W x 1 Z S w y f S Z x d W 9 0 O y w m c X V v d D t T Z W N 0 a W 9 u M S 9 H c n V w Z W R C T 0 1 S Y X c v W m 1 p Z W 5 p b 2 5 v I H R 5 c C 5 7 I E Z v b 3 R w c m l u d C w z f S Z x d W 9 0 O y w m c X V v d D t T Z W N 0 a W 9 u M S 9 H c n V w Z W R C T 0 1 S Y X c v W m 1 p Z W 5 p b 2 5 v I H R 5 c C 5 7 I E R h d G F z a G V l d C w 0 f S Z x d W 9 0 O y w m c X V v d D t T Z W N 0 a W 9 u M S 9 H c n V w Z W R C T 0 1 S Y X c v W m 1 p Z W 5 p b 2 5 v I H R 5 c C 5 7 I E N l b m E s N X 0 m c X V v d D s s J n F 1 b 3 Q 7 U 2 V j d G l v b j E v R 3 J 1 c G V k Q k 9 N U m F 3 L 1 p t a W V u a W 9 u b y B 0 e X A u e y B M a W 5 r L D Z 9 J n F 1 b 3 Q 7 L C Z x d W 9 0 O 1 N l Y 3 R p b 2 4 x L 0 d y d X B l Z E J P T V J h d y 9 a b W l l b m l v b m 8 g d H l w L n s g T W 9 k Z W w s N 3 0 m c X V v d D s s J n F 1 b 3 Q 7 U 2 V j d G l v b j E v R 3 J 1 c G V k Q k 9 N U m F 3 L 1 p t a W V u a W 9 u b y B 0 e X A u e y B P c G l z L D h 9 J n F 1 b 3 Q 7 L C Z x d W 9 0 O 1 N l Y 3 R p b 2 4 x L 0 d y d X B l Z E J P T V J h d y 9 a b W l l b m l v b m 8 g d H l w L n s g U H J v Z H V j Z W 5 0 L D l 9 J n F 1 b 3 Q 7 L C Z x d W 9 0 O 1 N l Y 3 R p b 2 4 x L 0 d y d X B l Z E J P T V J h d y 9 a b W l l b m l v b m 8 g d H l w L n s g V H l w L D E w f S Z x d W 9 0 O y w m c X V v d D t T Z W N 0 a W 9 u M S 9 H c n V w Z W R C T 0 1 S Y X c v W m 1 p Z W 5 p b 2 5 v I H R 5 c C 5 7 I E 1 v Y y w x M X 0 m c X V v d D s s J n F 1 b 3 Q 7 U 2 V j d G l v b j E v R 3 J 1 c G V k Q k 9 N U m F 3 L 1 p t a W V u a W 9 u b y B 0 e X A u e y B U b 2 x l c m F u Y 2 p h L D E y f S Z x d W 9 0 O y w m c X V v d D t T Z W N 0 a W 9 u M S 9 H c n V w Z W R C T 0 1 S Y X c v W m 1 p Z W 5 p b 2 5 v I H R 5 c C 5 7 I E R p Z W x l a 3 R y e W s s M T N 9 J n F 1 b 3 Q 7 L C Z x d W 9 0 O 1 N l Y 3 R p b 2 4 x L 0 d y d X B l Z E J P T V J h d y 9 a b W l l b m l v b m 8 g d H l w L n s g T m F w a c O E 4 o S i Y 2 l l L D E 0 f S Z x d W 9 0 O y w m c X V v d D t T Z W N 0 a W 9 u M S 9 H c n V w Z W R C T 0 1 S Y X c v W m 1 p Z W 5 p b 2 5 v I H R 5 c C 5 7 I E l u Z H V r d G F u Y 2 p h L D E 1 f S Z x d W 9 0 O 1 0 s J n F 1 b 3 Q 7 Q 2 9 s d W 1 u Q 2 9 1 b n Q m c X V v d D s 6 M T Y s J n F 1 b 3 Q 7 S 2 V 5 Q 2 9 s d W 1 u T m F t Z X M m c X V v d D s 6 W 1 0 s J n F 1 b 3 Q 7 Q 2 9 s d W 1 u S W R l b n R p d G l l c y Z x d W 9 0 O z p b J n F 1 b 3 Q 7 U 2 V j d G l v b j E v R 3 J 1 c G V k Q k 9 N U m F 3 L 1 p t a W V u a W 9 u b y B 0 e X A u e 1 J l Z m V y Z W 5 j Z S w w f S Z x d W 9 0 O y w m c X V v d D t T Z W N 0 a W 9 u M S 9 H c n V w Z W R C T 0 1 S Y X c v W m 1 p Z W 5 p b 2 5 v I H R 5 c C 5 7 I F F 1 Y W 5 0 a X R 5 L D F 9 J n F 1 b 3 Q 7 L C Z x d W 9 0 O 1 N l Y 3 R p b 2 4 x L 0 d y d X B l Z E J P T V J h d y 9 a b W l l b m l v b m 8 g d H l w L n s g V m F s d W U s M n 0 m c X V v d D s s J n F 1 b 3 Q 7 U 2 V j d G l v b j E v R 3 J 1 c G V k Q k 9 N U m F 3 L 1 p t a W V u a W 9 u b y B 0 e X A u e y B G b 2 9 0 c H J p b n Q s M 3 0 m c X V v d D s s J n F 1 b 3 Q 7 U 2 V j d G l v b j E v R 3 J 1 c G V k Q k 9 N U m F 3 L 1 p t a W V u a W 9 u b y B 0 e X A u e y B E Y X R h c 2 h l Z X Q s N H 0 m c X V v d D s s J n F 1 b 3 Q 7 U 2 V j d G l v b j E v R 3 J 1 c G V k Q k 9 N U m F 3 L 1 p t a W V u a W 9 u b y B 0 e X A u e y B D Z W 5 h L D V 9 J n F 1 b 3 Q 7 L C Z x d W 9 0 O 1 N l Y 3 R p b 2 4 x L 0 d y d X B l Z E J P T V J h d y 9 a b W l l b m l v b m 8 g d H l w L n s g T G l u a y w 2 f S Z x d W 9 0 O y w m c X V v d D t T Z W N 0 a W 9 u M S 9 H c n V w Z W R C T 0 1 S Y X c v W m 1 p Z W 5 p b 2 5 v I H R 5 c C 5 7 I E 1 v Z G V s L D d 9 J n F 1 b 3 Q 7 L C Z x d W 9 0 O 1 N l Y 3 R p b 2 4 x L 0 d y d X B l Z E J P T V J h d y 9 a b W l l b m l v b m 8 g d H l w L n s g T 3 B p c y w 4 f S Z x d W 9 0 O y w m c X V v d D t T Z W N 0 a W 9 u M S 9 H c n V w Z W R C T 0 1 S Y X c v W m 1 p Z W 5 p b 2 5 v I H R 5 c C 5 7 I F B y b 2 R 1 Y 2 V u d C w 5 f S Z x d W 9 0 O y w m c X V v d D t T Z W N 0 a W 9 u M S 9 H c n V w Z W R C T 0 1 S Y X c v W m 1 p Z W 5 p b 2 5 v I H R 5 c C 5 7 I F R 5 c C w x M H 0 m c X V v d D s s J n F 1 b 3 Q 7 U 2 V j d G l v b j E v R 3 J 1 c G V k Q k 9 N U m F 3 L 1 p t a W V u a W 9 u b y B 0 e X A u e y B N b 2 M s M T F 9 J n F 1 b 3 Q 7 L C Z x d W 9 0 O 1 N l Y 3 R p b 2 4 x L 0 d y d X B l Z E J P T V J h d y 9 a b W l l b m l v b m 8 g d H l w L n s g V G 9 s Z X J h b m N q Y S w x M n 0 m c X V v d D s s J n F 1 b 3 Q 7 U 2 V j d G l v b j E v R 3 J 1 c G V k Q k 9 N U m F 3 L 1 p t a W V u a W 9 u b y B 0 e X A u e y B E a W V s Z W t 0 c n l r L D E z f S Z x d W 9 0 O y w m c X V v d D t T Z W N 0 a W 9 u M S 9 H c n V w Z W R C T 0 1 S Y X c v W m 1 p Z W 5 p b 2 5 v I H R 5 c C 5 7 I E 5 h c G n D h O K E o m N p Z S w x N H 0 m c X V v d D s s J n F 1 b 3 Q 7 U 2 V j d G l v b j E v R 3 J 1 c G V k Q k 9 N U m F 3 L 1 p t a W V u a W 9 u b y B 0 e X A u e y B J b m R 1 a 3 R h b m N q Y S w x N X 0 m c X V v d D t d L C Z x d W 9 0 O 1 J l b G F 0 a W 9 u c 2 h p c E l u Z m 8 m c X V v d D s 6 W 1 1 9 I i A v P j w v U 3 R h Y m x l R W 5 0 c m l l c z 4 8 L 0 l 0 Z W 0 + P E l 0 Z W 0 + P E l 0 Z W 1 M b 2 N h d G l v b j 4 8 S X R l b V R 5 c G U + R m 9 y b X V s Y T w v S X R l b V R 5 c G U + P E l 0 Z W 1 Q Y X R o P l N l Y 3 R p b 2 4 x L 0 d y d X B l Z E J P T V J h d y 8 l Q z U l Q j l y J U M z J U I z Z C V D N S U 4 M m 8 8 L 0 l 0 Z W 1 Q Y X R o P j w v S X R l b U x v Y 2 F 0 a W 9 u P j x T d G F i b G V F b n R y a W V z I C 8 + P C 9 J d G V t P j x J d G V t P j x J d G V t T G 9 j Y X R p b 2 4 + P E l 0 Z W 1 U e X B l P k Z v c m 1 1 b G E 8 L 0 l 0 Z W 1 U e X B l P j x J d G V t U G F 0 a D 5 T Z W N 0 a W 9 u M S 9 H c n V w Z W R C T 0 1 S Y X c v T m F n J U M 1 J T g y J U M z J U I z d 2 t p J T I w b y U y M H B v Z H d 5 J U M 1 J U J D c 3 p v b n l t J T I w c G 9 6 a W 9 t a W U 8 L 0 l 0 Z W 1 Q Y X R o P j w v S X R l b U x v Y 2 F 0 a W 9 u P j x T d G F i b G V F b n R y a W V z I C 8 + P C 9 J d G V t P j x J d G V t P j x J d G V t T G 9 j Y X R p b 2 4 + P E l 0 Z W 1 U e X B l P k Z v c m 1 1 b G E 8 L 0 l 0 Z W 1 U e X B l P j x J d G V t U G F 0 a D 5 T Z W N 0 a W 9 u M S 9 H c n V w Z W R C T 0 1 S Y X c v W m 1 p Z W 5 p b 2 5 v J T I w d H l w P C 9 J d G V t U G F 0 a D 4 8 L 0 l 0 Z W 1 M b 2 N h d G l v b j 4 8 U 3 R h Y m x l R W 5 0 c m l l c y A v P j w v S X R l b T 4 8 S X R l b T 4 8 S X R l b U x v Y 2 F 0 a W 9 u P j x J d G V t V H l w Z T 5 G b 3 J t d W x h P C 9 J d G V t V H l w Z T 4 8 S X R l b V B h d G g + U 2 V j d G l v b j E v R 3 J 1 c G V k Q k 9 N U m F 3 J T I w K D I p P C 9 J d G V t U G F 0 a D 4 8 L 0 l 0 Z W 1 M b 2 N h d G l v b j 4 8 U 3 R h Y m x l R W 5 0 c m l l c z 4 8 R W 5 0 c n k g V H l w Z T 0 i S X N Q c m l 2 Y X R l I i B W Y W x 1 Z T 0 i b D A i I C 8 + P E V u d H J 5 I F R 5 c G U 9 I l J l c 3 V s d F R 5 c G U i I F Z h b H V l P S J z V G F i b G U i I C 8 + P E V u d H J 5 I F R 5 c G U 9 I k Z p b G x F b m F i b G V k I i B W Y W x 1 Z T 0 i b D E i I C 8 + P E V u d H J 5 I F R 5 c G U 9 I k Z p b G x U b 0 R h d G F N b 2 R l b E V u Y W J s Z W Q i I F Z h b H V l P S J s M C I g L z 4 8 R W 5 0 c n k g V H l w Z T 0 i R m l s b F R h c m d l d C I g V m F s d W U 9 I n N H c n V w Z W R C T 0 1 S Y X d f X z I i I C 8 + P E V u d H J 5 I F R 5 c G U 9 I k Z p b G x T d G F 0 d X M i I F Z h b H V l P S J z Q 2 9 t c G x l d G U i I C 8 + P E V u d H J 5 I F R 5 c G U 9 I k Z p b G x D b 3 V u d C I g V m F s d W U 9 I m w x M z I i I C 8 + P E V u d H J 5 I F R 5 c G U 9 I k Z p b G x F c n J v c k N v d W 5 0 I i B W Y W x 1 Z T 0 i b D A i I C 8 + P E V u d H J 5 I F R 5 c G U 9 I k Z p b G x D b 2 x 1 b W 5 U e X B l c y I g V m F s d W U 9 I n N C Z 1 l H Q m d N R 0 J n W U d C Z z 0 9 I i A v P j x F b n R y e S B U e X B l P S J G a W x s Q 2 9 s d W 1 u T m F t Z X M i I F Z h b H V l P S J z W y Z x d W 9 0 O 1 J l Z m V y Z W 5 j Z S Z x d W 9 0 O y w m c X V v d D s g T W 9 k Z W w m c X V v d D s s J n F 1 b 3 Q 7 I F B y b 2 R 1 Y 2 V u d C Z x d W 9 0 O y w m c X V v d D s g V m F s d W U m c X V v d D s s J n F 1 b 3 Q 7 I F F 1 Y W 5 0 a X R 5 J n F 1 b 3 Q 7 L C Z x d W 9 0 O y B D Z W 5 h J n F 1 b 3 Q 7 L C Z x d W 9 0 O y B P c G l z J n F 1 b 3 Q 7 L C Z x d W 9 0 O y B G b 2 9 0 c H J p b n Q m c X V v d D s s J n F 1 b 3 Q 7 I E x p b m s m c X V v d D s s J n F 1 b 3 Q 7 I F R 5 c C Z x d W 9 0 O 1 0 i I C 8 + P E V u d H J 5 I F R 5 c G U 9 I k Z p b G x F c n J v c k N v Z G U i I F Z h b H V l P S J z V W 5 r b m 9 3 b i I g L z 4 8 R W 5 0 c n k g V H l w Z T 0 i R m l s b E x h c 3 R V c G R h d G V k I i B W Y W x 1 Z T 0 i Z D I w M j A t M D I t M D V U M T c 6 N D M 6 M j A u N z E 4 M z A 0 M V o i I C 8 + P E V u d H J 5 I F R 5 c G U 9 I k Z p b G x l Z E N v b X B s Z X R l U m V z d W x 0 V G 9 X b 3 J r c 2 h l Z X Q i I F Z h b H V l P S J s M S I g L z 4 8 R W 5 0 c n k g V H l w Z T 0 i Q W R k Z W R U b 0 R h d G F N b 2 R l b C I g V m F s d W U 9 I m w w I i A v P j x F b n R y e S B U e X B l P S J S Z W N v d m V y e V R h c m d l d F N o Z W V 0 I i B W Y W x 1 Z T 0 i c 0 F y a 3 V z e j I i I C 8 + P E V u d H J 5 I F R 5 c G U 9 I l J l Y 2 9 2 Z X J 5 V G F y Z 2 V 0 Q 2 9 s d W 1 u I i B W Y W x 1 Z T 0 i b D E i I C 8 + P E V u d H J 5 I F R 5 c G U 9 I l J l Y 2 9 2 Z X J 5 V G F y Z 2 V 0 U m 9 3 I i B W Y W x 1 Z T 0 i b D E i I C 8 + P E V u d H J 5 I F R 5 c G U 9 I k 5 h b W V V c G R h d G V k Q W Z 0 Z X J G a W x s I i B W Y W x 1 Z T 0 i b D A i I C 8 + P E V u d H J 5 I F R 5 c G U 9 I l J l b G F 0 a W 9 u c 2 h p c E l u Z m 9 D b 2 5 0 Y W l u Z X I i I F Z h b H V l P S J z e y Z x d W 9 0 O 2 N v b H V t b k N v d W 5 0 J n F 1 b 3 Q 7 O j E w L C Z x d W 9 0 O 2 t l e U N v b H V t b k 5 h b W V z J n F 1 b 3 Q 7 O l t d L C Z x d W 9 0 O 3 F 1 Z X J 5 U m V s Y X R p b 2 5 z a G l w c y Z x d W 9 0 O z p b X S w m c X V v d D t j b 2 x 1 b W 5 J Z G V u d G l 0 a W V z J n F 1 b 3 Q 7 O l s m c X V v d D t T Z W N 0 a W 9 u M S 9 H c n V w Z W R C T 0 1 S Y X c g K D I p L 1 p t a W V u a W 9 u b y B 0 e X A u e 1 J l Z m V y Z W 5 j Z S w w f S Z x d W 9 0 O y w m c X V v d D t T Z W N 0 a W 9 u M S 9 H c n V w Z W R C T 0 1 S Y X c g K D I p L 1 p t a W V u a W 9 u b y B 0 e X A u e y B N b 2 R l b C w 3 f S Z x d W 9 0 O y w m c X V v d D t T Z W N 0 a W 9 u M S 9 H c n V w Z W R C T 0 1 S Y X c g K D I p L 1 p t a W V u a W 9 u b y B 0 e X A u e y B Q c m 9 k d W N l b n Q s O X 0 m c X V v d D s s J n F 1 b 3 Q 7 U 2 V j d G l v b j E v R 3 J 1 c G V k Q k 9 N U m F 3 I C g y K S 9 a b W l l b m l v b m 8 g d H l w L n s g V m F s d W U s M n 0 m c X V v d D s s J n F 1 b 3 Q 7 U 2 V j d G l v b j E v R 3 J 1 c G V k Q k 9 N U m F 3 I C g y K S 9 a b W l l b m l v b m 8 g d H l w L n s g U X V h b n R p d H k s M X 0 m c X V v d D s s J n F 1 b 3 Q 7 U 2 V j d G l v b j E v R 3 J 1 c G V k Q k 9 N U m F 3 I C g y K S 9 a b W l l b m l v b m 8 g d H l w L n s g Q 2 V u Y S w 1 f S Z x d W 9 0 O y w m c X V v d D t T Z W N 0 a W 9 u M S 9 H c n V w Z W R C T 0 1 S Y X c g K D I p L 1 p t a W V u a W 9 u b y B 0 e X A u e y B P c G l z L D h 9 J n F 1 b 3 Q 7 L C Z x d W 9 0 O 1 N l Y 3 R p b 2 4 x L 0 d y d X B l Z E J P T V J h d y A o M i k v W m 1 p Z W 5 p b 2 5 v I H R 5 c C 5 7 I E Z v b 3 R w c m l u d C w z f S Z x d W 9 0 O y w m c X V v d D t T Z W N 0 a W 9 u M S 9 H c n V w Z W R C T 0 1 S Y X c g K D I p L 1 p t a W V u a W 9 u b y B 0 e X A u e y B M a W 5 r L D Z 9 J n F 1 b 3 Q 7 L C Z x d W 9 0 O 1 N l Y 3 R p b 2 4 x L 0 d y d X B l Z E J P T V J h d y A o M i k v W m 1 p Z W 5 p b 2 5 v I H R 5 c C 5 7 I F R 5 c C w x M H 0 m c X V v d D t d L C Z x d W 9 0 O 0 N v b H V t b k N v d W 5 0 J n F 1 b 3 Q 7 O j E w L C Z x d W 9 0 O 0 t l e U N v b H V t b k 5 h b W V z J n F 1 b 3 Q 7 O l t d L C Z x d W 9 0 O 0 N v b H V t b k l k Z W 5 0 a X R p Z X M m c X V v d D s 6 W y Z x d W 9 0 O 1 N l Y 3 R p b 2 4 x L 0 d y d X B l Z E J P T V J h d y A o M i k v W m 1 p Z W 5 p b 2 5 v I H R 5 c C 5 7 U m V m Z X J l b m N l L D B 9 J n F 1 b 3 Q 7 L C Z x d W 9 0 O 1 N l Y 3 R p b 2 4 x L 0 d y d X B l Z E J P T V J h d y A o M i k v W m 1 p Z W 5 p b 2 5 v I H R 5 c C 5 7 I E 1 v Z G V s L D d 9 J n F 1 b 3 Q 7 L C Z x d W 9 0 O 1 N l Y 3 R p b 2 4 x L 0 d y d X B l Z E J P T V J h d y A o M i k v W m 1 p Z W 5 p b 2 5 v I H R 5 c C 5 7 I F B y b 2 R 1 Y 2 V u d C w 5 f S Z x d W 9 0 O y w m c X V v d D t T Z W N 0 a W 9 u M S 9 H c n V w Z W R C T 0 1 S Y X c g K D I p L 1 p t a W V u a W 9 u b y B 0 e X A u e y B W Y W x 1 Z S w y f S Z x d W 9 0 O y w m c X V v d D t T Z W N 0 a W 9 u M S 9 H c n V w Z W R C T 0 1 S Y X c g K D I p L 1 p t a W V u a W 9 u b y B 0 e X A u e y B R d W F u d G l 0 e S w x f S Z x d W 9 0 O y w m c X V v d D t T Z W N 0 a W 9 u M S 9 H c n V w Z W R C T 0 1 S Y X c g K D I p L 1 p t a W V u a W 9 u b y B 0 e X A u e y B D Z W 5 h L D V 9 J n F 1 b 3 Q 7 L C Z x d W 9 0 O 1 N l Y 3 R p b 2 4 x L 0 d y d X B l Z E J P T V J h d y A o M i k v W m 1 p Z W 5 p b 2 5 v I H R 5 c C 5 7 I E 9 w a X M s O H 0 m c X V v d D s s J n F 1 b 3 Q 7 U 2 V j d G l v b j E v R 3 J 1 c G V k Q k 9 N U m F 3 I C g y K S 9 a b W l l b m l v b m 8 g d H l w L n s g R m 9 v d H B y a W 5 0 L D N 9 J n F 1 b 3 Q 7 L C Z x d W 9 0 O 1 N l Y 3 R p b 2 4 x L 0 d y d X B l Z E J P T V J h d y A o M i k v W m 1 p Z W 5 p b 2 5 v I H R 5 c C 5 7 I E x p b m s s N n 0 m c X V v d D s s J n F 1 b 3 Q 7 U 2 V j d G l v b j E v R 3 J 1 c G V k Q k 9 N U m F 3 I C g y K S 9 a b W l l b m l v b m 8 g d H l w L n s g V H l w L D E w f S Z x d W 9 0 O 1 0 s J n F 1 b 3 Q 7 U m V s Y X R p b 2 5 z a G l w S W 5 m b y Z x d W 9 0 O z p b X X 0 i I C 8 + P E V u d H J 5 I F R 5 c G U 9 I k J 1 Z m Z l c k 5 l e H R S Z W Z y Z X N o I i B W Y W x 1 Z T 0 i b D E i I C 8 + P C 9 T d G F i b G V F b n R y a W V z P j w v S X R l b T 4 8 S X R l b T 4 8 S X R l b U x v Y 2 F 0 a W 9 u P j x J d G V t V H l w Z T 5 G b 3 J t d W x h P C 9 J d G V t V H l w Z T 4 8 S X R l b V B h d G g + U 2 V j d G l v b j E v R 3 J 1 c G V k Q k 9 N U m F 3 J T I w K D I p L y V D N S V C O X I l Q z M l Q j N k J U M 1 J T g y b z w v S X R l b V B h d G g + P C 9 J d G V t T G 9 j Y X R p b 2 4 + P F N 0 Y W J s Z U V u d H J p Z X M g L z 4 8 L 0 l 0 Z W 0 + P E l 0 Z W 0 + P E l 0 Z W 1 M b 2 N h d G l v b j 4 8 S X R l b V R 5 c G U + R m 9 y b X V s Y T w v S X R l b V R 5 c G U + P E l 0 Z W 1 Q Y X R o P l N l Y 3 R p b 2 4 x L 0 d y d X B l Z E J P T V J h d y U y M C g y K S 9 O Y W c l Q z U l O D I l Q z M l Q j N 3 a 2 k l M j B v J T I w c G 9 k d 3 k l Q z U l Q k N z e m 9 u e W 0 l M j B w b 3 p p b 2 1 p Z T w v S X R l b V B h d G g + P C 9 J d G V t T G 9 j Y X R p b 2 4 + P F N 0 Y W J s Z U V u d H J p Z X M g L z 4 8 L 0 l 0 Z W 0 + P E l 0 Z W 0 + P E l 0 Z W 1 M b 2 N h d G l v b j 4 8 S X R l b V R 5 c G U + R m 9 y b X V s Y T w v S X R l b V R 5 c G U + P E l 0 Z W 1 Q Y X R o P l N l Y 3 R p b 2 4 x L 0 d y d X B l Z E J P T V J h d y U y M C g y K S 9 a b W l l b m l v b m 8 l M j B 0 e X A 8 L 0 l 0 Z W 1 Q Y X R o P j w v S X R l b U x v Y 2 F 0 a W 9 u P j x T d G F i b G V F b n R y a W V z I C 8 + P C 9 J d G V t P j x J d G V t P j x J d G V t T G 9 j Y X R p b 2 4 + P E l 0 Z W 1 U e X B l P k Z v c m 1 1 b G E 8 L 0 l 0 Z W 1 U e X B l P j x J d G V t U G F 0 a D 5 T Z W N 0 a W 9 u M S 9 H c n V w Z W R C T 0 1 S Y X c l M j A o M i k v V X N 1 b m k l Q z Q l O T l 0 b y U y M G t v b H V t b n k 8 L 0 l 0 Z W 1 Q Y X R o P j w v S X R l b U x v Y 2 F 0 a W 9 u P j x T d G F i b G V F b n R y a W V z I C 8 + P C 9 J d G V t P j x J d G V t P j x J d G V t T G 9 j Y X R p b 2 4 + P E l 0 Z W 1 U e X B l P k Z v c m 1 1 b G E 8 L 0 l 0 Z W 1 U e X B l P j x J d G V t U G F 0 a D 5 T Z W N 0 a W 9 u M S 9 H c n V w Z W R C T 0 1 S Y X c l M j A o M i k v W m 1 p Z W 5 p b 2 5 v J T I w a 2 9 s Z W p u b y V D N S U 5 Q i V D N C U 4 N y U y M G t v b H V t b j w v S X R l b V B h d G g + P C 9 J d G V t T G 9 j Y X R p b 2 4 + P F N 0 Y W J s Z U V u d H J p Z X M g L z 4 8 L 0 l 0 Z W 0 + P E l 0 Z W 0 + P E l 0 Z W 1 M b 2 N h d G l v b j 4 8 S X R l b V R 5 c G U + R m 9 y b X V s Y T w v S X R l b V R 5 c G U + P E l 0 Z W 1 Q Y X R o P l N l Y 3 R p b 2 4 x L 0 d y d X B l Z E J P T V J h d y U y M C g y K S 9 V c 3 V u a S V D N C U 5 O X R v J T I w a 2 9 s d W 1 u e T E 8 L 0 l 0 Z W 1 Q Y X R o P j w v S X R l b U x v Y 2 F 0 a W 9 u P j x T d G F i b G V F b n R y a W V z I C 8 + P C 9 J d G V t P j w v S X R l b X M + P C 9 M b 2 N h b F B h Y 2 t h Z 2 V N Z X R h Z G F 0 Y U Z p b G U + F g A A A F B L B Q Y A A A A A A A A A A A A A A A A A A A A A A A A m A Q A A A Q A A A N C M n d 8 B F d E R j H o A w E / C l + s B A A A A h h 2 P D s E 2 A k q 0 C b 1 Z r G W f p A A A A A A C A A A A A A A Q Z g A A A A E A A C A A A A A U / I N r x o C t H s b 1 v 5 / z J w 9 / V 7 y + A D W i H r w k h d Q 4 6 l 8 / p w A A A A A O g A A A A A I A A C A A A A B I 9 + u t n 9 t C e G y D T I k N S H Q W D H l a 4 7 8 T v b + V 1 g J Z O 8 7 o H V A A A A C A + G b z w h c r o M m X m H 6 F 4 0 V F d F t U 2 t L t L o 2 T B m t f G t 9 M A Y 9 t N b b y u y k Z t s Q U z i b p S w C 7 Q P 2 7 4 b K 2 K Z c c l t k l j 4 U Z 3 k f 3 Q e v s i e F l K B + g 8 N L 5 W k A A A A A 4 8 9 2 C l U Q q k 8 9 + s h 4 u A C n / 5 V m W t Y S D T W 7 S R + y a 7 E E b 1 x 2 0 / E 8 A O L u Q q R k x o B a Y V i K I U z / D f C w I b 2 v E B q T G u 5 W e < / D a t a M a s h u p > 
</file>

<file path=customXml/itemProps1.xml><?xml version="1.0" encoding="utf-8"?>
<ds:datastoreItem xmlns:ds="http://schemas.openxmlformats.org/officeDocument/2006/customXml" ds:itemID="{389EBBB3-E076-4F4D-A2FD-D617D9C5195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New</vt:lpstr>
      <vt:lpstr>BOM KiCad</vt:lpstr>
      <vt:lpstr>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2020-02-09T19:37:44Z</dcterms:modified>
</cp:coreProperties>
</file>