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orachate-a/Desktop/MasterDegreeHadoop/project/PI/"/>
    </mc:Choice>
  </mc:AlternateContent>
  <bookViews>
    <workbookView xWindow="-160" yWindow="460" windowWidth="27320" windowHeight="13920" tabRatio="500" activeTab="1"/>
  </bookViews>
  <sheets>
    <sheet name="Sheet1" sheetId="1" r:id="rId1"/>
    <sheet name="Sheet3" sheetId="3" r:id="rId2"/>
    <sheet name="KMean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" l="1"/>
  <c r="E59" i="1"/>
  <c r="F56" i="1"/>
  <c r="E56" i="1"/>
  <c r="C56" i="1"/>
  <c r="F49" i="1"/>
  <c r="E49" i="1"/>
  <c r="F53" i="1"/>
  <c r="E53" i="1"/>
  <c r="C53" i="1"/>
  <c r="C49" i="1"/>
  <c r="C47" i="1"/>
  <c r="D47" i="1"/>
  <c r="E47" i="1"/>
  <c r="F47" i="1"/>
  <c r="B47" i="1"/>
  <c r="E44" i="1"/>
  <c r="F44" i="1"/>
  <c r="E45" i="1"/>
  <c r="F45" i="1"/>
  <c r="E46" i="1"/>
  <c r="F46" i="1"/>
  <c r="F43" i="1"/>
  <c r="E43" i="1"/>
  <c r="C44" i="1"/>
  <c r="C45" i="1"/>
  <c r="C46" i="1"/>
  <c r="C43" i="1"/>
  <c r="F40" i="1"/>
  <c r="E40" i="1"/>
  <c r="C40" i="1"/>
  <c r="F37" i="1"/>
  <c r="E37" i="1"/>
  <c r="C37" i="1"/>
  <c r="F35" i="1"/>
  <c r="E35" i="1"/>
  <c r="E34" i="1"/>
  <c r="F34" i="1"/>
  <c r="F33" i="1"/>
  <c r="E33" i="1"/>
  <c r="C35" i="1"/>
  <c r="D35" i="1"/>
  <c r="B35" i="1"/>
  <c r="C34" i="1"/>
  <c r="C33" i="1"/>
  <c r="F29" i="1"/>
  <c r="E29" i="1"/>
  <c r="C29" i="1"/>
  <c r="E22" i="1"/>
  <c r="F22" i="1"/>
  <c r="E23" i="1"/>
  <c r="F23" i="1"/>
  <c r="E24" i="1"/>
  <c r="F24" i="1"/>
  <c r="E25" i="1"/>
  <c r="F25" i="1"/>
  <c r="F21" i="1"/>
  <c r="E21" i="1"/>
  <c r="C25" i="1"/>
  <c r="D25" i="1"/>
  <c r="B25" i="1"/>
  <c r="C22" i="1"/>
  <c r="C23" i="1"/>
  <c r="C24" i="1"/>
  <c r="C21" i="1"/>
  <c r="F14" i="1"/>
  <c r="F15" i="1"/>
  <c r="F16" i="1"/>
  <c r="F17" i="1"/>
  <c r="F13" i="1"/>
  <c r="E14" i="1"/>
  <c r="E15" i="1"/>
  <c r="E16" i="1"/>
  <c r="E17" i="1"/>
  <c r="E13" i="1"/>
  <c r="C17" i="1"/>
  <c r="D17" i="1"/>
  <c r="B17" i="1"/>
  <c r="C14" i="1"/>
  <c r="C15" i="1"/>
  <c r="C16" i="1"/>
  <c r="C13" i="1"/>
  <c r="E8" i="1"/>
  <c r="C22" i="2"/>
  <c r="D22" i="2"/>
  <c r="E22" i="2"/>
  <c r="F22" i="2"/>
  <c r="B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8" i="1"/>
  <c r="E7" i="1"/>
  <c r="E4" i="1"/>
  <c r="E3" i="1"/>
  <c r="F3" i="1"/>
  <c r="F4" i="1"/>
  <c r="F5" i="1"/>
  <c r="F6" i="1"/>
  <c r="F7" i="1"/>
  <c r="E5" i="1"/>
  <c r="E6" i="1"/>
  <c r="F2" i="1"/>
  <c r="E2" i="1"/>
</calcChain>
</file>

<file path=xl/sharedStrings.xml><?xml version="1.0" encoding="utf-8"?>
<sst xmlns="http://schemas.openxmlformats.org/spreadsheetml/2006/main" count="46" uniqueCount="35">
  <si>
    <t>Job</t>
  </si>
  <si>
    <t>Sort</t>
  </si>
  <si>
    <t xml:space="preserve">Shuffle </t>
  </si>
  <si>
    <t>Reduce</t>
  </si>
  <si>
    <t>TotalMap</t>
  </si>
  <si>
    <t>TotalReduce</t>
  </si>
  <si>
    <t>Map(ms)</t>
  </si>
  <si>
    <t>kmean</t>
  </si>
  <si>
    <t>naïve bay</t>
  </si>
  <si>
    <t>Terasort256</t>
  </si>
  <si>
    <t>Terasort128</t>
  </si>
  <si>
    <t>wordcount128</t>
  </si>
  <si>
    <t>wordcount256</t>
  </si>
  <si>
    <t>Map_%</t>
  </si>
  <si>
    <t>Sort_%</t>
  </si>
  <si>
    <t>grep64</t>
  </si>
  <si>
    <t>Subject</t>
  </si>
  <si>
    <t>Map (%)</t>
  </si>
  <si>
    <t>Sort (%)</t>
  </si>
  <si>
    <t>Kmean Clustering</t>
  </si>
  <si>
    <t>NaïveBay Classification</t>
  </si>
  <si>
    <t>Terasort 512 Mb.</t>
  </si>
  <si>
    <t>Wordcount 512 Mb.</t>
  </si>
  <si>
    <t>wordcount 512</t>
  </si>
  <si>
    <t>terasort 512</t>
  </si>
  <si>
    <t>bay</t>
  </si>
  <si>
    <t>DFSIO</t>
  </si>
  <si>
    <t>PageRank</t>
  </si>
  <si>
    <t>Nutch Indexing</t>
  </si>
  <si>
    <t>PageRank1</t>
  </si>
  <si>
    <t>PageRank2</t>
  </si>
  <si>
    <t>XML phase data</t>
  </si>
  <si>
    <t>rankCalculate</t>
  </si>
  <si>
    <t>PageRank3</t>
  </si>
  <si>
    <t>PageRank4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</si>
</sst>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 applyBorder="1"/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Phase Weight Ratio of each Job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Sheet3!$B$2:$B$7</c:f>
              <c:strCache>
                <c:ptCount val="6"/>
                <c:pt idx="0">
                  <c:v>Terasort 512 Mb.</c:v>
                </c:pt>
                <c:pt idx="1">
                  <c:v>NaïveBay Classification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54.1304556463559</c:v>
                </c:pt>
                <c:pt idx="1">
                  <c:v>77.66143106457243</c:v>
                </c:pt>
                <c:pt idx="2">
                  <c:v>99.72708012972072</c:v>
                </c:pt>
                <c:pt idx="3">
                  <c:v>85.94052079900465</c:v>
                </c:pt>
                <c:pt idx="4">
                  <c:v>68.68572566058053</c:v>
                </c:pt>
                <c:pt idx="5">
                  <c:v>99.9522861880293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Sheet3!$B$2:$B$7</c:f>
              <c:strCache>
                <c:ptCount val="6"/>
                <c:pt idx="0">
                  <c:v>Terasort 512 Mb.</c:v>
                </c:pt>
                <c:pt idx="1">
                  <c:v>NaïveBay Classification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45.86954435364409</c:v>
                </c:pt>
                <c:pt idx="1">
                  <c:v>22.33856893542757</c:v>
                </c:pt>
                <c:pt idx="2">
                  <c:v>0.272919870279287</c:v>
                </c:pt>
                <c:pt idx="3">
                  <c:v>14.05947920099534</c:v>
                </c:pt>
                <c:pt idx="4">
                  <c:v>31.31427433941948</c:v>
                </c:pt>
                <c:pt idx="5">
                  <c:v>0.0477138119707122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0619488"/>
        <c:axId val="2098746160"/>
      </c:barChart>
      <c:catAx>
        <c:axId val="21006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6160"/>
        <c:crosses val="autoZero"/>
        <c:auto val="1"/>
        <c:lblAlgn val="ctr"/>
        <c:lblOffset val="100"/>
        <c:noMultiLvlLbl val="1"/>
      </c:catAx>
      <c:valAx>
        <c:axId val="20987461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6</xdr:row>
      <xdr:rowOff>0</xdr:rowOff>
    </xdr:from>
    <xdr:ext cx="6184900" cy="3759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46" zoomScale="142" workbookViewId="0">
      <selection activeCell="E59" sqref="E59:F59"/>
    </sheetView>
  </sheetViews>
  <sheetFormatPr baseColWidth="10" defaultRowHeight="16" x14ac:dyDescent="0.2"/>
  <cols>
    <col min="1" max="1" width="13" bestFit="1" customWidth="1"/>
    <col min="5" max="5" width="12.1640625" bestFit="1" customWidth="1"/>
  </cols>
  <sheetData>
    <row r="1" spans="1:10" x14ac:dyDescent="0.2">
      <c r="A1" t="s">
        <v>0</v>
      </c>
      <c r="B1" t="s">
        <v>6</v>
      </c>
      <c r="C1" t="s">
        <v>1</v>
      </c>
      <c r="D1" t="s">
        <v>4</v>
      </c>
      <c r="E1" t="s">
        <v>13</v>
      </c>
      <c r="F1" t="s">
        <v>14</v>
      </c>
      <c r="G1" t="s">
        <v>2</v>
      </c>
      <c r="H1" t="s">
        <v>1</v>
      </c>
      <c r="I1" t="s">
        <v>3</v>
      </c>
      <c r="J1" t="s">
        <v>5</v>
      </c>
    </row>
    <row r="2" spans="1:10" x14ac:dyDescent="0.2">
      <c r="A2" t="s">
        <v>10</v>
      </c>
      <c r="B2">
        <v>462750</v>
      </c>
      <c r="C2">
        <v>396201</v>
      </c>
      <c r="D2">
        <v>858951</v>
      </c>
      <c r="E2">
        <f>(B2/D2)*100</f>
        <v>53.873853106871053</v>
      </c>
      <c r="F2">
        <f>(C2/D2)*100</f>
        <v>46.126146893128947</v>
      </c>
    </row>
    <row r="3" spans="1:10" x14ac:dyDescent="0.2">
      <c r="A3" t="s">
        <v>9</v>
      </c>
      <c r="B3">
        <v>496469</v>
      </c>
      <c r="C3">
        <v>416802</v>
      </c>
      <c r="D3">
        <v>913271</v>
      </c>
      <c r="E3">
        <f>(B3/D3)*100</f>
        <v>54.361629790062317</v>
      </c>
      <c r="F3">
        <f t="shared" ref="F3:F8" si="0">(C3/D3)*100</f>
        <v>45.638370209937683</v>
      </c>
    </row>
    <row r="4" spans="1:10" x14ac:dyDescent="0.2">
      <c r="A4" t="s">
        <v>11</v>
      </c>
      <c r="B4">
        <v>5107300</v>
      </c>
      <c r="C4">
        <v>847067</v>
      </c>
      <c r="D4">
        <v>5954367</v>
      </c>
      <c r="E4">
        <f>(B4/D4)*100</f>
        <v>85.7740209832548</v>
      </c>
      <c r="F4">
        <f t="shared" si="0"/>
        <v>14.225979016745189</v>
      </c>
    </row>
    <row r="5" spans="1:10" x14ac:dyDescent="0.2">
      <c r="A5" t="s">
        <v>12</v>
      </c>
      <c r="B5">
        <v>5172248</v>
      </c>
      <c r="C5">
        <v>866829</v>
      </c>
      <c r="D5">
        <v>6039077</v>
      </c>
      <c r="E5">
        <f t="shared" ref="E5:E6" si="1">(B5/D5)*100</f>
        <v>85.646333040628562</v>
      </c>
      <c r="F5">
        <f t="shared" si="0"/>
        <v>14.353666959371441</v>
      </c>
    </row>
    <row r="6" spans="1:10" x14ac:dyDescent="0.2">
      <c r="B6">
        <v>4963578</v>
      </c>
      <c r="C6">
        <v>869730</v>
      </c>
      <c r="D6">
        <v>5833308</v>
      </c>
      <c r="E6">
        <f t="shared" si="1"/>
        <v>85.090278106350638</v>
      </c>
      <c r="F6">
        <f t="shared" si="0"/>
        <v>14.909721893649367</v>
      </c>
    </row>
    <row r="7" spans="1:10" x14ac:dyDescent="0.2">
      <c r="B7">
        <v>5067913</v>
      </c>
      <c r="C7">
        <v>868279.5</v>
      </c>
      <c r="D7">
        <v>5936192.5</v>
      </c>
      <c r="E7">
        <f>(B7/D7)*100</f>
        <v>85.373124271155291</v>
      </c>
      <c r="F7">
        <f t="shared" si="0"/>
        <v>14.626875728844709</v>
      </c>
    </row>
    <row r="8" spans="1:10" x14ac:dyDescent="0.2">
      <c r="A8" t="s">
        <v>15</v>
      </c>
      <c r="B8">
        <v>6541905</v>
      </c>
      <c r="C8">
        <v>163689</v>
      </c>
      <c r="D8">
        <v>6705594</v>
      </c>
      <c r="E8">
        <f>(B8/D8)*100</f>
        <v>97.558918717715386</v>
      </c>
      <c r="F8">
        <f t="shared" si="0"/>
        <v>2.4410812822846117</v>
      </c>
    </row>
    <row r="9" spans="1:10" x14ac:dyDescent="0.2">
      <c r="A9" t="s">
        <v>7</v>
      </c>
      <c r="B9">
        <v>1267389.75</v>
      </c>
      <c r="C9">
        <v>594.54999999999995</v>
      </c>
      <c r="D9">
        <v>1267984.3</v>
      </c>
      <c r="E9">
        <v>99.952286188029305</v>
      </c>
      <c r="F9">
        <v>4.7713811970712221E-2</v>
      </c>
    </row>
    <row r="10" spans="1:10" x14ac:dyDescent="0.2">
      <c r="A10" t="s">
        <v>8</v>
      </c>
    </row>
    <row r="13" spans="1:10" x14ac:dyDescent="0.2">
      <c r="A13" t="s">
        <v>23</v>
      </c>
      <c r="B13">
        <v>5141435</v>
      </c>
      <c r="C13">
        <f>D13-B13</f>
        <v>844535</v>
      </c>
      <c r="D13">
        <v>5985970</v>
      </c>
      <c r="E13">
        <f>(B13/D13)*100</f>
        <v>85.891426118072758</v>
      </c>
      <c r="F13">
        <f t="shared" ref="F13:F17" si="2">(C13/D13)*100</f>
        <v>14.108573881927239</v>
      </c>
    </row>
    <row r="14" spans="1:10" x14ac:dyDescent="0.2">
      <c r="B14">
        <v>5926987</v>
      </c>
      <c r="C14">
        <f t="shared" ref="C14:C16" si="3">D14-B14</f>
        <v>940729</v>
      </c>
      <c r="D14">
        <v>6867716</v>
      </c>
      <c r="E14">
        <f t="shared" ref="E14:E17" si="4">(B14/D14)*100</f>
        <v>86.302156350087856</v>
      </c>
      <c r="F14">
        <f t="shared" si="2"/>
        <v>13.697843649912139</v>
      </c>
    </row>
    <row r="15" spans="1:10" x14ac:dyDescent="0.2">
      <c r="B15">
        <v>5032274</v>
      </c>
      <c r="C15">
        <f t="shared" si="3"/>
        <v>829566</v>
      </c>
      <c r="D15">
        <v>5861840</v>
      </c>
      <c r="E15">
        <f t="shared" si="4"/>
        <v>85.848027240593396</v>
      </c>
      <c r="F15">
        <f t="shared" si="2"/>
        <v>14.151972759406602</v>
      </c>
    </row>
    <row r="16" spans="1:10" x14ac:dyDescent="0.2">
      <c r="B16">
        <v>4847544</v>
      </c>
      <c r="C16">
        <f t="shared" si="3"/>
        <v>812207</v>
      </c>
      <c r="D16">
        <v>5659751</v>
      </c>
      <c r="E16">
        <f t="shared" si="4"/>
        <v>85.649421679504982</v>
      </c>
      <c r="F16">
        <f t="shared" si="2"/>
        <v>14.350578320495019</v>
      </c>
    </row>
    <row r="17" spans="1:6" x14ac:dyDescent="0.2">
      <c r="B17">
        <f>AVERAGE(B13:B16)</f>
        <v>5237060</v>
      </c>
      <c r="C17">
        <f t="shared" ref="C17:D17" si="5">AVERAGE(C13:C16)</f>
        <v>856759.25</v>
      </c>
      <c r="D17">
        <f t="shared" si="5"/>
        <v>6093819.25</v>
      </c>
      <c r="E17">
        <f t="shared" si="4"/>
        <v>85.940520799004659</v>
      </c>
      <c r="F17">
        <f t="shared" si="2"/>
        <v>14.059479200995337</v>
      </c>
    </row>
    <row r="21" spans="1:6" x14ac:dyDescent="0.2">
      <c r="A21" t="s">
        <v>24</v>
      </c>
      <c r="B21">
        <v>469687</v>
      </c>
      <c r="C21">
        <f t="shared" ref="C21:C24" si="6">D21-B21</f>
        <v>441237</v>
      </c>
      <c r="D21">
        <v>910924</v>
      </c>
      <c r="E21">
        <f t="shared" ref="E21" si="7">(B21/D21)*100</f>
        <v>51.561601187365788</v>
      </c>
      <c r="F21">
        <f t="shared" ref="F21" si="8">(C21/D21)*100</f>
        <v>48.438398812634205</v>
      </c>
    </row>
    <row r="22" spans="1:6" x14ac:dyDescent="0.2">
      <c r="B22">
        <v>469502</v>
      </c>
      <c r="C22">
        <f t="shared" si="6"/>
        <v>439197</v>
      </c>
      <c r="D22">
        <v>908699</v>
      </c>
      <c r="E22">
        <f t="shared" ref="E22:E25" si="9">(B22/D22)*100</f>
        <v>51.667493856601574</v>
      </c>
      <c r="F22">
        <f t="shared" ref="F22:F25" si="10">(C22/D22)*100</f>
        <v>48.332506143398419</v>
      </c>
    </row>
    <row r="23" spans="1:6" x14ac:dyDescent="0.2">
      <c r="B23">
        <v>463154</v>
      </c>
      <c r="C23">
        <f t="shared" si="6"/>
        <v>430414</v>
      </c>
      <c r="D23">
        <v>893568</v>
      </c>
      <c r="E23">
        <f t="shared" si="9"/>
        <v>51.831981449649042</v>
      </c>
      <c r="F23">
        <f t="shared" si="10"/>
        <v>48.168018550350958</v>
      </c>
    </row>
    <row r="24" spans="1:6" x14ac:dyDescent="0.2">
      <c r="B24">
        <v>413789</v>
      </c>
      <c r="C24">
        <f t="shared" si="6"/>
        <v>228122</v>
      </c>
      <c r="D24">
        <v>641911</v>
      </c>
      <c r="E24">
        <f t="shared" si="9"/>
        <v>64.46205159282205</v>
      </c>
      <c r="F24">
        <f t="shared" si="10"/>
        <v>35.537948407177943</v>
      </c>
    </row>
    <row r="25" spans="1:6" x14ac:dyDescent="0.2">
      <c r="B25">
        <f>AVERAGE(B21:B24)</f>
        <v>454033</v>
      </c>
      <c r="C25">
        <f t="shared" ref="C25:D25" si="11">AVERAGE(C21:C24)</f>
        <v>384742.5</v>
      </c>
      <c r="D25">
        <f t="shared" si="11"/>
        <v>838775.5</v>
      </c>
      <c r="E25">
        <f t="shared" si="9"/>
        <v>54.130455646355912</v>
      </c>
      <c r="F25">
        <f t="shared" si="10"/>
        <v>45.869544353644095</v>
      </c>
    </row>
    <row r="29" spans="1:6" x14ac:dyDescent="0.2">
      <c r="A29" t="s">
        <v>25</v>
      </c>
      <c r="B29">
        <v>49840</v>
      </c>
      <c r="C29">
        <f t="shared" ref="C29" si="12">D29-B29</f>
        <v>14336</v>
      </c>
      <c r="D29">
        <v>64176</v>
      </c>
      <c r="E29">
        <f t="shared" ref="E29" si="13">(B29/D29)*100</f>
        <v>77.661431064572426</v>
      </c>
      <c r="F29">
        <f t="shared" ref="F29" si="14">(C29/D29)*100</f>
        <v>22.338568935427574</v>
      </c>
    </row>
    <row r="33" spans="1:6" x14ac:dyDescent="0.2">
      <c r="A33" t="s">
        <v>26</v>
      </c>
      <c r="B33">
        <v>50940</v>
      </c>
      <c r="C33">
        <f t="shared" ref="C33:C34" si="15">D33-B33</f>
        <v>529</v>
      </c>
      <c r="D33">
        <v>51469</v>
      </c>
      <c r="E33">
        <f t="shared" ref="E33" si="16">(B33/D33)*100</f>
        <v>98.972196856360142</v>
      </c>
      <c r="F33">
        <f t="shared" ref="F33" si="17">(C33/D33)*100</f>
        <v>1.0278031436398609</v>
      </c>
    </row>
    <row r="34" spans="1:6" x14ac:dyDescent="0.2">
      <c r="B34">
        <v>50802</v>
      </c>
      <c r="C34">
        <f t="shared" si="15"/>
        <v>669</v>
      </c>
      <c r="D34">
        <v>51471</v>
      </c>
      <c r="E34">
        <f t="shared" ref="E34:E37" si="18">(B34/D34)*100</f>
        <v>98.700238969516818</v>
      </c>
      <c r="F34">
        <f t="shared" ref="F34:F37" si="19">(C34/D34)*100</f>
        <v>1.2997610304831846</v>
      </c>
    </row>
    <row r="35" spans="1:6" x14ac:dyDescent="0.2">
      <c r="B35">
        <f>AVERAGE(B33:B34)</f>
        <v>50871</v>
      </c>
      <c r="C35">
        <f t="shared" ref="C35:D37" si="20">AVERAGE(C33:C34)</f>
        <v>599</v>
      </c>
      <c r="D35">
        <f t="shared" si="20"/>
        <v>51470</v>
      </c>
      <c r="E35">
        <f t="shared" si="18"/>
        <v>98.836215271031662</v>
      </c>
      <c r="F35">
        <f t="shared" si="19"/>
        <v>1.163784728968331</v>
      </c>
    </row>
    <row r="37" spans="1:6" x14ac:dyDescent="0.2">
      <c r="B37">
        <v>30890</v>
      </c>
      <c r="C37">
        <f t="shared" ref="C37" si="21">D37-B37</f>
        <v>20581</v>
      </c>
      <c r="D37">
        <v>51471</v>
      </c>
      <c r="E37">
        <f t="shared" si="18"/>
        <v>60.014377027840915</v>
      </c>
      <c r="F37">
        <f t="shared" si="19"/>
        <v>39.985622972159078</v>
      </c>
    </row>
    <row r="40" spans="1:6" x14ac:dyDescent="0.2">
      <c r="A40" t="s">
        <v>26</v>
      </c>
      <c r="B40">
        <v>267844</v>
      </c>
      <c r="C40">
        <f t="shared" ref="C40" si="22">D40-B40</f>
        <v>733</v>
      </c>
      <c r="D40">
        <v>268577</v>
      </c>
      <c r="E40">
        <f t="shared" ref="E40" si="23">(B40/D40)*100</f>
        <v>99.727080129720719</v>
      </c>
      <c r="F40">
        <f t="shared" ref="F40" si="24">(C40/D40)*100</f>
        <v>0.27291987027928677</v>
      </c>
    </row>
    <row r="43" spans="1:6" x14ac:dyDescent="0.2">
      <c r="A43" t="s">
        <v>29</v>
      </c>
      <c r="B43">
        <v>4426363</v>
      </c>
      <c r="C43">
        <f t="shared" ref="C43:C46" si="25">D43-B43</f>
        <v>351428</v>
      </c>
      <c r="D43">
        <v>4777791</v>
      </c>
      <c r="E43">
        <f t="shared" ref="E43" si="26">(B43/D43)*100</f>
        <v>92.644550588336756</v>
      </c>
      <c r="F43">
        <f t="shared" ref="F43" si="27">(C43/D43)*100</f>
        <v>7.3554494116632565</v>
      </c>
    </row>
    <row r="44" spans="1:6" x14ac:dyDescent="0.2">
      <c r="A44" t="s">
        <v>31</v>
      </c>
      <c r="B44">
        <v>4287999</v>
      </c>
      <c r="C44">
        <f t="shared" si="25"/>
        <v>285570</v>
      </c>
      <c r="D44">
        <v>4573569</v>
      </c>
      <c r="E44">
        <f t="shared" ref="E44:E46" si="28">(B44/D44)*100</f>
        <v>93.756079770524948</v>
      </c>
      <c r="F44">
        <f t="shared" ref="F44:F46" si="29">(C44/D44)*100</f>
        <v>6.243920229475056</v>
      </c>
    </row>
    <row r="45" spans="1:6" x14ac:dyDescent="0.2">
      <c r="B45">
        <v>4360790</v>
      </c>
      <c r="C45">
        <f t="shared" si="25"/>
        <v>285447</v>
      </c>
      <c r="D45">
        <v>4646237</v>
      </c>
      <c r="E45">
        <f t="shared" si="28"/>
        <v>93.856383133275372</v>
      </c>
      <c r="F45">
        <f t="shared" si="29"/>
        <v>6.1436168667246198</v>
      </c>
    </row>
    <row r="46" spans="1:6" x14ac:dyDescent="0.2">
      <c r="B46">
        <v>3716795</v>
      </c>
      <c r="C46">
        <f t="shared" si="25"/>
        <v>244481</v>
      </c>
      <c r="D46">
        <v>3961276</v>
      </c>
      <c r="E46">
        <f t="shared" si="28"/>
        <v>93.828226056452507</v>
      </c>
      <c r="F46">
        <f t="shared" si="29"/>
        <v>6.1717739435474828</v>
      </c>
    </row>
    <row r="47" spans="1:6" x14ac:dyDescent="0.2">
      <c r="B47">
        <f>AVERAGE(B43:B46)</f>
        <v>4197986.75</v>
      </c>
      <c r="C47">
        <f t="shared" ref="C47:F47" si="30">AVERAGE(C43:C46)</f>
        <v>291731.5</v>
      </c>
      <c r="D47">
        <f t="shared" si="30"/>
        <v>4489718.25</v>
      </c>
      <c r="E47">
        <f t="shared" si="30"/>
        <v>93.521309887147396</v>
      </c>
      <c r="F47">
        <f t="shared" si="30"/>
        <v>6.478690112852604</v>
      </c>
    </row>
    <row r="49" spans="1:6" x14ac:dyDescent="0.2">
      <c r="A49" t="s">
        <v>30</v>
      </c>
      <c r="B49">
        <v>1733006</v>
      </c>
      <c r="C49">
        <f t="shared" ref="C49" si="31">D49-B49</f>
        <v>714416</v>
      </c>
      <c r="D49">
        <v>2447422</v>
      </c>
      <c r="E49">
        <f t="shared" ref="E49" si="32">(B49/D49)*100</f>
        <v>70.809447655533049</v>
      </c>
      <c r="F49">
        <f t="shared" ref="F49" si="33">(C49/D49)*100</f>
        <v>29.190552344466951</v>
      </c>
    </row>
    <row r="50" spans="1:6" x14ac:dyDescent="0.2">
      <c r="A50" t="s">
        <v>32</v>
      </c>
    </row>
    <row r="52" spans="1:6" x14ac:dyDescent="0.2">
      <c r="A52" t="s">
        <v>33</v>
      </c>
    </row>
    <row r="53" spans="1:6" x14ac:dyDescent="0.2">
      <c r="A53" t="s">
        <v>32</v>
      </c>
      <c r="B53">
        <v>1684028</v>
      </c>
      <c r="C53">
        <f t="shared" ref="C53" si="34">D53-B53</f>
        <v>796576</v>
      </c>
      <c r="D53">
        <v>2480604</v>
      </c>
      <c r="E53">
        <f t="shared" ref="E53" si="35">(B53/D53)*100</f>
        <v>67.887820869433412</v>
      </c>
      <c r="F53">
        <f t="shared" ref="F53" si="36">(C53/D53)*100</f>
        <v>32.112179130566588</v>
      </c>
    </row>
    <row r="55" spans="1:6" x14ac:dyDescent="0.2">
      <c r="A55" t="s">
        <v>34</v>
      </c>
    </row>
    <row r="56" spans="1:6" x14ac:dyDescent="0.2">
      <c r="A56" t="s">
        <v>32</v>
      </c>
      <c r="B56">
        <v>1663556</v>
      </c>
      <c r="C56">
        <f t="shared" ref="C56" si="37">D56-B56</f>
        <v>806097</v>
      </c>
      <c r="D56">
        <v>2469653</v>
      </c>
      <c r="E56">
        <f t="shared" ref="E56" si="38">(B56/D56)*100</f>
        <v>67.359908456775102</v>
      </c>
      <c r="F56">
        <f t="shared" ref="F56" si="39">(C56/D56)*100</f>
        <v>32.640091543224898</v>
      </c>
    </row>
    <row r="59" spans="1:6" x14ac:dyDescent="0.2">
      <c r="E59">
        <f>AVERAGE(E49,E53,E56)</f>
        <v>68.68572566058053</v>
      </c>
      <c r="F59">
        <f>AVERAGE(F49,F53,F56)</f>
        <v>31.31427433941948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6" sqref="F6"/>
    </sheetView>
  </sheetViews>
  <sheetFormatPr baseColWidth="10" defaultRowHeight="16" x14ac:dyDescent="0.2"/>
  <cols>
    <col min="1" max="1" width="2.1640625" bestFit="1" customWidth="1"/>
    <col min="2" max="2" width="19.6640625" bestFit="1" customWidth="1"/>
    <col min="4" max="4" width="11.6640625" bestFit="1" customWidth="1"/>
  </cols>
  <sheetData>
    <row r="1" spans="1:4" x14ac:dyDescent="0.2">
      <c r="A1" s="1"/>
      <c r="B1" s="1" t="s">
        <v>16</v>
      </c>
      <c r="C1" s="2" t="s">
        <v>17</v>
      </c>
      <c r="D1" s="2" t="s">
        <v>18</v>
      </c>
    </row>
    <row r="2" spans="1:4" x14ac:dyDescent="0.2">
      <c r="A2" s="3">
        <v>1</v>
      </c>
      <c r="B2" t="s">
        <v>21</v>
      </c>
      <c r="C2">
        <v>54.130455646355912</v>
      </c>
      <c r="D2" s="4">
        <v>45.869544353644095</v>
      </c>
    </row>
    <row r="3" spans="1:4" x14ac:dyDescent="0.2">
      <c r="A3" s="3">
        <v>3</v>
      </c>
      <c r="B3" s="5" t="s">
        <v>20</v>
      </c>
      <c r="C3">
        <v>77.661431064572426</v>
      </c>
      <c r="D3" s="4">
        <v>22.338568935427574</v>
      </c>
    </row>
    <row r="4" spans="1:4" x14ac:dyDescent="0.2">
      <c r="A4" s="3">
        <v>4</v>
      </c>
      <c r="B4" t="s">
        <v>26</v>
      </c>
      <c r="C4">
        <v>99.727080129720719</v>
      </c>
      <c r="D4" s="4">
        <v>0.27291987027928677</v>
      </c>
    </row>
    <row r="5" spans="1:4" x14ac:dyDescent="0.2">
      <c r="A5" s="3">
        <v>2</v>
      </c>
      <c r="B5" t="s">
        <v>22</v>
      </c>
      <c r="C5">
        <v>85.940520799004659</v>
      </c>
      <c r="D5" s="4">
        <v>14.059479200995337</v>
      </c>
    </row>
    <row r="6" spans="1:4" x14ac:dyDescent="0.2">
      <c r="A6" s="3">
        <v>5</v>
      </c>
      <c r="B6" t="s">
        <v>27</v>
      </c>
      <c r="C6">
        <v>68.68572566058053</v>
      </c>
      <c r="D6" s="4">
        <v>31.31427433941948</v>
      </c>
    </row>
    <row r="7" spans="1:4" x14ac:dyDescent="0.2">
      <c r="A7" s="3">
        <v>7</v>
      </c>
      <c r="B7" s="5" t="s">
        <v>19</v>
      </c>
      <c r="C7">
        <v>99.952286188029305</v>
      </c>
      <c r="D7" s="4">
        <v>4.7713811970712221E-2</v>
      </c>
    </row>
    <row r="8" spans="1:4" x14ac:dyDescent="0.2">
      <c r="A8" s="6">
        <v>8</v>
      </c>
      <c r="B8" s="5" t="s">
        <v>1</v>
      </c>
    </row>
    <row r="9" spans="1:4" x14ac:dyDescent="0.2">
      <c r="A9" s="3">
        <v>6</v>
      </c>
      <c r="B9" t="s">
        <v>28</v>
      </c>
      <c r="D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B22" sqref="B22:F22"/>
    </sheetView>
  </sheetViews>
  <sheetFormatPr baseColWidth="10" defaultRowHeight="16" x14ac:dyDescent="0.2"/>
  <sheetData>
    <row r="1" spans="2:6" x14ac:dyDescent="0.2">
      <c r="B1" t="s">
        <v>6</v>
      </c>
      <c r="C1" t="s">
        <v>1</v>
      </c>
      <c r="D1" t="s">
        <v>4</v>
      </c>
      <c r="E1" t="s">
        <v>13</v>
      </c>
      <c r="F1" t="s">
        <v>14</v>
      </c>
    </row>
    <row r="2" spans="2:6" x14ac:dyDescent="0.2">
      <c r="B2">
        <v>1068539</v>
      </c>
      <c r="C2">
        <f>D2-B2</f>
        <v>781</v>
      </c>
      <c r="D2">
        <v>1069320</v>
      </c>
      <c r="E2">
        <f>(B2/D2)*100</f>
        <v>99.926962929712332</v>
      </c>
      <c r="F2">
        <f>(C2/D2)*100</f>
        <v>7.3037070287659447E-2</v>
      </c>
    </row>
    <row r="3" spans="2:6" x14ac:dyDescent="0.2">
      <c r="B3">
        <v>1288584</v>
      </c>
      <c r="C3">
        <f t="shared" ref="C3:C21" si="0">D3-B3</f>
        <v>617</v>
      </c>
      <c r="D3">
        <v>1289201</v>
      </c>
      <c r="E3">
        <f t="shared" ref="E3:E21" si="1">(B3/D3)*100</f>
        <v>99.952140899673509</v>
      </c>
      <c r="F3">
        <f t="shared" ref="F3:F21" si="2">(C3/D3)*100</f>
        <v>4.7859100326481281E-2</v>
      </c>
    </row>
    <row r="4" spans="2:6" x14ac:dyDescent="0.2">
      <c r="B4">
        <v>1087475</v>
      </c>
      <c r="C4">
        <f t="shared" si="0"/>
        <v>602</v>
      </c>
      <c r="D4">
        <v>1088077</v>
      </c>
      <c r="E4">
        <f t="shared" si="1"/>
        <v>99.94467303325041</v>
      </c>
      <c r="F4">
        <f t="shared" si="2"/>
        <v>5.5326966749595849E-2</v>
      </c>
    </row>
    <row r="5" spans="2:6" x14ac:dyDescent="0.2">
      <c r="B5">
        <v>1537565</v>
      </c>
      <c r="C5">
        <f t="shared" si="0"/>
        <v>673</v>
      </c>
      <c r="D5">
        <v>1538238</v>
      </c>
      <c r="E5">
        <f t="shared" si="1"/>
        <v>99.956248642927818</v>
      </c>
      <c r="F5">
        <f t="shared" si="2"/>
        <v>4.3751357072182584E-2</v>
      </c>
    </row>
    <row r="6" spans="2:6" x14ac:dyDescent="0.2">
      <c r="B6">
        <v>1783419</v>
      </c>
      <c r="C6">
        <f t="shared" si="0"/>
        <v>692</v>
      </c>
      <c r="D6">
        <v>1784111</v>
      </c>
      <c r="E6">
        <f t="shared" si="1"/>
        <v>99.961213175637624</v>
      </c>
      <c r="F6">
        <f t="shared" si="2"/>
        <v>3.8786824362385522E-2</v>
      </c>
    </row>
    <row r="7" spans="2:6" x14ac:dyDescent="0.2">
      <c r="B7">
        <v>1475707</v>
      </c>
      <c r="C7">
        <f t="shared" si="0"/>
        <v>892</v>
      </c>
      <c r="D7">
        <v>1476599</v>
      </c>
      <c r="E7">
        <f t="shared" si="1"/>
        <v>99.939590911276525</v>
      </c>
      <c r="F7">
        <f t="shared" si="2"/>
        <v>6.0409088723478756E-2</v>
      </c>
    </row>
    <row r="8" spans="2:6" x14ac:dyDescent="0.2">
      <c r="B8">
        <v>1192067</v>
      </c>
      <c r="C8">
        <f t="shared" si="0"/>
        <v>660</v>
      </c>
      <c r="D8">
        <v>1192727</v>
      </c>
      <c r="E8">
        <f t="shared" si="1"/>
        <v>99.944664621493445</v>
      </c>
      <c r="F8">
        <f t="shared" si="2"/>
        <v>5.5335378506565204E-2</v>
      </c>
    </row>
    <row r="9" spans="2:6" x14ac:dyDescent="0.2">
      <c r="B9">
        <v>1236784</v>
      </c>
      <c r="C9">
        <f t="shared" si="0"/>
        <v>624</v>
      </c>
      <c r="D9">
        <v>1237408</v>
      </c>
      <c r="E9">
        <f t="shared" si="1"/>
        <v>99.94957200858569</v>
      </c>
      <c r="F9">
        <f t="shared" si="2"/>
        <v>5.0427991414311209E-2</v>
      </c>
    </row>
    <row r="10" spans="2:6" x14ac:dyDescent="0.2">
      <c r="B10">
        <v>1163192</v>
      </c>
      <c r="C10">
        <f t="shared" si="0"/>
        <v>589</v>
      </c>
      <c r="D10">
        <v>1163781</v>
      </c>
      <c r="E10">
        <f t="shared" si="1"/>
        <v>99.949389103276303</v>
      </c>
      <c r="F10">
        <f t="shared" si="2"/>
        <v>5.0610896723696293E-2</v>
      </c>
    </row>
    <row r="11" spans="2:6" x14ac:dyDescent="0.2">
      <c r="B11">
        <v>1125147</v>
      </c>
      <c r="C11">
        <f t="shared" si="0"/>
        <v>552</v>
      </c>
      <c r="D11">
        <v>1125699</v>
      </c>
      <c r="E11">
        <f t="shared" si="1"/>
        <v>99.95096380115821</v>
      </c>
      <c r="F11">
        <f t="shared" si="2"/>
        <v>4.9036198841786297E-2</v>
      </c>
    </row>
    <row r="12" spans="2:6" x14ac:dyDescent="0.2">
      <c r="B12">
        <v>1271099</v>
      </c>
      <c r="C12">
        <f t="shared" si="0"/>
        <v>304</v>
      </c>
      <c r="D12">
        <v>1271403</v>
      </c>
      <c r="E12">
        <f t="shared" si="1"/>
        <v>99.976089406741991</v>
      </c>
      <c r="F12">
        <f t="shared" si="2"/>
        <v>2.3910593257999234E-2</v>
      </c>
    </row>
    <row r="13" spans="2:6" x14ac:dyDescent="0.2">
      <c r="B13">
        <v>1158455</v>
      </c>
      <c r="C13">
        <f t="shared" si="0"/>
        <v>520</v>
      </c>
      <c r="D13">
        <v>1158975</v>
      </c>
      <c r="E13">
        <f t="shared" si="1"/>
        <v>99.955132768178771</v>
      </c>
      <c r="F13">
        <f t="shared" si="2"/>
        <v>4.4867231821221334E-2</v>
      </c>
    </row>
    <row r="14" spans="2:6" x14ac:dyDescent="0.2">
      <c r="B14">
        <v>1187152</v>
      </c>
      <c r="C14">
        <f t="shared" si="0"/>
        <v>604</v>
      </c>
      <c r="D14">
        <v>1187756</v>
      </c>
      <c r="E14">
        <f t="shared" si="1"/>
        <v>99.949147804767975</v>
      </c>
      <c r="F14">
        <f t="shared" si="2"/>
        <v>5.0852195232017353E-2</v>
      </c>
    </row>
    <row r="15" spans="2:6" x14ac:dyDescent="0.2">
      <c r="B15">
        <v>1226836</v>
      </c>
      <c r="C15">
        <f t="shared" si="0"/>
        <v>543</v>
      </c>
      <c r="D15">
        <v>1227379</v>
      </c>
      <c r="E15">
        <f t="shared" si="1"/>
        <v>99.955759386464976</v>
      </c>
      <c r="F15">
        <f t="shared" si="2"/>
        <v>4.4240613535020561E-2</v>
      </c>
    </row>
    <row r="16" spans="2:6" x14ac:dyDescent="0.2">
      <c r="B16">
        <v>1059826</v>
      </c>
      <c r="C16">
        <f t="shared" si="0"/>
        <v>572</v>
      </c>
      <c r="D16">
        <v>1060398</v>
      </c>
      <c r="E16">
        <f t="shared" si="1"/>
        <v>99.946057989547327</v>
      </c>
      <c r="F16">
        <f t="shared" si="2"/>
        <v>5.3942010452679087E-2</v>
      </c>
    </row>
    <row r="17" spans="2:6" x14ac:dyDescent="0.2">
      <c r="B17">
        <v>1265525</v>
      </c>
      <c r="C17">
        <f t="shared" si="0"/>
        <v>558</v>
      </c>
      <c r="D17">
        <v>1266083</v>
      </c>
      <c r="E17">
        <f t="shared" si="1"/>
        <v>99.955927060074259</v>
      </c>
      <c r="F17">
        <f t="shared" si="2"/>
        <v>4.407293992573947E-2</v>
      </c>
    </row>
    <row r="18" spans="2:6" x14ac:dyDescent="0.2">
      <c r="B18">
        <v>1332337</v>
      </c>
      <c r="C18">
        <f t="shared" si="0"/>
        <v>631</v>
      </c>
      <c r="D18">
        <v>1332968</v>
      </c>
      <c r="E18">
        <f t="shared" si="1"/>
        <v>99.952662029396052</v>
      </c>
      <c r="F18">
        <f t="shared" si="2"/>
        <v>4.7337970603945484E-2</v>
      </c>
    </row>
    <row r="19" spans="2:6" x14ac:dyDescent="0.2">
      <c r="B19">
        <v>1169841</v>
      </c>
      <c r="C19">
        <f t="shared" si="0"/>
        <v>714</v>
      </c>
      <c r="D19">
        <v>1170555</v>
      </c>
      <c r="E19">
        <f t="shared" si="1"/>
        <v>99.939003293309582</v>
      </c>
      <c r="F19">
        <f t="shared" si="2"/>
        <v>6.0996706690416083E-2</v>
      </c>
    </row>
    <row r="20" spans="2:6" x14ac:dyDescent="0.2">
      <c r="B20">
        <v>1524368</v>
      </c>
      <c r="C20">
        <f t="shared" si="0"/>
        <v>243</v>
      </c>
      <c r="D20">
        <v>1524611</v>
      </c>
      <c r="E20">
        <f t="shared" si="1"/>
        <v>99.984061508148642</v>
      </c>
      <c r="F20">
        <f t="shared" si="2"/>
        <v>1.5938491851364051E-2</v>
      </c>
    </row>
    <row r="21" spans="2:6" x14ac:dyDescent="0.2">
      <c r="B21">
        <v>1193877</v>
      </c>
      <c r="C21">
        <f t="shared" si="0"/>
        <v>520</v>
      </c>
      <c r="D21">
        <v>1194397</v>
      </c>
      <c r="E21">
        <f t="shared" si="1"/>
        <v>99.956463386964302</v>
      </c>
      <c r="F21">
        <f t="shared" si="2"/>
        <v>4.3536613035699188E-2</v>
      </c>
    </row>
    <row r="22" spans="2:6" x14ac:dyDescent="0.2">
      <c r="B22">
        <f>AVERAGE(B2:B21)</f>
        <v>1267389.75</v>
      </c>
      <c r="C22">
        <f t="shared" ref="C22:F22" si="3">AVERAGE(C2:C21)</f>
        <v>594.54999999999995</v>
      </c>
      <c r="D22">
        <f t="shared" si="3"/>
        <v>1267984.3</v>
      </c>
      <c r="E22">
        <f t="shared" si="3"/>
        <v>99.952286188029305</v>
      </c>
      <c r="F22">
        <f t="shared" si="3"/>
        <v>4.7713811970712221E-2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KMean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2016-01-25T00:59:18Z</dcterms:created>
  <dcterms:modified xsi:type="dcterms:W3CDTF">2016-01-26T12:09:25Z</dcterms:modified>
</cp:coreProperties>
</file>