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ial Balance" r:id="rId3" sheetId="1"/>
  </sheets>
</workbook>
</file>

<file path=xl/sharedStrings.xml><?xml version="1.0" encoding="utf-8"?>
<sst xmlns="http://schemas.openxmlformats.org/spreadsheetml/2006/main" count="44" uniqueCount="44">
  <si>
    <t>Debit</t>
  </si>
  <si>
    <t>Credit</t>
  </si>
  <si>
    <t>Cash</t>
  </si>
  <si>
    <t>Accounts Receivable (A/R)</t>
  </si>
  <si>
    <t>Accounts Payable (A/P)</t>
  </si>
  <si>
    <t>Due To Partners</t>
  </si>
  <si>
    <t>Payroll wages and tax to pay</t>
  </si>
  <si>
    <t>Partner distributions</t>
  </si>
  <si>
    <t>Retained Earnings</t>
  </si>
  <si>
    <t>Services</t>
  </si>
  <si>
    <t>Advertising &amp; marketing</t>
  </si>
  <si>
    <t>Business licenses</t>
  </si>
  <si>
    <t>Business licenses:Permits</t>
  </si>
  <si>
    <t>Commissions &amp; fees</t>
  </si>
  <si>
    <t>Contract labor</t>
  </si>
  <si>
    <t>Contributions to charities</t>
  </si>
  <si>
    <t>Employee benefits</t>
  </si>
  <si>
    <t>General business expenses:Bank fees &amp; service charges</t>
  </si>
  <si>
    <t>General business expenses:Memberships &amp; subscriptions</t>
  </si>
  <si>
    <t>Insurance</t>
  </si>
  <si>
    <t>Meals</t>
  </si>
  <si>
    <t>Office expenses</t>
  </si>
  <si>
    <t>Office expenses:Office supplies</t>
  </si>
  <si>
    <t>Office expenses:Small tools &amp; equipment</t>
  </si>
  <si>
    <t>Payroll expenses</t>
  </si>
  <si>
    <t>Rent</t>
  </si>
  <si>
    <t>Rent:Equipment rental</t>
  </si>
  <si>
    <t>Repairs &amp; maintenance</t>
  </si>
  <si>
    <t>Screenings</t>
  </si>
  <si>
    <t>Supplies:Supplies &amp; materials</t>
  </si>
  <si>
    <t>Taxes paid</t>
  </si>
  <si>
    <t>Utilities:Heating &amp; cooling</t>
  </si>
  <si>
    <t>Utilities:Internet &amp; TV services</t>
  </si>
  <si>
    <t>Utilities:Phone service</t>
  </si>
  <si>
    <t>Late Fee Income</t>
  </si>
  <si>
    <t>Vehicle expenses:Vehicle gas &amp; fuel</t>
  </si>
  <si>
    <t>Vehicle expenses:Vehicle insurance</t>
  </si>
  <si>
    <t>Vehicle expenses:Vehicle registration</t>
  </si>
  <si>
    <t>Vehicle expenses:Vehicle wash &amp; road services</t>
  </si>
  <si>
    <t>TOTAL</t>
  </si>
  <si>
    <t>Friday, Dec 27, 2024 06:46:16 AM GMT-8 - Accrual Basis</t>
  </si>
  <si>
    <t>Legacy Trucking LLC</t>
  </si>
  <si>
    <t>Trial Balance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</si>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</sst>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47"/>
  <sheetViews>
    <sheetView workbookViewId="0" tabSelected="true"/>
  </sheetViews>
  <sheetFormatPr defaultRowHeight="15.0"/>
  <cols>
    <col min="1" max="1" width="46.40625" customWidth="true"/>
    <col min="2" max="2" width="11.171875" customWidth="true"/>
    <col min="3" max="3" width="11.171875" customWidth="true"/>
  </cols>
  <sheetData>
    <row r="1">
      <c r="A1" s="8" t="s">
        <v>41</v>
      </c>
      <c r="B1"/>
      <c r="C1"/>
    </row>
    <row r="2">
      <c r="A2" s="8" t="s">
        <v>42</v>
      </c>
      <c r="B2"/>
      <c r="C2"/>
    </row>
    <row r="3">
      <c r="A3" s="9" t="s">
        <v>43</v>
      </c>
      <c r="B3"/>
      <c r="C3"/>
    </row>
    <row r="5">
      <c r="A5" s="1"/>
      <c r="B5" t="s" s="2">
        <v>0</v>
      </c>
      <c r="C5" t="s" s="2">
        <v>1</v>
      </c>
    </row>
    <row r="6">
      <c r="A6" t="s" s="3">
        <v>2</v>
      </c>
      <c r="B6" t="n" s="4">
        <f>6839.97</f>
        <v>0.0</v>
      </c>
      <c r="C6" s="5"/>
    </row>
    <row r="7">
      <c r="A7" t="s" s="3">
        <v>3</v>
      </c>
      <c r="B7" s="5"/>
      <c r="C7" t="n" s="4">
        <f>16875.17</f>
        <v>0.0</v>
      </c>
    </row>
    <row r="8">
      <c r="A8" t="s" s="3">
        <v>4</v>
      </c>
      <c r="B8" t="n" s="4">
        <f>2091.24</f>
        <v>0.0</v>
      </c>
      <c r="C8" s="5"/>
    </row>
    <row r="9">
      <c r="A9" t="s" s="3">
        <v>5</v>
      </c>
      <c r="B9" s="5"/>
      <c r="C9" t="n" s="4">
        <f>4638.24</f>
        <v>0.0</v>
      </c>
    </row>
    <row r="10">
      <c r="A10" t="s" s="3">
        <v>6</v>
      </c>
      <c r="B10" t="n" s="4">
        <f>27010.19</f>
        <v>0.0</v>
      </c>
      <c r="C10" s="5"/>
    </row>
    <row r="11">
      <c r="A11" t="s" s="3">
        <v>7</v>
      </c>
      <c r="B11" t="n" s="4">
        <f>45192.00</f>
        <v>0.0</v>
      </c>
      <c r="C11" s="5"/>
    </row>
    <row r="12">
      <c r="A12" t="s" s="3">
        <v>8</v>
      </c>
      <c r="B12" t="n" s="4">
        <f>4918.24</f>
        <v>0.0</v>
      </c>
      <c r="C12" s="5"/>
    </row>
    <row r="13">
      <c r="A13" t="s" s="3">
        <v>9</v>
      </c>
      <c r="B13" s="5"/>
      <c r="C13" t="n" s="4">
        <f>777395.08</f>
        <v>0.0</v>
      </c>
    </row>
    <row r="14">
      <c r="A14" t="s" s="3">
        <v>10</v>
      </c>
      <c r="B14" t="n" s="4">
        <f>944.97</f>
        <v>0.0</v>
      </c>
      <c r="C14" s="5"/>
    </row>
    <row r="15">
      <c r="A15" t="s" s="3">
        <v>11</v>
      </c>
      <c r="B15" t="n" s="4">
        <f>3754.60</f>
        <v>0.0</v>
      </c>
      <c r="C15" s="5"/>
    </row>
    <row r="16">
      <c r="A16" t="s" s="3">
        <v>12</v>
      </c>
      <c r="B16" t="n" s="4">
        <f>1176.86</f>
        <v>0.0</v>
      </c>
      <c r="C16" s="5"/>
    </row>
    <row r="17">
      <c r="A17" t="s" s="3">
        <v>13</v>
      </c>
      <c r="B17" t="n" s="4">
        <f>79.65</f>
        <v>0.0</v>
      </c>
      <c r="C17" s="5"/>
    </row>
    <row r="18">
      <c r="A18" t="s" s="3">
        <v>14</v>
      </c>
      <c r="B18" t="n" s="4">
        <f>148943.68</f>
        <v>0.0</v>
      </c>
      <c r="C18" s="5"/>
    </row>
    <row r="19">
      <c r="A19" t="s" s="3">
        <v>15</v>
      </c>
      <c r="B19" t="n" s="4">
        <f>500.00</f>
        <v>0.0</v>
      </c>
      <c r="C19" s="5"/>
    </row>
    <row r="20">
      <c r="A20" t="s" s="3">
        <v>16</v>
      </c>
      <c r="B20" t="n" s="4">
        <f>1030.00</f>
        <v>0.0</v>
      </c>
      <c r="C20" s="5"/>
    </row>
    <row r="21">
      <c r="A21" t="s" s="3">
        <v>17</v>
      </c>
      <c r="B21" t="n" s="4">
        <f>350.00</f>
        <v>0.0</v>
      </c>
      <c r="C21" s="5"/>
    </row>
    <row r="22">
      <c r="A22" t="s" s="3">
        <v>18</v>
      </c>
      <c r="B22" t="n" s="4">
        <f>1041.95</f>
        <v>0.0</v>
      </c>
      <c r="C22" s="5"/>
    </row>
    <row r="23">
      <c r="A23" t="s" s="3">
        <v>19</v>
      </c>
      <c r="B23" t="n" s="4">
        <f>6780.42</f>
        <v>0.0</v>
      </c>
      <c r="C23" s="5"/>
    </row>
    <row r="24">
      <c r="A24" t="s" s="3">
        <v>20</v>
      </c>
      <c r="B24" t="n" s="4">
        <f>1700.00</f>
        <v>0.0</v>
      </c>
      <c r="C24" s="5"/>
    </row>
    <row r="25">
      <c r="A25" t="s" s="3">
        <v>21</v>
      </c>
      <c r="B25" t="n" s="4">
        <f>1295.96</f>
        <v>0.0</v>
      </c>
      <c r="C25" s="5"/>
    </row>
    <row r="26">
      <c r="A26" t="s" s="3">
        <v>22</v>
      </c>
      <c r="B26" t="n" s="4">
        <f>1881.77</f>
        <v>0.0</v>
      </c>
      <c r="C26" s="5"/>
    </row>
    <row r="27">
      <c r="A27" t="s" s="3">
        <v>23</v>
      </c>
      <c r="B27" t="n" s="4">
        <f>87.18</f>
        <v>0.0</v>
      </c>
      <c r="C27" s="5"/>
    </row>
    <row r="28">
      <c r="A28" t="s" s="3">
        <v>24</v>
      </c>
      <c r="B28" t="n" s="4">
        <f>23881.81</f>
        <v>0.0</v>
      </c>
      <c r="C28" s="5"/>
    </row>
    <row r="29">
      <c r="A29" t="s" s="3">
        <v>25</v>
      </c>
      <c r="B29" t="n" s="4">
        <f>24200.00</f>
        <v>0.0</v>
      </c>
      <c r="C29" s="5"/>
    </row>
    <row r="30">
      <c r="A30" t="s" s="3">
        <v>26</v>
      </c>
      <c r="B30" t="n" s="4">
        <f>134600.00</f>
        <v>0.0</v>
      </c>
      <c r="C30" s="5"/>
    </row>
    <row r="31">
      <c r="A31" t="s" s="3">
        <v>27</v>
      </c>
      <c r="B31" t="n" s="4">
        <f>25900.59</f>
        <v>0.0</v>
      </c>
      <c r="C31" s="5"/>
    </row>
    <row r="32">
      <c r="A32" t="s" s="3">
        <v>28</v>
      </c>
      <c r="B32" t="n" s="4">
        <f>43965.97</f>
        <v>0.0</v>
      </c>
      <c r="C32" s="5"/>
    </row>
    <row r="33">
      <c r="A33" t="s" s="3">
        <v>29</v>
      </c>
      <c r="B33" t="n" s="4">
        <f>110.75</f>
        <v>0.0</v>
      </c>
      <c r="C33" s="5"/>
    </row>
    <row r="34">
      <c r="A34" t="s" s="3">
        <v>30</v>
      </c>
      <c r="B34" t="n" s="4">
        <f>3301.08</f>
        <v>0.0</v>
      </c>
      <c r="C34" s="5"/>
    </row>
    <row r="35">
      <c r="A35" t="s" s="3">
        <v>31</v>
      </c>
      <c r="B35" t="n" s="4">
        <f>235.40</f>
        <v>0.0</v>
      </c>
      <c r="C35" s="5"/>
    </row>
    <row r="36">
      <c r="A36" t="s" s="3">
        <v>32</v>
      </c>
      <c r="B36" t="n" s="4">
        <f>2338.83</f>
        <v>0.0</v>
      </c>
      <c r="C36" s="5"/>
    </row>
    <row r="37">
      <c r="A37" t="s" s="3">
        <v>33</v>
      </c>
      <c r="B37" t="n" s="4">
        <f>406.60</f>
        <v>0.0</v>
      </c>
      <c r="C37" s="5"/>
    </row>
    <row r="38">
      <c r="A38" t="s" s="3">
        <v>34</v>
      </c>
      <c r="B38" s="5"/>
      <c r="C38" t="n" s="4">
        <f>246.83</f>
        <v>0.0</v>
      </c>
    </row>
    <row r="39">
      <c r="A39" t="s" s="3">
        <v>35</v>
      </c>
      <c r="B39" t="n" s="4">
        <f>243558.84</f>
        <v>0.0</v>
      </c>
      <c r="C39" s="5"/>
    </row>
    <row r="40">
      <c r="A40" t="s" s="3">
        <v>36</v>
      </c>
      <c r="B40" t="n" s="4">
        <f>36751.71</f>
        <v>0.0</v>
      </c>
      <c r="C40" s="5"/>
    </row>
    <row r="41">
      <c r="A41" t="s" s="3">
        <v>37</v>
      </c>
      <c r="B41" t="n" s="4">
        <f>4037.98</f>
        <v>0.0</v>
      </c>
      <c r="C41" s="5"/>
    </row>
    <row r="42">
      <c r="A42" t="s" s="3">
        <v>38</v>
      </c>
      <c r="B42" t="n" s="4">
        <f>247.08</f>
        <v>0.0</v>
      </c>
      <c r="C42" s="5"/>
    </row>
    <row r="43">
      <c r="A43" t="s" s="3">
        <v>39</v>
      </c>
      <c r="B43" t="n" s="6">
        <f>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</f>
        <v>0.0</v>
      </c>
      <c r="C43" t="n" s="6">
        <f>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</f>
        <v>0.0</v>
      </c>
    </row>
    <row r="44">
      <c r="A44" s="3"/>
      <c r="B44" s="5"/>
      <c r="C44" s="5"/>
    </row>
    <row r="47">
      <c r="A47" s="7" t="s">
        <v>40</v>
      </c>
      <c r="B47"/>
      <c r="C47"/>
    </row>
  </sheetData>
  <mergeCells count="4">
    <mergeCell ref="A47:C47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2024-12-27T14:46:16Z</dcterms:created>
  <dc:creator>Apache POI</dc:creator>
</cp:coreProperties>
</file>