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0115" windowHeight="8250" activeTab="4"/>
  </bookViews>
  <sheets>
    <sheet name="table_correlations" sheetId="1" r:id="rId1"/>
    <sheet name="table_delta_correlations" sheetId="2" r:id="rId2"/>
    <sheet name="table_fwhm_correlations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T39" i="5"/>
  <c r="S39"/>
  <c r="R39"/>
  <c r="Q39"/>
  <c r="T31"/>
  <c r="S31"/>
  <c r="R31"/>
  <c r="Q31"/>
  <c r="R19"/>
  <c r="S19"/>
  <c r="T19"/>
  <c r="U19"/>
  <c r="V19"/>
  <c r="Q19"/>
  <c r="R11"/>
  <c r="S11"/>
  <c r="T11"/>
  <c r="U11"/>
  <c r="V11"/>
  <c r="Q11"/>
  <c r="T40"/>
  <c r="S40"/>
  <c r="R40"/>
  <c r="Q40"/>
  <c r="T37"/>
  <c r="S37"/>
  <c r="R37"/>
  <c r="Q37"/>
  <c r="T36"/>
  <c r="S36"/>
  <c r="R36"/>
  <c r="Q36"/>
  <c r="T35"/>
  <c r="S35"/>
  <c r="R35"/>
  <c r="Q35"/>
  <c r="T34"/>
  <c r="S34"/>
  <c r="R34"/>
  <c r="Q34"/>
  <c r="T33"/>
  <c r="S33"/>
  <c r="R33"/>
  <c r="Q33"/>
  <c r="T32"/>
  <c r="S32"/>
  <c r="R32"/>
  <c r="Q32"/>
  <c r="T29"/>
  <c r="S29"/>
  <c r="R29"/>
  <c r="Q29"/>
  <c r="T28"/>
  <c r="S28"/>
  <c r="R28"/>
  <c r="Q28"/>
  <c r="T27"/>
  <c r="S27"/>
  <c r="R27"/>
  <c r="Q27"/>
  <c r="T26"/>
  <c r="S26"/>
  <c r="R26"/>
  <c r="Q26"/>
  <c r="T25"/>
  <c r="S25"/>
  <c r="R25"/>
  <c r="Q25"/>
  <c r="T24"/>
  <c r="S24"/>
  <c r="R24"/>
  <c r="Q24"/>
  <c r="T23"/>
  <c r="S23"/>
  <c r="R23"/>
  <c r="Q23"/>
  <c r="T22"/>
  <c r="S22"/>
  <c r="R22"/>
  <c r="Q22"/>
  <c r="T21"/>
  <c r="S21"/>
  <c r="R21"/>
  <c r="Q21"/>
  <c r="V13"/>
  <c r="V14"/>
  <c r="V15"/>
  <c r="V16"/>
  <c r="V17"/>
  <c r="U13"/>
  <c r="U14"/>
  <c r="U15"/>
  <c r="U16"/>
  <c r="U17"/>
  <c r="T13"/>
  <c r="T14"/>
  <c r="T15"/>
  <c r="T16"/>
  <c r="T17"/>
  <c r="S13"/>
  <c r="S14"/>
  <c r="S15"/>
  <c r="S16"/>
  <c r="S17"/>
  <c r="R13"/>
  <c r="R14"/>
  <c r="R15"/>
  <c r="R16"/>
  <c r="R17"/>
  <c r="V12"/>
  <c r="U12"/>
  <c r="T12"/>
  <c r="S12"/>
  <c r="R12"/>
  <c r="Q12"/>
  <c r="Q13"/>
  <c r="Q14"/>
  <c r="Q15"/>
  <c r="Q16"/>
  <c r="Q17"/>
  <c r="V2"/>
  <c r="V3"/>
  <c r="V4"/>
  <c r="V5"/>
  <c r="V6"/>
  <c r="V7"/>
  <c r="V8"/>
  <c r="V9"/>
  <c r="U2"/>
  <c r="U3"/>
  <c r="U4"/>
  <c r="U5"/>
  <c r="U6"/>
  <c r="U7"/>
  <c r="U8"/>
  <c r="U9"/>
  <c r="T2"/>
  <c r="T3"/>
  <c r="T4"/>
  <c r="T5"/>
  <c r="T6"/>
  <c r="T7"/>
  <c r="T8"/>
  <c r="T9"/>
  <c r="S2"/>
  <c r="S3"/>
  <c r="S4"/>
  <c r="S5"/>
  <c r="S6"/>
  <c r="S7"/>
  <c r="S8"/>
  <c r="S9"/>
  <c r="R2"/>
  <c r="R3"/>
  <c r="R4"/>
  <c r="R5"/>
  <c r="R6"/>
  <c r="R7"/>
  <c r="R8"/>
  <c r="R9"/>
  <c r="V1"/>
  <c r="U1"/>
  <c r="T1"/>
  <c r="S1"/>
  <c r="R1"/>
  <c r="R20"/>
  <c r="S20"/>
  <c r="T20"/>
  <c r="U20"/>
  <c r="V20"/>
  <c r="Q2"/>
  <c r="Q3"/>
  <c r="Q4"/>
  <c r="Q5"/>
  <c r="Q6"/>
  <c r="Q7"/>
  <c r="Q8"/>
  <c r="Q9"/>
  <c r="Q20"/>
  <c r="Q1"/>
  <c r="F3" i="4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H2"/>
  <c r="G2"/>
  <c r="F2"/>
  <c r="B4"/>
  <c r="C4"/>
  <c r="D4"/>
  <c r="B5"/>
  <c r="C5"/>
  <c r="D5"/>
  <c r="B6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D3"/>
  <c r="C3"/>
  <c r="B3"/>
  <c r="D2"/>
  <c r="C2"/>
  <c r="B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3"/>
  <c r="K10" i="2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"/>
  <c r="L1"/>
  <c r="M1"/>
  <c r="N1"/>
  <c r="O1"/>
  <c r="K2"/>
  <c r="L2"/>
  <c r="M2"/>
  <c r="N2"/>
  <c r="O2"/>
  <c r="K3"/>
  <c r="L3"/>
  <c r="M3"/>
  <c r="N3"/>
  <c r="O3"/>
  <c r="K4"/>
  <c r="L4"/>
  <c r="M4"/>
  <c r="N4"/>
  <c r="O4"/>
  <c r="K5"/>
  <c r="L5"/>
  <c r="M5"/>
  <c r="N5"/>
  <c r="O5"/>
  <c r="K6"/>
  <c r="L6"/>
  <c r="M6"/>
  <c r="N6"/>
  <c r="O6"/>
  <c r="K7"/>
  <c r="L7"/>
  <c r="M7"/>
  <c r="N7"/>
  <c r="O7"/>
  <c r="K8"/>
  <c r="L8"/>
  <c r="M8"/>
  <c r="N8"/>
  <c r="O8"/>
  <c r="K9"/>
  <c r="L9"/>
  <c r="M9"/>
  <c r="N9"/>
  <c r="O9"/>
  <c r="J18"/>
  <c r="J17"/>
  <c r="J16"/>
  <c r="J15"/>
  <c r="J14"/>
  <c r="J13"/>
  <c r="J12"/>
  <c r="J11"/>
  <c r="J10"/>
  <c r="J9"/>
  <c r="J8"/>
  <c r="J7"/>
  <c r="J6"/>
  <c r="J5"/>
  <c r="J4"/>
  <c r="J3"/>
  <c r="J2"/>
  <c r="J1"/>
  <c r="N1" i="1"/>
  <c r="O1"/>
  <c r="N2"/>
  <c r="O2"/>
  <c r="N3"/>
  <c r="O3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K1"/>
  <c r="L1"/>
  <c r="M1"/>
  <c r="K2"/>
  <c r="L2"/>
  <c r="M2"/>
  <c r="K3"/>
  <c r="L3"/>
  <c r="M3"/>
  <c r="K4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K30"/>
  <c r="L30"/>
  <c r="M30"/>
  <c r="K31"/>
  <c r="L31"/>
  <c r="M31"/>
  <c r="K32"/>
  <c r="L32"/>
  <c r="M3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1"/>
  <c r="S30" i="5" l="1"/>
  <c r="S38"/>
  <c r="Q30"/>
  <c r="Q10"/>
  <c r="S18"/>
  <c r="V10"/>
  <c r="U10"/>
  <c r="T30"/>
  <c r="S10"/>
  <c r="R18"/>
  <c r="T10"/>
  <c r="R30"/>
  <c r="R38"/>
  <c r="T38"/>
  <c r="Q38"/>
  <c r="V18"/>
  <c r="U18"/>
  <c r="T18"/>
  <c r="Q18"/>
  <c r="R10"/>
</calcChain>
</file>

<file path=xl/sharedStrings.xml><?xml version="1.0" encoding="utf-8"?>
<sst xmlns="http://schemas.openxmlformats.org/spreadsheetml/2006/main" count="150" uniqueCount="35">
  <si>
    <t xml:space="preserve">Rap E30/K31   </t>
  </si>
  <si>
    <t xml:space="preserve">Rap E30/K31E  </t>
  </si>
  <si>
    <t xml:space="preserve">Rap E30D/K31  </t>
  </si>
  <si>
    <t xml:space="preserve">Rap E30D/K31E </t>
  </si>
  <si>
    <t xml:space="preserve">Ras D30E/E31K </t>
  </si>
  <si>
    <t xml:space="preserve">Ras D30E/E31  </t>
  </si>
  <si>
    <t xml:space="preserve">Ras D30/E31K  </t>
  </si>
  <si>
    <t xml:space="preserve">Ras D30/E31   </t>
  </si>
  <si>
    <t xml:space="preserve">Ral           </t>
  </si>
  <si>
    <t xml:space="preserve">N27C$_{SCN}$  </t>
  </si>
  <si>
    <t xml:space="preserve">G28C$_{SCN}$  </t>
  </si>
  <si>
    <t xml:space="preserve">N29C$_{SCN}$  </t>
  </si>
  <si>
    <t xml:space="preserve">Y31C$_{SCN}$  </t>
  </si>
  <si>
    <t xml:space="preserve">K32C$_{SCN}$  </t>
  </si>
  <si>
    <t xml:space="preserve">N54C$_{SCN}$  </t>
  </si>
  <si>
    <t xml:space="preserve">All Points    </t>
  </si>
  <si>
    <t>Rap</t>
  </si>
  <si>
    <t>E30/K31</t>
  </si>
  <si>
    <t>E30/K31E</t>
  </si>
  <si>
    <t>E30D/K31</t>
  </si>
  <si>
    <t>E30D/K31E</t>
  </si>
  <si>
    <t>Ras</t>
  </si>
  <si>
    <t>D30E/E31K</t>
  </si>
  <si>
    <t>D30E/E31</t>
  </si>
  <si>
    <t>D30/E31K</t>
  </si>
  <si>
    <t>D30/E31</t>
  </si>
  <si>
    <t>Ral</t>
  </si>
  <si>
    <t>N27CSCN</t>
  </si>
  <si>
    <t>G28CSCN</t>
  </si>
  <si>
    <t>N29CSCN</t>
  </si>
  <si>
    <t>Y31CSCN</t>
  </si>
  <si>
    <t>K32CSCN</t>
  </si>
  <si>
    <t>N54CSCN</t>
  </si>
  <si>
    <t>All</t>
  </si>
  <si>
    <t>Points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</si>
</sst>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N=6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3611111111111111"/>
                  <c:y val="-0.66569845435987163"/>
                </c:manualLayout>
              </c:layout>
              <c:numFmt formatCode="General" sourceLinked="0"/>
            </c:trendlineLbl>
          </c:trendline>
          <c:xVal>
            <c:numRef>
              <c:f>Sheet4!$A$2:$A$21</c:f>
              <c:numCache>
                <c:formatCode>General</c:formatCode>
                <c:ptCount val="20"/>
                <c:pt idx="0">
                  <c:v>0.99999998999999995</c:v>
                </c:pt>
                <c:pt idx="1">
                  <c:v>0.94999998999999991</c:v>
                </c:pt>
                <c:pt idx="2">
                  <c:v>0.89999998999999986</c:v>
                </c:pt>
                <c:pt idx="3">
                  <c:v>0.84999998999999982</c:v>
                </c:pt>
                <c:pt idx="4">
                  <c:v>0.79999998999999977</c:v>
                </c:pt>
                <c:pt idx="5">
                  <c:v>0.74999998999999973</c:v>
                </c:pt>
                <c:pt idx="6">
                  <c:v>0.69999998999999968</c:v>
                </c:pt>
                <c:pt idx="7">
                  <c:v>0.64999998999999964</c:v>
                </c:pt>
                <c:pt idx="8">
                  <c:v>0.59999998999999959</c:v>
                </c:pt>
                <c:pt idx="9">
                  <c:v>0.54999998999999955</c:v>
                </c:pt>
                <c:pt idx="10">
                  <c:v>0.49999998999999956</c:v>
                </c:pt>
                <c:pt idx="11">
                  <c:v>0.44999998999999957</c:v>
                </c:pt>
                <c:pt idx="12">
                  <c:v>0.39999998999999958</c:v>
                </c:pt>
                <c:pt idx="13">
                  <c:v>0.34999998999999959</c:v>
                </c:pt>
                <c:pt idx="14">
                  <c:v>0.29999998999999961</c:v>
                </c:pt>
                <c:pt idx="15">
                  <c:v>0.24999998999999962</c:v>
                </c:pt>
                <c:pt idx="16">
                  <c:v>0.19999998999999963</c:v>
                </c:pt>
                <c:pt idx="17">
                  <c:v>0.14999998999999964</c:v>
                </c:pt>
                <c:pt idx="18">
                  <c:v>9.9999989999999636E-2</c:v>
                </c:pt>
                <c:pt idx="19">
                  <c:v>4.9999989999999633E-2</c:v>
                </c:pt>
              </c:numCache>
            </c:numRef>
          </c:xVal>
          <c:yVal>
            <c:numRef>
              <c:f>Sheet4!$F$2:$F$21</c:f>
              <c:numCache>
                <c:formatCode>General</c:formatCode>
                <c:ptCount val="20"/>
                <c:pt idx="0">
                  <c:v>1.5000000082960737E-16</c:v>
                </c:pt>
                <c:pt idx="1">
                  <c:v>3.6875014617188105E-3</c:v>
                </c:pt>
                <c:pt idx="2">
                  <c:v>1.450000284840248E-2</c:v>
                </c:pt>
                <c:pt idx="3">
                  <c:v>3.2062504130708505E-2</c:v>
                </c:pt>
                <c:pt idx="4">
                  <c:v>5.6000005387245845E-2</c:v>
                </c:pt>
                <c:pt idx="5">
                  <c:v>8.5937506391585608E-2</c:v>
                </c:pt>
                <c:pt idx="6">
                  <c:v>0.12150000757709414</c:v>
                </c:pt>
                <c:pt idx="7">
                  <c:v>0.16231250782946141</c:v>
                </c:pt>
                <c:pt idx="8">
                  <c:v>0.20800000908073993</c:v>
                </c:pt>
                <c:pt idx="9">
                  <c:v>0.25818751052424782</c:v>
                </c:pt>
                <c:pt idx="10">
                  <c:v>0.31250001130722693</c:v>
                </c:pt>
                <c:pt idx="11">
                  <c:v>0.37056251201489399</c:v>
                </c:pt>
                <c:pt idx="12">
                  <c:v>0.43200001264727994</c:v>
                </c:pt>
                <c:pt idx="13">
                  <c:v>0.49643751320441631</c:v>
                </c:pt>
                <c:pt idx="14">
                  <c:v>0.5635000136863344</c:v>
                </c:pt>
                <c:pt idx="15">
                  <c:v>0.63281251409306472</c:v>
                </c:pt>
                <c:pt idx="16">
                  <c:v>0.70400001442463922</c:v>
                </c:pt>
                <c:pt idx="17">
                  <c:v>0.77668751468108843</c:v>
                </c:pt>
                <c:pt idx="18">
                  <c:v>0.85050001486244442</c:v>
                </c:pt>
                <c:pt idx="19">
                  <c:v>0.92506251496873959</c:v>
                </c:pt>
              </c:numCache>
            </c:numRef>
          </c:yVal>
        </c:ser>
        <c:ser>
          <c:idx val="1"/>
          <c:order val="1"/>
          <c:tx>
            <c:v>N=9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29042104111986"/>
                  <c:y val="-0.499054389034704"/>
                </c:manualLayout>
              </c:layout>
              <c:numFmt formatCode="General" sourceLinked="0"/>
            </c:trendlineLbl>
          </c:trendline>
          <c:xVal>
            <c:numRef>
              <c:f>Sheet4!$A$2:$A$21</c:f>
              <c:numCache>
                <c:formatCode>General</c:formatCode>
                <c:ptCount val="20"/>
                <c:pt idx="0">
                  <c:v>0.99999998999999995</c:v>
                </c:pt>
                <c:pt idx="1">
                  <c:v>0.94999998999999991</c:v>
                </c:pt>
                <c:pt idx="2">
                  <c:v>0.89999998999999986</c:v>
                </c:pt>
                <c:pt idx="3">
                  <c:v>0.84999998999999982</c:v>
                </c:pt>
                <c:pt idx="4">
                  <c:v>0.79999998999999977</c:v>
                </c:pt>
                <c:pt idx="5">
                  <c:v>0.74999998999999973</c:v>
                </c:pt>
                <c:pt idx="6">
                  <c:v>0.69999998999999968</c:v>
                </c:pt>
                <c:pt idx="7">
                  <c:v>0.64999998999999964</c:v>
                </c:pt>
                <c:pt idx="8">
                  <c:v>0.59999998999999959</c:v>
                </c:pt>
                <c:pt idx="9">
                  <c:v>0.54999998999999955</c:v>
                </c:pt>
                <c:pt idx="10">
                  <c:v>0.49999998999999956</c:v>
                </c:pt>
                <c:pt idx="11">
                  <c:v>0.44999998999999957</c:v>
                </c:pt>
                <c:pt idx="12">
                  <c:v>0.39999998999999958</c:v>
                </c:pt>
                <c:pt idx="13">
                  <c:v>0.34999998999999959</c:v>
                </c:pt>
                <c:pt idx="14">
                  <c:v>0.29999998999999961</c:v>
                </c:pt>
                <c:pt idx="15">
                  <c:v>0.24999998999999962</c:v>
                </c:pt>
                <c:pt idx="16">
                  <c:v>0.19999998999999963</c:v>
                </c:pt>
                <c:pt idx="17">
                  <c:v>0.14999998999999964</c:v>
                </c:pt>
                <c:pt idx="18">
                  <c:v>9.9999989999999636E-2</c:v>
                </c:pt>
                <c:pt idx="19">
                  <c:v>4.9999989999999633E-2</c:v>
                </c:pt>
              </c:numCache>
            </c:numRef>
          </c:xVal>
          <c:yVal>
            <c:numRef>
              <c:f>Sheet4!$G$2:$G$21</c:f>
              <c:numCache>
                <c:formatCode>General</c:formatCode>
                <c:ptCount val="20"/>
                <c:pt idx="0">
                  <c:v>3.292585404093312E-28</c:v>
                </c:pt>
                <c:pt idx="1">
                  <c:v>8.7625300110640171E-5</c:v>
                </c:pt>
                <c:pt idx="2">
                  <c:v>9.430626428235465E-4</c:v>
                </c:pt>
                <c:pt idx="3">
                  <c:v>3.7047781526050212E-3</c:v>
                </c:pt>
                <c:pt idx="4">
                  <c:v>9.6279263083112639E-3</c:v>
                </c:pt>
                <c:pt idx="5">
                  <c:v>1.9942128696862297E-2</c:v>
                </c:pt>
                <c:pt idx="6">
                  <c:v>3.576957853781345E-2</c:v>
                </c:pt>
                <c:pt idx="7">
                  <c:v>5.8073063070217652E-2</c:v>
                </c:pt>
                <c:pt idx="8">
                  <c:v>8.7622834400339536E-2</c:v>
                </c:pt>
                <c:pt idx="9">
                  <c:v>0.12497679140528242</c:v>
                </c:pt>
                <c:pt idx="10">
                  <c:v>0.17047067075736122</c:v>
                </c:pt>
                <c:pt idx="11">
                  <c:v>0.22421611912120254</c:v>
                </c:pt>
                <c:pt idx="12">
                  <c:v>0.28610511504967362</c:v>
                </c:pt>
                <c:pt idx="13">
                  <c:v>0.35581958723806939</c:v>
                </c:pt>
                <c:pt idx="14">
                  <c:v>0.43284534284547815</c:v>
                </c:pt>
                <c:pt idx="15">
                  <c:v>0.51648956967474213</c:v>
                </c:pt>
                <c:pt idx="16">
                  <c:v>0.60590129260519654</c:v>
                </c:pt>
                <c:pt idx="17">
                  <c:v>0.70009425023705618</c:v>
                </c:pt>
                <c:pt idx="18">
                  <c:v>0.79797171511672638</c:v>
                </c:pt>
                <c:pt idx="19">
                  <c:v>0.89835282460318966</c:v>
                </c:pt>
              </c:numCache>
            </c:numRef>
          </c:yVal>
        </c:ser>
        <c:ser>
          <c:idx val="2"/>
          <c:order val="2"/>
          <c:tx>
            <c:v>N=54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2469905949256343"/>
                  <c:y val="-0.30617454068241468"/>
                </c:manualLayout>
              </c:layout>
              <c:numFmt formatCode="General" sourceLinked="0"/>
            </c:trendlineLbl>
          </c:trendline>
          <c:xVal>
            <c:numRef>
              <c:f>Sheet4!$A$2:$A$21</c:f>
              <c:numCache>
                <c:formatCode>General</c:formatCode>
                <c:ptCount val="20"/>
                <c:pt idx="0">
                  <c:v>0.99999998999999995</c:v>
                </c:pt>
                <c:pt idx="1">
                  <c:v>0.94999998999999991</c:v>
                </c:pt>
                <c:pt idx="2">
                  <c:v>0.89999998999999986</c:v>
                </c:pt>
                <c:pt idx="3">
                  <c:v>0.84999998999999982</c:v>
                </c:pt>
                <c:pt idx="4">
                  <c:v>0.79999998999999977</c:v>
                </c:pt>
                <c:pt idx="5">
                  <c:v>0.74999998999999973</c:v>
                </c:pt>
                <c:pt idx="6">
                  <c:v>0.69999998999999968</c:v>
                </c:pt>
                <c:pt idx="7">
                  <c:v>0.64999998999999964</c:v>
                </c:pt>
                <c:pt idx="8">
                  <c:v>0.59999998999999959</c:v>
                </c:pt>
                <c:pt idx="9">
                  <c:v>0.54999998999999955</c:v>
                </c:pt>
                <c:pt idx="10">
                  <c:v>0.49999998999999956</c:v>
                </c:pt>
                <c:pt idx="11">
                  <c:v>0.44999998999999957</c:v>
                </c:pt>
                <c:pt idx="12">
                  <c:v>0.39999998999999958</c:v>
                </c:pt>
                <c:pt idx="13">
                  <c:v>0.34999998999999959</c:v>
                </c:pt>
                <c:pt idx="14">
                  <c:v>0.29999998999999961</c:v>
                </c:pt>
                <c:pt idx="15">
                  <c:v>0.24999998999999962</c:v>
                </c:pt>
                <c:pt idx="16">
                  <c:v>0.19999998999999963</c:v>
                </c:pt>
                <c:pt idx="17">
                  <c:v>0.14999998999999964</c:v>
                </c:pt>
                <c:pt idx="18">
                  <c:v>9.9999989999999636E-2</c:v>
                </c:pt>
                <c:pt idx="19">
                  <c:v>4.9999989999999633E-2</c:v>
                </c:pt>
              </c:numCache>
            </c:numRef>
          </c:xVal>
          <c:yVal>
            <c:numRef>
              <c:f>Sheet4!$H$2:$H$21</c:f>
              <c:numCache>
                <c:formatCode>General</c:formatCode>
                <c:ptCount val="20"/>
                <c:pt idx="0">
                  <c:v>7.3897619680341763E-202</c:v>
                </c:pt>
                <c:pt idx="1">
                  <c:v>5.9894154334283999E-28</c:v>
                </c:pt>
                <c:pt idx="2">
                  <c:v>2.1544453123110135E-20</c:v>
                </c:pt>
                <c:pt idx="3">
                  <c:v>4.3075662614869275E-16</c:v>
                </c:pt>
                <c:pt idx="4">
                  <c:v>3.9646964297272232E-13</c:v>
                </c:pt>
                <c:pt idx="5">
                  <c:v>6.701415106686019E-11</c:v>
                </c:pt>
                <c:pt idx="6">
                  <c:v>3.8509018258758641E-9</c:v>
                </c:pt>
                <c:pt idx="7">
                  <c:v>1.0444690815108646E-7</c:v>
                </c:pt>
                <c:pt idx="8">
                  <c:v>1.6257988256188847E-6</c:v>
                </c:pt>
                <c:pt idx="9">
                  <c:v>1.647006181165747E-5</c:v>
                </c:pt>
                <c:pt idx="10">
                  <c:v>1.1828902589376751E-4</c:v>
                </c:pt>
                <c:pt idx="11">
                  <c:v>6.4003968141393235E-4</c:v>
                </c:pt>
                <c:pt idx="12">
                  <c:v>2.7281804304334634E-3</c:v>
                </c:pt>
                <c:pt idx="13">
                  <c:v>9.4753503782048845E-3</c:v>
                </c:pt>
                <c:pt idx="14">
                  <c:v>2.7524613699434482E-2</c:v>
                </c:pt>
                <c:pt idx="15">
                  <c:v>6.8272873318465682E-2</c:v>
                </c:pt>
                <c:pt idx="16">
                  <c:v>0.1470584246657175</c:v>
                </c:pt>
                <c:pt idx="17">
                  <c:v>0.27897806718688323</c:v>
                </c:pt>
                <c:pt idx="18">
                  <c:v>0.47185835390737274</c:v>
                </c:pt>
                <c:pt idx="19">
                  <c:v>0.71955707320408002</c:v>
                </c:pt>
              </c:numCache>
            </c:numRef>
          </c:yVal>
        </c:ser>
        <c:axId val="97524736"/>
        <c:axId val="97523200"/>
      </c:scatterChart>
      <c:valAx>
        <c:axId val="97524736"/>
        <c:scaling>
          <c:orientation val="minMax"/>
        </c:scaling>
        <c:axPos val="b"/>
        <c:numFmt formatCode="General" sourceLinked="1"/>
        <c:tickLblPos val="nextTo"/>
        <c:crossAx val="97523200"/>
        <c:crosses val="autoZero"/>
        <c:crossBetween val="midCat"/>
      </c:valAx>
      <c:valAx>
        <c:axId val="97523200"/>
        <c:scaling>
          <c:orientation val="minMax"/>
        </c:scaling>
        <c:axPos val="l"/>
        <c:majorGridlines/>
        <c:numFmt formatCode="General" sourceLinked="1"/>
        <c:tickLblPos val="nextTo"/>
        <c:crossAx val="9752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161925</xdr:rowOff>
    </xdr:from>
    <xdr:to>
      <xdr:col>16</xdr:col>
      <xdr:colOff>123825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S22" sqref="S22"/>
    </sheetView>
  </sheetViews>
  <sheetFormatPr defaultRowHeight="15"/>
  <sheetData>
    <row r="1" spans="1:15">
      <c r="A1" t="s">
        <v>0</v>
      </c>
      <c r="B1">
        <v>1.4276880000000001</v>
      </c>
      <c r="C1">
        <v>1.4166030000000001</v>
      </c>
      <c r="D1">
        <v>1.4276880000000001</v>
      </c>
      <c r="E1">
        <v>-0.33458599999999999</v>
      </c>
      <c r="F1">
        <v>-0.382826</v>
      </c>
      <c r="G1">
        <v>-0.34084399999999998</v>
      </c>
      <c r="I1">
        <v>6</v>
      </c>
      <c r="J1">
        <f>TDIST(ABS(B1),$I1-2,2)</f>
        <v>0.22656135684582909</v>
      </c>
      <c r="K1">
        <f t="shared" ref="K1:M16" si="0">TDIST(ABS(C1),$I1-2,2)</f>
        <v>0.22955023199898664</v>
      </c>
      <c r="L1">
        <f t="shared" si="0"/>
        <v>0.22656135684582909</v>
      </c>
      <c r="M1">
        <f t="shared" si="0"/>
        <v>0.75474604878280027</v>
      </c>
      <c r="N1">
        <f t="shared" ref="N1:N16" si="1">TDIST(ABS(F1),$I1-2,2)</f>
        <v>0.72132244741249374</v>
      </c>
      <c r="O1">
        <f t="shared" ref="O1:O16" si="2">TDIST(ABS(G1),$I1-2,2)</f>
        <v>0.7503711116432572</v>
      </c>
    </row>
    <row r="2" spans="1:15">
      <c r="A2" t="s">
        <v>1</v>
      </c>
      <c r="B2">
        <v>-0.66613299999999998</v>
      </c>
      <c r="C2">
        <v>-0.55411600000000005</v>
      </c>
      <c r="D2">
        <v>-0.66145399999999999</v>
      </c>
      <c r="E2">
        <v>-0.39128000000000002</v>
      </c>
      <c r="F2">
        <v>-0.45752100000000001</v>
      </c>
      <c r="G2">
        <v>-0.399754</v>
      </c>
      <c r="I2">
        <v>6</v>
      </c>
      <c r="J2">
        <f t="shared" ref="J2:J32" si="3">TDIST(ABS(B2),$I2-2,2)</f>
        <v>0.54177736635727625</v>
      </c>
      <c r="K2">
        <f t="shared" si="0"/>
        <v>0.60901729767947443</v>
      </c>
      <c r="L2">
        <f t="shared" si="0"/>
        <v>0.5444797977760194</v>
      </c>
      <c r="M2">
        <f t="shared" si="0"/>
        <v>0.71553880036374418</v>
      </c>
      <c r="N2">
        <f t="shared" si="1"/>
        <v>0.67104484474657755</v>
      </c>
      <c r="O2">
        <f t="shared" si="2"/>
        <v>0.70976453940490192</v>
      </c>
    </row>
    <row r="3" spans="1:15">
      <c r="A3" t="s">
        <v>2</v>
      </c>
      <c r="B3">
        <v>-3.1733950000000002</v>
      </c>
      <c r="C3">
        <v>-3.0714519999999998</v>
      </c>
      <c r="D3">
        <v>-3.1602589999999999</v>
      </c>
      <c r="E3">
        <v>-0.58107399999999998</v>
      </c>
      <c r="F3">
        <v>-0.75702100000000005</v>
      </c>
      <c r="G3">
        <v>-0.59239200000000003</v>
      </c>
      <c r="I3">
        <v>6</v>
      </c>
      <c r="J3">
        <f t="shared" si="3"/>
        <v>3.37478719283405E-2</v>
      </c>
      <c r="K3">
        <f t="shared" si="0"/>
        <v>3.7240241280586749E-2</v>
      </c>
      <c r="L3">
        <f t="shared" si="0"/>
        <v>3.4175560896098946E-2</v>
      </c>
      <c r="M3">
        <f t="shared" si="0"/>
        <v>0.59235869731690394</v>
      </c>
      <c r="N3">
        <f t="shared" si="1"/>
        <v>0.49118068825482819</v>
      </c>
      <c r="O3">
        <f t="shared" si="2"/>
        <v>0.58545325795632031</v>
      </c>
    </row>
    <row r="4" spans="1:15">
      <c r="A4" t="s">
        <v>3</v>
      </c>
      <c r="B4">
        <v>-2.8546849999999999</v>
      </c>
      <c r="C4">
        <v>-2.782454</v>
      </c>
      <c r="D4">
        <v>-2.8546849999999999</v>
      </c>
      <c r="E4">
        <v>-1.3448359999999999</v>
      </c>
      <c r="F4">
        <v>-1.3802680000000001</v>
      </c>
      <c r="G4">
        <v>-1.351853</v>
      </c>
      <c r="I4">
        <v>6</v>
      </c>
      <c r="J4">
        <f t="shared" si="3"/>
        <v>4.6176650168193091E-2</v>
      </c>
      <c r="K4">
        <f t="shared" si="0"/>
        <v>4.9693667366204466E-2</v>
      </c>
      <c r="L4">
        <f t="shared" si="0"/>
        <v>4.6176650168193091E-2</v>
      </c>
      <c r="M4">
        <f t="shared" si="0"/>
        <v>0.2498705624739973</v>
      </c>
      <c r="N4">
        <f t="shared" si="1"/>
        <v>0.23962522446482915</v>
      </c>
      <c r="O4">
        <f t="shared" si="2"/>
        <v>0.24780792360633841</v>
      </c>
    </row>
    <row r="5" spans="1:15">
      <c r="A5" t="s">
        <v>4</v>
      </c>
      <c r="B5">
        <v>0.144375</v>
      </c>
      <c r="C5">
        <v>-2.6002000000000001E-2</v>
      </c>
      <c r="D5">
        <v>0.13833000000000001</v>
      </c>
      <c r="E5">
        <v>0.65911900000000001</v>
      </c>
      <c r="F5">
        <v>0.578816</v>
      </c>
      <c r="G5">
        <v>0.65445399999999998</v>
      </c>
      <c r="I5">
        <v>6</v>
      </c>
      <c r="J5">
        <f t="shared" si="3"/>
        <v>0.89218640597498156</v>
      </c>
      <c r="K5">
        <f t="shared" si="0"/>
        <v>0.98050124639799729</v>
      </c>
      <c r="L5">
        <f t="shared" si="0"/>
        <v>0.896664022318162</v>
      </c>
      <c r="M5">
        <f t="shared" si="0"/>
        <v>0.5458319468301116</v>
      </c>
      <c r="N5">
        <f t="shared" si="1"/>
        <v>0.5937426707858966</v>
      </c>
      <c r="O5">
        <f t="shared" si="2"/>
        <v>0.54854037973246905</v>
      </c>
    </row>
    <row r="6" spans="1:15">
      <c r="A6" t="s">
        <v>5</v>
      </c>
      <c r="B6">
        <v>-1.5557970000000001</v>
      </c>
      <c r="C6">
        <v>-1.3946909999999999</v>
      </c>
      <c r="D6">
        <v>-1.547687</v>
      </c>
      <c r="E6">
        <v>0.32833699999999999</v>
      </c>
      <c r="F6">
        <v>0.254025</v>
      </c>
      <c r="G6">
        <v>0.32417600000000002</v>
      </c>
      <c r="I6">
        <v>6</v>
      </c>
      <c r="J6">
        <f t="shared" si="3"/>
        <v>0.19473778783675616</v>
      </c>
      <c r="K6">
        <f t="shared" si="0"/>
        <v>0.23557450843414529</v>
      </c>
      <c r="L6">
        <f t="shared" si="0"/>
        <v>0.1966103823289134</v>
      </c>
      <c r="M6">
        <f t="shared" si="0"/>
        <v>0.75912582297649511</v>
      </c>
      <c r="N6">
        <f t="shared" si="1"/>
        <v>0.81199983783712359</v>
      </c>
      <c r="O6">
        <f t="shared" si="2"/>
        <v>0.76204825264086917</v>
      </c>
    </row>
    <row r="7" spans="1:15">
      <c r="A7" t="s">
        <v>6</v>
      </c>
      <c r="B7">
        <v>-0.64747600000000005</v>
      </c>
      <c r="C7">
        <v>-0.549651</v>
      </c>
      <c r="D7">
        <v>-0.64515500000000003</v>
      </c>
      <c r="E7">
        <v>-4.9056550000000003</v>
      </c>
      <c r="F7">
        <v>-4.9431919999999998</v>
      </c>
      <c r="G7">
        <v>-4.868843</v>
      </c>
      <c r="I7">
        <v>6</v>
      </c>
      <c r="J7">
        <f t="shared" si="3"/>
        <v>0.55260915878140804</v>
      </c>
      <c r="K7">
        <f t="shared" si="0"/>
        <v>0.61180474517308703</v>
      </c>
      <c r="L7">
        <f t="shared" si="0"/>
        <v>0.55396712811742765</v>
      </c>
      <c r="M7">
        <f t="shared" si="0"/>
        <v>8.0113866200613223E-3</v>
      </c>
      <c r="N7">
        <f t="shared" si="1"/>
        <v>7.7989891595673768E-3</v>
      </c>
      <c r="O7">
        <f t="shared" si="2"/>
        <v>8.2265597829178881E-3</v>
      </c>
    </row>
    <row r="8" spans="1:15">
      <c r="A8" t="s">
        <v>7</v>
      </c>
      <c r="B8">
        <v>1.515714</v>
      </c>
      <c r="C8">
        <v>1.6054919999999999</v>
      </c>
      <c r="D8">
        <v>1.5196700000000001</v>
      </c>
      <c r="E8">
        <v>-0.63358300000000001</v>
      </c>
      <c r="F8">
        <v>-0.63820500000000002</v>
      </c>
      <c r="G8">
        <v>-0.64051899999999995</v>
      </c>
      <c r="I8">
        <v>6</v>
      </c>
      <c r="J8">
        <f t="shared" si="3"/>
        <v>0.20417434515458827</v>
      </c>
      <c r="K8">
        <f t="shared" si="0"/>
        <v>0.18365727442645147</v>
      </c>
      <c r="L8">
        <f t="shared" si="0"/>
        <v>0.20322257388605552</v>
      </c>
      <c r="M8">
        <f t="shared" si="0"/>
        <v>0.56077199290827784</v>
      </c>
      <c r="N8">
        <f t="shared" si="1"/>
        <v>0.55804719867865038</v>
      </c>
      <c r="O8">
        <f t="shared" si="2"/>
        <v>0.55668645113097459</v>
      </c>
    </row>
    <row r="9" spans="1:15">
      <c r="A9" t="s">
        <v>8</v>
      </c>
      <c r="B9">
        <v>0.82163399999999998</v>
      </c>
      <c r="C9">
        <v>0.98549100000000001</v>
      </c>
      <c r="D9">
        <v>0.83176899999999998</v>
      </c>
      <c r="E9">
        <v>-1.142433</v>
      </c>
      <c r="F9">
        <v>-0.85992800000000003</v>
      </c>
      <c r="G9">
        <v>-1.088392</v>
      </c>
      <c r="I9">
        <v>6</v>
      </c>
      <c r="J9">
        <f t="shared" si="3"/>
        <v>0.45743580966239039</v>
      </c>
      <c r="K9">
        <f t="shared" si="0"/>
        <v>0.38017531844199004</v>
      </c>
      <c r="L9">
        <f t="shared" si="0"/>
        <v>0.45231163754917425</v>
      </c>
      <c r="M9">
        <f t="shared" si="0"/>
        <v>0.31701183915677367</v>
      </c>
      <c r="N9">
        <f t="shared" si="1"/>
        <v>0.43831514159495344</v>
      </c>
      <c r="O9">
        <f t="shared" si="2"/>
        <v>0.3376077574408598</v>
      </c>
    </row>
    <row r="10" spans="1:15">
      <c r="A10" t="s">
        <v>9</v>
      </c>
      <c r="B10">
        <v>4.2337E-2</v>
      </c>
      <c r="C10">
        <v>2.6459999999999999E-3</v>
      </c>
      <c r="D10">
        <v>3.9690999999999997E-2</v>
      </c>
      <c r="E10">
        <v>0.37681500000000001</v>
      </c>
      <c r="F10">
        <v>0.35503899999999999</v>
      </c>
      <c r="G10">
        <v>0.374089</v>
      </c>
      <c r="I10">
        <v>9</v>
      </c>
      <c r="J10">
        <f t="shared" si="3"/>
        <v>0.9674123592846432</v>
      </c>
      <c r="K10">
        <f t="shared" si="0"/>
        <v>0.99796262795942903</v>
      </c>
      <c r="L10">
        <f t="shared" si="0"/>
        <v>0.96944777616072009</v>
      </c>
      <c r="M10">
        <f t="shared" si="0"/>
        <v>0.71747391683651007</v>
      </c>
      <c r="N10">
        <f t="shared" si="1"/>
        <v>0.73301691651347112</v>
      </c>
      <c r="O10">
        <f t="shared" si="2"/>
        <v>0.71941199615684814</v>
      </c>
    </row>
    <row r="11" spans="1:15">
      <c r="A11" t="s">
        <v>10</v>
      </c>
      <c r="B11">
        <v>-1.231538</v>
      </c>
      <c r="C11">
        <v>-1.165033</v>
      </c>
      <c r="D11">
        <v>-1.2279899999999999</v>
      </c>
      <c r="E11">
        <v>-0.71239600000000003</v>
      </c>
      <c r="F11">
        <v>-0.81381700000000001</v>
      </c>
      <c r="G11">
        <v>-0.72122299999999995</v>
      </c>
      <c r="I11">
        <v>9</v>
      </c>
      <c r="J11">
        <f t="shared" si="3"/>
        <v>0.25788627456004698</v>
      </c>
      <c r="K11">
        <f t="shared" si="0"/>
        <v>0.28216677052360284</v>
      </c>
      <c r="L11">
        <f t="shared" si="0"/>
        <v>0.2591355705778291</v>
      </c>
      <c r="M11">
        <f t="shared" si="0"/>
        <v>0.49926975088940617</v>
      </c>
      <c r="N11">
        <f t="shared" si="1"/>
        <v>0.44254867792207619</v>
      </c>
      <c r="O11">
        <f t="shared" si="2"/>
        <v>0.49415006044426202</v>
      </c>
    </row>
    <row r="12" spans="1:15">
      <c r="A12" t="s">
        <v>11</v>
      </c>
      <c r="B12">
        <v>-0.81684900000000005</v>
      </c>
      <c r="C12">
        <v>-0.74783999999999995</v>
      </c>
      <c r="D12">
        <v>-0.81381700000000001</v>
      </c>
      <c r="E12">
        <v>0.24176600000000001</v>
      </c>
      <c r="F12">
        <v>0.22570599999999999</v>
      </c>
      <c r="G12">
        <v>0.23908799999999999</v>
      </c>
      <c r="I12">
        <v>9</v>
      </c>
      <c r="J12">
        <f t="shared" si="3"/>
        <v>0.44092460179822779</v>
      </c>
      <c r="K12">
        <f t="shared" si="0"/>
        <v>0.4789218146038362</v>
      </c>
      <c r="L12">
        <f t="shared" si="0"/>
        <v>0.44254867792207619</v>
      </c>
      <c r="M12">
        <f t="shared" si="0"/>
        <v>0.81589122242896683</v>
      </c>
      <c r="N12">
        <f t="shared" si="1"/>
        <v>0.82787838280842141</v>
      </c>
      <c r="O12">
        <f t="shared" si="2"/>
        <v>0.81788650782381977</v>
      </c>
    </row>
    <row r="13" spans="1:15">
      <c r="A13" t="s">
        <v>12</v>
      </c>
      <c r="B13">
        <v>-0.79568899999999998</v>
      </c>
      <c r="C13">
        <v>-0.80171999999999999</v>
      </c>
      <c r="D13">
        <v>-0.79568899999999998</v>
      </c>
      <c r="E13">
        <v>-8.7357000000000004E-2</v>
      </c>
      <c r="F13">
        <v>-1.3228999999999999E-2</v>
      </c>
      <c r="G13">
        <v>-7.9408000000000006E-2</v>
      </c>
      <c r="I13">
        <v>9</v>
      </c>
      <c r="J13">
        <f t="shared" si="3"/>
        <v>0.45234617857104853</v>
      </c>
      <c r="K13">
        <f t="shared" si="0"/>
        <v>0.44907005694981905</v>
      </c>
      <c r="L13">
        <f t="shared" si="0"/>
        <v>0.45234617857104853</v>
      </c>
      <c r="M13">
        <f t="shared" si="0"/>
        <v>0.93283421612242423</v>
      </c>
      <c r="N13">
        <f t="shared" si="1"/>
        <v>0.9898142357312063</v>
      </c>
      <c r="O13">
        <f t="shared" si="2"/>
        <v>0.9389305355848685</v>
      </c>
    </row>
    <row r="14" spans="1:15">
      <c r="A14" t="s">
        <v>13</v>
      </c>
      <c r="B14">
        <v>-0.44261600000000001</v>
      </c>
      <c r="C14">
        <v>-0.43710300000000002</v>
      </c>
      <c r="D14">
        <v>-0.439859</v>
      </c>
      <c r="E14">
        <v>1.103691</v>
      </c>
      <c r="F14">
        <v>1.0537080000000001</v>
      </c>
      <c r="G14">
        <v>1.0969679999999999</v>
      </c>
      <c r="I14">
        <v>9</v>
      </c>
      <c r="J14">
        <f t="shared" si="3"/>
        <v>0.67139746059582439</v>
      </c>
      <c r="K14">
        <f t="shared" si="0"/>
        <v>0.67520378236715994</v>
      </c>
      <c r="L14">
        <f t="shared" si="0"/>
        <v>0.67329968357283676</v>
      </c>
      <c r="M14">
        <f t="shared" si="0"/>
        <v>0.30621731190369905</v>
      </c>
      <c r="N14">
        <f t="shared" si="1"/>
        <v>0.32702333622921054</v>
      </c>
      <c r="O14">
        <f t="shared" si="2"/>
        <v>0.30895201827833429</v>
      </c>
    </row>
    <row r="15" spans="1:15">
      <c r="A15" t="s">
        <v>14</v>
      </c>
      <c r="B15">
        <v>-0.55132700000000001</v>
      </c>
      <c r="C15">
        <v>-0.54006200000000004</v>
      </c>
      <c r="D15">
        <v>-0.55132700000000001</v>
      </c>
      <c r="E15">
        <v>0.22570599999999999</v>
      </c>
      <c r="F15">
        <v>0.25517099999999998</v>
      </c>
      <c r="G15">
        <v>0.228381</v>
      </c>
      <c r="I15">
        <v>9</v>
      </c>
      <c r="J15">
        <f t="shared" si="3"/>
        <v>0.59855867319332601</v>
      </c>
      <c r="K15">
        <f t="shared" si="0"/>
        <v>0.60590109427794492</v>
      </c>
      <c r="L15">
        <f t="shared" si="0"/>
        <v>0.59855867319332601</v>
      </c>
      <c r="M15">
        <f t="shared" si="0"/>
        <v>0.82787838280842141</v>
      </c>
      <c r="N15">
        <f t="shared" si="1"/>
        <v>0.80592591638068511</v>
      </c>
      <c r="O15">
        <f t="shared" si="2"/>
        <v>0.82587824996862247</v>
      </c>
    </row>
    <row r="16" spans="1:15">
      <c r="A16" t="s">
        <v>15</v>
      </c>
      <c r="B16">
        <v>-0.76870799999999995</v>
      </c>
      <c r="C16">
        <v>-0.69547800000000004</v>
      </c>
      <c r="D16">
        <v>-0.76870799999999995</v>
      </c>
      <c r="E16">
        <v>-0.230874</v>
      </c>
      <c r="F16">
        <v>-0.36100700000000002</v>
      </c>
      <c r="G16">
        <v>-0.24531900000000001</v>
      </c>
      <c r="I16">
        <v>54</v>
      </c>
      <c r="J16">
        <f t="shared" si="3"/>
        <v>0.44554404237295298</v>
      </c>
      <c r="K16">
        <f t="shared" si="0"/>
        <v>0.48985233817498686</v>
      </c>
      <c r="L16">
        <f t="shared" si="0"/>
        <v>0.44554404237295298</v>
      </c>
      <c r="M16">
        <f t="shared" si="0"/>
        <v>0.81831867193288765</v>
      </c>
      <c r="N16">
        <f t="shared" si="1"/>
        <v>0.71955677291133169</v>
      </c>
      <c r="O16">
        <f t="shared" si="2"/>
        <v>0.80717505420627078</v>
      </c>
    </row>
    <row r="17" spans="1:13">
      <c r="A17" t="s">
        <v>0</v>
      </c>
      <c r="B17">
        <v>-0.25812299999999999</v>
      </c>
      <c r="C17">
        <v>-0.42103000000000002</v>
      </c>
      <c r="D17">
        <v>-0.94442700000000002</v>
      </c>
      <c r="E17">
        <v>-0.150424</v>
      </c>
      <c r="I17">
        <v>6</v>
      </c>
      <c r="J17">
        <f t="shared" si="3"/>
        <v>0.8090487766324026</v>
      </c>
      <c r="K17">
        <f t="shared" ref="K17:K32" si="4">TDIST(ABS(C17),$I17-2,2)</f>
        <v>0.69537108341105314</v>
      </c>
      <c r="L17">
        <f t="shared" ref="L17:L32" si="5">TDIST(ABS(D17),$I17-2,2)</f>
        <v>0.39842741767714052</v>
      </c>
      <c r="M17">
        <f t="shared" ref="M17:M32" si="6">TDIST(ABS(E17),$I17-2,2)</f>
        <v>0.88771068842377188</v>
      </c>
    </row>
    <row r="18" spans="1:13">
      <c r="A18" t="s">
        <v>1</v>
      </c>
      <c r="B18">
        <v>-1.7523260000000001</v>
      </c>
      <c r="C18">
        <v>-1.6925669999999999</v>
      </c>
      <c r="D18">
        <v>-0.61289899999999997</v>
      </c>
      <c r="E18">
        <v>-2.1938369999999998</v>
      </c>
      <c r="I18">
        <v>6</v>
      </c>
      <c r="J18">
        <f t="shared" si="3"/>
        <v>0.15459567850771186</v>
      </c>
      <c r="K18">
        <f t="shared" si="4"/>
        <v>0.16579314125546496</v>
      </c>
      <c r="L18">
        <f t="shared" si="5"/>
        <v>0.57307665351247072</v>
      </c>
      <c r="M18">
        <f t="shared" si="6"/>
        <v>9.3291726347311546E-2</v>
      </c>
    </row>
    <row r="19" spans="1:13">
      <c r="A19" t="s">
        <v>2</v>
      </c>
      <c r="B19">
        <v>-3.9465940000000002</v>
      </c>
      <c r="C19">
        <v>-3.4010099999999999</v>
      </c>
      <c r="D19">
        <v>-3.7819240000000001</v>
      </c>
      <c r="E19">
        <v>-2.8129590000000002</v>
      </c>
      <c r="I19">
        <v>6</v>
      </c>
      <c r="J19">
        <f t="shared" si="3"/>
        <v>1.6866138205322349E-2</v>
      </c>
      <c r="K19">
        <f t="shared" si="4"/>
        <v>2.7251958299559939E-2</v>
      </c>
      <c r="L19">
        <f t="shared" si="5"/>
        <v>1.9403554860985606E-2</v>
      </c>
      <c r="M19">
        <f t="shared" si="6"/>
        <v>4.8171694894239343E-2</v>
      </c>
    </row>
    <row r="20" spans="1:13">
      <c r="A20" t="s">
        <v>3</v>
      </c>
      <c r="B20">
        <v>-3.6147840000000002</v>
      </c>
      <c r="C20">
        <v>-3.1088550000000001</v>
      </c>
      <c r="D20">
        <v>-0.78657699999999997</v>
      </c>
      <c r="E20">
        <v>-2.2003940000000002</v>
      </c>
      <c r="I20">
        <v>6</v>
      </c>
      <c r="J20">
        <f t="shared" si="3"/>
        <v>2.246094659821285E-2</v>
      </c>
      <c r="K20">
        <f t="shared" si="4"/>
        <v>3.591167747832464E-2</v>
      </c>
      <c r="L20">
        <f t="shared" si="5"/>
        <v>0.47551381457135067</v>
      </c>
      <c r="M20">
        <f t="shared" si="6"/>
        <v>9.2611981516602382E-2</v>
      </c>
    </row>
    <row r="21" spans="1:13">
      <c r="A21" t="s">
        <v>4</v>
      </c>
      <c r="B21">
        <v>0.41463299999999997</v>
      </c>
      <c r="C21">
        <v>0.22541800000000001</v>
      </c>
      <c r="D21">
        <v>0.35339100000000001</v>
      </c>
      <c r="E21">
        <v>1.1363350000000001</v>
      </c>
      <c r="I21">
        <v>6</v>
      </c>
      <c r="J21">
        <f t="shared" si="3"/>
        <v>0.69968283937095888</v>
      </c>
      <c r="K21">
        <f t="shared" si="4"/>
        <v>0.83270267131555831</v>
      </c>
      <c r="L21">
        <f t="shared" si="5"/>
        <v>0.74163383509554159</v>
      </c>
      <c r="M21">
        <f t="shared" si="6"/>
        <v>0.31927689589556529</v>
      </c>
    </row>
    <row r="22" spans="1:13">
      <c r="A22" t="s">
        <v>5</v>
      </c>
      <c r="B22">
        <v>-1.4960990000000001</v>
      </c>
      <c r="C22">
        <v>-1.240197</v>
      </c>
      <c r="D22">
        <v>-0.14639099999999999</v>
      </c>
      <c r="E22">
        <v>-2.063091</v>
      </c>
      <c r="I22">
        <v>6</v>
      </c>
      <c r="J22">
        <f t="shared" si="3"/>
        <v>0.2089609561286328</v>
      </c>
      <c r="K22">
        <f t="shared" si="4"/>
        <v>0.28268144486633673</v>
      </c>
      <c r="L22">
        <f t="shared" si="5"/>
        <v>0.89069419675697559</v>
      </c>
      <c r="M22">
        <f t="shared" si="6"/>
        <v>0.10807306943212325</v>
      </c>
    </row>
    <row r="23" spans="1:13">
      <c r="A23" t="s">
        <v>6</v>
      </c>
      <c r="B23">
        <v>-2.0107529999999998</v>
      </c>
      <c r="C23">
        <v>-2.5945049999999998</v>
      </c>
      <c r="D23">
        <v>-3.463695</v>
      </c>
      <c r="E23">
        <v>-1.1363350000000001</v>
      </c>
      <c r="I23">
        <v>6</v>
      </c>
      <c r="J23">
        <f t="shared" si="3"/>
        <v>0.1147004021337817</v>
      </c>
      <c r="K23">
        <f t="shared" si="4"/>
        <v>6.0396542129261106E-2</v>
      </c>
      <c r="L23">
        <f t="shared" si="5"/>
        <v>2.5730952871765106E-2</v>
      </c>
      <c r="M23">
        <f t="shared" si="6"/>
        <v>0.31927689589556529</v>
      </c>
    </row>
    <row r="24" spans="1:13">
      <c r="A24" t="s">
        <v>7</v>
      </c>
      <c r="B24">
        <v>1.580419</v>
      </c>
      <c r="C24">
        <v>1.067866</v>
      </c>
      <c r="D24">
        <v>-0.27455099999999999</v>
      </c>
      <c r="E24">
        <v>2.501077</v>
      </c>
      <c r="I24">
        <v>6</v>
      </c>
      <c r="J24">
        <f t="shared" si="3"/>
        <v>0.18916411130286268</v>
      </c>
      <c r="K24">
        <f t="shared" si="4"/>
        <v>0.34574352725285595</v>
      </c>
      <c r="L24">
        <f t="shared" si="5"/>
        <v>0.79725765435860929</v>
      </c>
      <c r="M24">
        <f t="shared" si="6"/>
        <v>6.6689749925508995E-2</v>
      </c>
    </row>
    <row r="25" spans="1:13">
      <c r="A25" t="s">
        <v>8</v>
      </c>
      <c r="B25">
        <v>-0.38916499999999998</v>
      </c>
      <c r="C25">
        <v>-6.2030000000000002E-2</v>
      </c>
      <c r="D25">
        <v>0.10614899999999999</v>
      </c>
      <c r="E25">
        <v>-0.73513499999999998</v>
      </c>
      <c r="I25">
        <v>6</v>
      </c>
      <c r="J25">
        <f t="shared" si="3"/>
        <v>0.71698359671337752</v>
      </c>
      <c r="K25">
        <f t="shared" si="4"/>
        <v>0.9535147552083042</v>
      </c>
      <c r="L25">
        <f t="shared" si="5"/>
        <v>0.92057458103771439</v>
      </c>
      <c r="M25">
        <f t="shared" si="6"/>
        <v>0.50303199605955129</v>
      </c>
    </row>
    <row r="26" spans="1:13">
      <c r="A26" t="s">
        <v>9</v>
      </c>
      <c r="B26">
        <v>1.171945</v>
      </c>
      <c r="C26">
        <v>1.1512659999999999</v>
      </c>
      <c r="D26">
        <v>0.78066100000000005</v>
      </c>
      <c r="E26">
        <v>1.231538</v>
      </c>
      <c r="I26">
        <v>9</v>
      </c>
      <c r="J26">
        <f t="shared" si="3"/>
        <v>0.27955738903979754</v>
      </c>
      <c r="K26">
        <f t="shared" si="4"/>
        <v>0.28742424838815028</v>
      </c>
      <c r="L26">
        <f t="shared" si="5"/>
        <v>0.46058140755142996</v>
      </c>
      <c r="M26">
        <f t="shared" si="6"/>
        <v>0.25788627456004698</v>
      </c>
    </row>
    <row r="27" spans="1:13">
      <c r="A27" t="s">
        <v>10</v>
      </c>
      <c r="B27">
        <v>-3.7348430000000001</v>
      </c>
      <c r="C27">
        <v>-2.5502989999999999</v>
      </c>
      <c r="D27">
        <v>-1.073582</v>
      </c>
      <c r="E27">
        <v>-3.0746880000000001</v>
      </c>
      <c r="I27">
        <v>9</v>
      </c>
      <c r="J27">
        <f t="shared" si="3"/>
        <v>7.3120827879254993E-3</v>
      </c>
      <c r="K27">
        <f t="shared" si="4"/>
        <v>3.8086982851119465E-2</v>
      </c>
      <c r="L27">
        <f t="shared" si="5"/>
        <v>0.31861882137835196</v>
      </c>
      <c r="M27">
        <f t="shared" si="6"/>
        <v>1.7948841410648831E-2</v>
      </c>
    </row>
    <row r="28" spans="1:13">
      <c r="A28" t="s">
        <v>11</v>
      </c>
      <c r="B28">
        <v>-1.017665</v>
      </c>
      <c r="C28">
        <v>-0.59668399999999999</v>
      </c>
      <c r="D28">
        <v>-0.15637200000000001</v>
      </c>
      <c r="E28">
        <v>-0.91862699999999997</v>
      </c>
      <c r="I28">
        <v>9</v>
      </c>
      <c r="J28">
        <f t="shared" si="3"/>
        <v>0.34271388321255447</v>
      </c>
      <c r="K28">
        <f t="shared" si="4"/>
        <v>0.569504936889206</v>
      </c>
      <c r="L28">
        <f t="shared" si="5"/>
        <v>0.88015409796033017</v>
      </c>
      <c r="M28">
        <f t="shared" si="6"/>
        <v>0.38884720549058271</v>
      </c>
    </row>
    <row r="29" spans="1:13">
      <c r="A29" t="s">
        <v>12</v>
      </c>
      <c r="B29">
        <v>-1.6234599999999999</v>
      </c>
      <c r="C29">
        <v>-0.95018599999999998</v>
      </c>
      <c r="D29">
        <v>-0.93120800000000004</v>
      </c>
      <c r="E29">
        <v>-1.0471170000000001</v>
      </c>
      <c r="I29">
        <v>9</v>
      </c>
      <c r="J29">
        <f t="shared" si="3"/>
        <v>0.1485201669400345</v>
      </c>
      <c r="K29">
        <f t="shared" si="4"/>
        <v>0.37366230404809975</v>
      </c>
      <c r="L29">
        <f t="shared" si="5"/>
        <v>0.38273919971508741</v>
      </c>
      <c r="M29">
        <f t="shared" si="6"/>
        <v>0.3298492761484334</v>
      </c>
    </row>
    <row r="30" spans="1:13">
      <c r="A30" t="s">
        <v>13</v>
      </c>
      <c r="B30">
        <v>-0.89363000000000004</v>
      </c>
      <c r="C30">
        <v>0.137765</v>
      </c>
      <c r="D30">
        <v>0.95336200000000004</v>
      </c>
      <c r="E30">
        <v>0.14042199999999999</v>
      </c>
      <c r="I30">
        <v>9</v>
      </c>
      <c r="J30">
        <f t="shared" si="3"/>
        <v>0.40119806749112641</v>
      </c>
      <c r="K30">
        <f t="shared" si="4"/>
        <v>0.89430522823854397</v>
      </c>
      <c r="L30">
        <f t="shared" si="5"/>
        <v>0.37215932037218535</v>
      </c>
      <c r="M30">
        <f t="shared" si="6"/>
        <v>0.89228184659869192</v>
      </c>
    </row>
    <row r="31" spans="1:13">
      <c r="A31" t="s">
        <v>14</v>
      </c>
      <c r="B31">
        <v>-0.47858699999999998</v>
      </c>
      <c r="C31">
        <v>-0.37954300000000002</v>
      </c>
      <c r="D31">
        <v>-0.13510900000000001</v>
      </c>
      <c r="E31">
        <v>0.74190699999999998</v>
      </c>
      <c r="I31">
        <v>9</v>
      </c>
      <c r="J31">
        <f t="shared" si="3"/>
        <v>0.64681940530338888</v>
      </c>
      <c r="K31">
        <f t="shared" si="4"/>
        <v>0.71553664672219819</v>
      </c>
      <c r="L31">
        <f t="shared" si="5"/>
        <v>0.89632869220931122</v>
      </c>
      <c r="M31">
        <f t="shared" si="6"/>
        <v>0.48228884567316432</v>
      </c>
    </row>
    <row r="32" spans="1:13">
      <c r="A32" t="s">
        <v>15</v>
      </c>
      <c r="B32">
        <v>-2.9989859999999999</v>
      </c>
      <c r="C32">
        <v>-2.3680729999999999</v>
      </c>
      <c r="D32">
        <v>-1.1613389999999999</v>
      </c>
      <c r="E32">
        <v>-1.5565880000000001</v>
      </c>
      <c r="I32">
        <v>54</v>
      </c>
      <c r="J32">
        <f t="shared" si="3"/>
        <v>4.1493721907997754E-3</v>
      </c>
      <c r="K32">
        <f t="shared" si="4"/>
        <v>2.1633879832387935E-2</v>
      </c>
      <c r="L32">
        <f t="shared" si="5"/>
        <v>0.25080737421903743</v>
      </c>
      <c r="M32">
        <f t="shared" si="6"/>
        <v>0.12563422486931841</v>
      </c>
    </row>
  </sheetData>
  <conditionalFormatting sqref="J1:O32">
    <cfRule type="cellIs" dxfId="3" priority="3" operator="between">
      <formula>0</formula>
      <formula>0.01</formula>
    </cfRule>
    <cfRule type="cellIs" dxfId="4" priority="2" operator="between">
      <formula>0.01</formula>
      <formula>0.1</formula>
    </cfRule>
    <cfRule type="cellIs" dxfId="5" priority="1" operator="between">
      <formula>0.1</formula>
      <formula>0.25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U14" sqref="U14"/>
    </sheetView>
  </sheetViews>
  <sheetFormatPr defaultRowHeight="15"/>
  <sheetData>
    <row r="1" spans="1:15">
      <c r="A1" t="s">
        <v>0</v>
      </c>
      <c r="B1">
        <v>-1.062049</v>
      </c>
      <c r="C1">
        <v>-1.056254</v>
      </c>
      <c r="D1">
        <v>-1.062049</v>
      </c>
      <c r="E1">
        <v>3.0962809999999998</v>
      </c>
      <c r="F1">
        <v>3.0230290000000002</v>
      </c>
      <c r="G1">
        <v>3.0714519999999998</v>
      </c>
      <c r="I1">
        <v>6</v>
      </c>
      <c r="J1">
        <f>TDIST(ABS(B1),$I1-2,2)</f>
        <v>0.34808097833979712</v>
      </c>
      <c r="K1">
        <f t="shared" ref="K1:P9" si="0">TDIST(ABS(C1),$I1-2,2)</f>
        <v>0.3504236318334385</v>
      </c>
      <c r="L1">
        <f t="shared" si="0"/>
        <v>0.34808097833979712</v>
      </c>
      <c r="M1">
        <f t="shared" si="0"/>
        <v>3.6352002733719926E-2</v>
      </c>
      <c r="N1">
        <f t="shared" si="0"/>
        <v>3.9046858108387657E-2</v>
      </c>
      <c r="O1">
        <f t="shared" si="0"/>
        <v>3.7240241280586749E-2</v>
      </c>
    </row>
    <row r="2" spans="1:15">
      <c r="A2" t="s">
        <v>1</v>
      </c>
      <c r="B2">
        <v>-3.8006999999999999E-2</v>
      </c>
      <c r="C2">
        <v>5.6022000000000002E-2</v>
      </c>
      <c r="D2">
        <v>-3.2003999999999998E-2</v>
      </c>
      <c r="E2">
        <v>0.59012399999999998</v>
      </c>
      <c r="F2">
        <v>0.549651</v>
      </c>
      <c r="G2">
        <v>0.58333299999999999</v>
      </c>
      <c r="I2">
        <v>6</v>
      </c>
      <c r="J2">
        <f t="shared" ref="J2:J18" si="1">TDIST(ABS(B2),$I2-2,2)</f>
        <v>0.97150332523975458</v>
      </c>
      <c r="K2">
        <f t="shared" si="0"/>
        <v>0.95801094974220291</v>
      </c>
      <c r="L2">
        <f t="shared" si="0"/>
        <v>0.97600212054550184</v>
      </c>
      <c r="M2">
        <f t="shared" si="0"/>
        <v>0.5868327983905115</v>
      </c>
      <c r="N2">
        <f t="shared" si="0"/>
        <v>0.61180474517308703</v>
      </c>
      <c r="O2">
        <f t="shared" si="0"/>
        <v>0.59097620387724392</v>
      </c>
    </row>
    <row r="3" spans="1:15">
      <c r="A3" t="s">
        <v>2</v>
      </c>
      <c r="B3">
        <v>-0.104141</v>
      </c>
      <c r="C3">
        <v>-3.2003999999999998E-2</v>
      </c>
      <c r="D3">
        <v>-0.10012500000000001</v>
      </c>
      <c r="E3">
        <v>-9.2096999999999998E-2</v>
      </c>
      <c r="F3">
        <v>-0.20100799999999999</v>
      </c>
      <c r="G3">
        <v>-0.102133</v>
      </c>
      <c r="I3">
        <v>6</v>
      </c>
      <c r="J3">
        <f t="shared" si="1"/>
        <v>0.92207022489166324</v>
      </c>
      <c r="K3">
        <f t="shared" si="0"/>
        <v>0.97600212054550184</v>
      </c>
      <c r="L3">
        <f t="shared" si="0"/>
        <v>0.9250626750556421</v>
      </c>
      <c r="M3">
        <f t="shared" si="0"/>
        <v>0.93104903412064877</v>
      </c>
      <c r="N3">
        <f t="shared" si="0"/>
        <v>0.85049968043277813</v>
      </c>
      <c r="O3">
        <f t="shared" si="0"/>
        <v>0.92356625869113784</v>
      </c>
    </row>
    <row r="4" spans="1:15">
      <c r="A4" t="s">
        <v>3</v>
      </c>
      <c r="B4">
        <v>0.446745</v>
      </c>
      <c r="C4">
        <v>0.46184199999999997</v>
      </c>
      <c r="D4">
        <v>0.45105099999999998</v>
      </c>
      <c r="E4">
        <v>4.0585430000000002</v>
      </c>
      <c r="F4">
        <v>3.6325099999999999</v>
      </c>
      <c r="G4">
        <v>4.0355449999999999</v>
      </c>
      <c r="I4">
        <v>6</v>
      </c>
      <c r="J4">
        <f t="shared" si="1"/>
        <v>0.678179957578387</v>
      </c>
      <c r="K4">
        <f t="shared" si="0"/>
        <v>0.66819544769064221</v>
      </c>
      <c r="L4">
        <f t="shared" si="0"/>
        <v>0.67532386915173848</v>
      </c>
      <c r="M4">
        <f t="shared" si="0"/>
        <v>1.5367137593663078E-2</v>
      </c>
      <c r="N4">
        <f t="shared" si="0"/>
        <v>2.21106918715623E-2</v>
      </c>
      <c r="O4">
        <f t="shared" si="0"/>
        <v>1.5661564956867595E-2</v>
      </c>
    </row>
    <row r="5" spans="1:15">
      <c r="A5" t="s">
        <v>4</v>
      </c>
      <c r="B5">
        <v>0.254025</v>
      </c>
      <c r="C5">
        <v>0.26633000000000001</v>
      </c>
      <c r="D5">
        <v>0.25812299999999999</v>
      </c>
      <c r="E5">
        <v>-7.2047E-2</v>
      </c>
      <c r="F5">
        <v>-0.124239</v>
      </c>
      <c r="G5">
        <v>-7.4051000000000006E-2</v>
      </c>
      <c r="I5">
        <v>6</v>
      </c>
      <c r="J5">
        <f t="shared" si="1"/>
        <v>0.81199983783712359</v>
      </c>
      <c r="K5">
        <f t="shared" si="0"/>
        <v>0.8031503193190408</v>
      </c>
      <c r="L5">
        <f t="shared" si="0"/>
        <v>0.8090487766324026</v>
      </c>
      <c r="M5">
        <f t="shared" si="0"/>
        <v>0.94602310477838913</v>
      </c>
      <c r="N5">
        <f t="shared" si="0"/>
        <v>0.90711917686438981</v>
      </c>
      <c r="O5">
        <f t="shared" si="0"/>
        <v>0.94452510606142548</v>
      </c>
    </row>
    <row r="6" spans="1:15">
      <c r="A6" t="s">
        <v>5</v>
      </c>
      <c r="B6">
        <v>1.547687</v>
      </c>
      <c r="C6">
        <v>1.4019569999999999</v>
      </c>
      <c r="D6">
        <v>1.5356099999999999</v>
      </c>
      <c r="E6">
        <v>0.95800600000000002</v>
      </c>
      <c r="F6">
        <v>0.94172500000000003</v>
      </c>
      <c r="G6">
        <v>0.95528100000000005</v>
      </c>
      <c r="I6">
        <v>6</v>
      </c>
      <c r="J6">
        <f t="shared" si="1"/>
        <v>0.1966103823289134</v>
      </c>
      <c r="K6">
        <f t="shared" si="0"/>
        <v>0.23355963977484762</v>
      </c>
      <c r="L6">
        <f t="shared" si="0"/>
        <v>0.19943322748272538</v>
      </c>
      <c r="M6">
        <f t="shared" si="0"/>
        <v>0.39231062271464845</v>
      </c>
      <c r="N6">
        <f t="shared" si="0"/>
        <v>0.39965417710246831</v>
      </c>
      <c r="O6">
        <f t="shared" si="0"/>
        <v>0.39353166904139469</v>
      </c>
    </row>
    <row r="7" spans="1:15">
      <c r="A7" t="s">
        <v>6</v>
      </c>
      <c r="B7">
        <v>0.65445399999999998</v>
      </c>
      <c r="C7">
        <v>0.82669499999999996</v>
      </c>
      <c r="D7">
        <v>0.66613299999999998</v>
      </c>
      <c r="E7">
        <v>0.347113</v>
      </c>
      <c r="F7">
        <v>0.26017400000000002</v>
      </c>
      <c r="G7">
        <v>0.34293299999999999</v>
      </c>
      <c r="I7">
        <v>6</v>
      </c>
      <c r="J7">
        <f t="shared" si="1"/>
        <v>0.54854037973246905</v>
      </c>
      <c r="K7">
        <f t="shared" si="0"/>
        <v>0.45487128055918791</v>
      </c>
      <c r="L7">
        <f t="shared" si="0"/>
        <v>0.54177736635727625</v>
      </c>
      <c r="M7">
        <f t="shared" si="0"/>
        <v>0.74599983511716905</v>
      </c>
      <c r="N7">
        <f t="shared" si="0"/>
        <v>0.8075732426238813</v>
      </c>
      <c r="O7">
        <f t="shared" si="0"/>
        <v>0.7489132139753274</v>
      </c>
    </row>
    <row r="8" spans="1:15">
      <c r="A8" t="s">
        <v>7</v>
      </c>
      <c r="B8">
        <v>1.715239</v>
      </c>
      <c r="C8">
        <v>2.0810029999999999</v>
      </c>
      <c r="D8">
        <v>1.7336549999999999</v>
      </c>
      <c r="E8">
        <v>4.2008999999999998E-2</v>
      </c>
      <c r="F8">
        <v>5.6022000000000002E-2</v>
      </c>
      <c r="G8">
        <v>4.0008000000000002E-2</v>
      </c>
      <c r="I8">
        <v>6</v>
      </c>
      <c r="J8">
        <f t="shared" si="1"/>
        <v>0.16144729285269646</v>
      </c>
      <c r="K8">
        <f t="shared" si="0"/>
        <v>0.10590268967257201</v>
      </c>
      <c r="L8">
        <f t="shared" si="0"/>
        <v>0.15800574038316101</v>
      </c>
      <c r="M8">
        <f t="shared" si="0"/>
        <v>0.96850482833249785</v>
      </c>
      <c r="N8">
        <f t="shared" si="0"/>
        <v>0.95801094974220291</v>
      </c>
      <c r="O8">
        <f t="shared" si="0"/>
        <v>0.97000400180129753</v>
      </c>
    </row>
    <row r="9" spans="1:15">
      <c r="A9" t="s">
        <v>15</v>
      </c>
      <c r="B9">
        <v>0.11539199999999999</v>
      </c>
      <c r="C9">
        <v>0.24531900000000001</v>
      </c>
      <c r="D9">
        <v>0.12982099999999999</v>
      </c>
      <c r="E9">
        <v>1.487303</v>
      </c>
      <c r="F9">
        <v>1.3347119999999999</v>
      </c>
      <c r="G9">
        <v>1.4719599999999999</v>
      </c>
      <c r="I9">
        <v>54</v>
      </c>
      <c r="J9">
        <f t="shared" si="1"/>
        <v>0.90857887292113393</v>
      </c>
      <c r="K9">
        <f t="shared" si="0"/>
        <v>0.80717505420627078</v>
      </c>
      <c r="L9">
        <f t="shared" si="0"/>
        <v>0.89720893314263539</v>
      </c>
      <c r="M9">
        <f t="shared" si="0"/>
        <v>0.14297388184556914</v>
      </c>
      <c r="N9">
        <f t="shared" si="0"/>
        <v>0.18778545297052274</v>
      </c>
      <c r="O9">
        <f t="shared" si="0"/>
        <v>0.14705844289538006</v>
      </c>
    </row>
    <row r="10" spans="1:15">
      <c r="A10" t="s">
        <v>0</v>
      </c>
      <c r="B10">
        <v>-8.4313559999999992</v>
      </c>
      <c r="C10">
        <v>-1.0972710000000001</v>
      </c>
      <c r="D10">
        <v>0.626668</v>
      </c>
      <c r="E10">
        <v>-1.954912</v>
      </c>
      <c r="I10">
        <v>6</v>
      </c>
      <c r="J10">
        <f t="shared" si="1"/>
        <v>1.0836583489881684E-3</v>
      </c>
      <c r="K10">
        <f t="shared" ref="K10:K18" si="2">TDIST(ABS(C10),$I10-2,2)</f>
        <v>0.33414228380691602</v>
      </c>
      <c r="L10">
        <f t="shared" ref="L10:L18" si="3">TDIST(ABS(D10),$I10-2,2)</f>
        <v>0.56486551880740754</v>
      </c>
      <c r="M10">
        <f t="shared" ref="M10:M18" si="4">TDIST(ABS(E10),$I10-2,2)</f>
        <v>0.12226606311958202</v>
      </c>
    </row>
    <row r="11" spans="1:15">
      <c r="A11" t="s">
        <v>1</v>
      </c>
      <c r="B11">
        <v>-1.896072</v>
      </c>
      <c r="C11">
        <v>-1.2467269999999999</v>
      </c>
      <c r="D11">
        <v>-2.0001000000000001E-2</v>
      </c>
      <c r="E11">
        <v>-1.771261</v>
      </c>
      <c r="I11">
        <v>6</v>
      </c>
      <c r="J11">
        <f t="shared" si="1"/>
        <v>0.13083039575549718</v>
      </c>
      <c r="K11">
        <f t="shared" si="2"/>
        <v>0.28051804544134351</v>
      </c>
      <c r="L11">
        <f t="shared" si="3"/>
        <v>0.9850005000574904</v>
      </c>
      <c r="M11">
        <f t="shared" si="4"/>
        <v>0.15121704298714533</v>
      </c>
    </row>
    <row r="12" spans="1:15">
      <c r="A12" t="s">
        <v>2</v>
      </c>
      <c r="B12">
        <v>-2.123758</v>
      </c>
      <c r="C12">
        <v>-1.906579</v>
      </c>
      <c r="D12">
        <v>-0.96346699999999996</v>
      </c>
      <c r="E12">
        <v>-2.6391629999999999</v>
      </c>
      <c r="I12">
        <v>6</v>
      </c>
      <c r="J12">
        <f t="shared" si="1"/>
        <v>0.10091418994537854</v>
      </c>
      <c r="K12">
        <f t="shared" si="2"/>
        <v>0.12925455351748472</v>
      </c>
      <c r="L12">
        <f t="shared" si="3"/>
        <v>0.38987334074819568</v>
      </c>
      <c r="M12">
        <f t="shared" si="4"/>
        <v>5.7630803190124764E-2</v>
      </c>
    </row>
    <row r="13" spans="1:15">
      <c r="A13" t="s">
        <v>3</v>
      </c>
      <c r="B13">
        <v>-0.83940700000000001</v>
      </c>
      <c r="C13">
        <v>-0.35967900000000003</v>
      </c>
      <c r="D13">
        <v>2.5683880000000001</v>
      </c>
      <c r="E13">
        <v>-0.69441699999999995</v>
      </c>
      <c r="I13">
        <v>6</v>
      </c>
      <c r="J13">
        <f t="shared" si="1"/>
        <v>0.44848021102621827</v>
      </c>
      <c r="K13">
        <f t="shared" si="2"/>
        <v>0.73727263424335288</v>
      </c>
      <c r="L13">
        <f t="shared" si="3"/>
        <v>6.2084522362723306E-2</v>
      </c>
      <c r="M13">
        <f t="shared" si="4"/>
        <v>0.52564361461772013</v>
      </c>
    </row>
    <row r="14" spans="1:15">
      <c r="A14" t="s">
        <v>4</v>
      </c>
      <c r="B14">
        <v>-1.515714</v>
      </c>
      <c r="C14">
        <v>-0.35548600000000002</v>
      </c>
      <c r="D14">
        <v>0.184784</v>
      </c>
      <c r="E14">
        <v>-0.27043899999999998</v>
      </c>
      <c r="I14">
        <v>6</v>
      </c>
      <c r="J14">
        <f t="shared" si="1"/>
        <v>0.20417434515458827</v>
      </c>
      <c r="K14">
        <f t="shared" si="2"/>
        <v>0.74017948024503966</v>
      </c>
      <c r="L14">
        <f t="shared" si="3"/>
        <v>0.86238909895247939</v>
      </c>
      <c r="M14">
        <f t="shared" si="4"/>
        <v>0.80020305173170514</v>
      </c>
    </row>
    <row r="15" spans="1:15">
      <c r="A15" t="s">
        <v>5</v>
      </c>
      <c r="B15">
        <v>0.54742100000000005</v>
      </c>
      <c r="C15">
        <v>0.99382400000000004</v>
      </c>
      <c r="D15">
        <v>0.42957899999999999</v>
      </c>
      <c r="E15">
        <v>-0.18681</v>
      </c>
      <c r="I15">
        <v>6</v>
      </c>
      <c r="J15">
        <f t="shared" si="1"/>
        <v>0.61319989154297039</v>
      </c>
      <c r="K15">
        <f t="shared" si="2"/>
        <v>0.37656067243723956</v>
      </c>
      <c r="L15">
        <f t="shared" si="3"/>
        <v>0.68963051122681929</v>
      </c>
      <c r="M15">
        <f t="shared" si="4"/>
        <v>0.86090189417095608</v>
      </c>
    </row>
    <row r="16" spans="1:15">
      <c r="A16" t="s">
        <v>6</v>
      </c>
      <c r="B16">
        <v>-0.85477700000000001</v>
      </c>
      <c r="C16">
        <v>3.0002999999999998E-2</v>
      </c>
      <c r="D16">
        <v>0.12826299999999999</v>
      </c>
      <c r="E16">
        <v>-0.76928200000000002</v>
      </c>
      <c r="I16">
        <v>6</v>
      </c>
      <c r="J16">
        <f t="shared" si="1"/>
        <v>0.44084904849062523</v>
      </c>
      <c r="K16">
        <f t="shared" si="2"/>
        <v>0.97750196902068132</v>
      </c>
      <c r="L16">
        <f t="shared" si="3"/>
        <v>0.90413103642376702</v>
      </c>
      <c r="M16">
        <f t="shared" si="4"/>
        <v>0.48463426221553885</v>
      </c>
    </row>
    <row r="17" spans="1:13">
      <c r="A17" t="s">
        <v>7</v>
      </c>
      <c r="B17">
        <v>-0.549651</v>
      </c>
      <c r="C17">
        <v>0.27455099999999999</v>
      </c>
      <c r="D17">
        <v>-0.60148500000000005</v>
      </c>
      <c r="E17">
        <v>0.19694800000000001</v>
      </c>
      <c r="I17">
        <v>6</v>
      </c>
      <c r="J17">
        <f t="shared" si="1"/>
        <v>0.61180474517308703</v>
      </c>
      <c r="K17">
        <f t="shared" si="2"/>
        <v>0.79725765435860929</v>
      </c>
      <c r="L17">
        <f t="shared" si="3"/>
        <v>0.57994373010880107</v>
      </c>
      <c r="M17">
        <f t="shared" si="4"/>
        <v>0.85347061513797229</v>
      </c>
    </row>
    <row r="18" spans="1:13">
      <c r="A18" t="s">
        <v>15</v>
      </c>
      <c r="B18">
        <v>-4.7365269999999997</v>
      </c>
      <c r="C18">
        <v>-2.0869520000000001</v>
      </c>
      <c r="D18">
        <v>0.12982099999999999</v>
      </c>
      <c r="E18">
        <v>-3.1753439999999999</v>
      </c>
      <c r="I18">
        <v>54</v>
      </c>
      <c r="J18">
        <f t="shared" si="1"/>
        <v>1.7186274737810604E-5</v>
      </c>
      <c r="K18">
        <f t="shared" si="2"/>
        <v>4.1811831310684319E-2</v>
      </c>
      <c r="L18">
        <f t="shared" si="3"/>
        <v>0.89720893314263539</v>
      </c>
      <c r="M18">
        <f t="shared" si="4"/>
        <v>2.5161027818172486E-3</v>
      </c>
    </row>
  </sheetData>
  <conditionalFormatting sqref="J1:O18">
    <cfRule type="cellIs" dxfId="0" priority="3" operator="between">
      <formula>0</formula>
      <formula>0.01</formula>
    </cfRule>
    <cfRule type="cellIs" dxfId="1" priority="2" operator="between">
      <formula>0.01</formula>
      <formula>0.1</formula>
    </cfRule>
    <cfRule type="cellIs" dxfId="2" priority="1" operator="between">
      <formula>0.1</formula>
      <formula>0.25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U9" sqref="U9"/>
    </sheetView>
  </sheetViews>
  <sheetFormatPr defaultRowHeight="15"/>
  <sheetData>
    <row r="1" spans="1:8">
      <c r="B1">
        <v>6</v>
      </c>
      <c r="C1">
        <v>9</v>
      </c>
      <c r="D1">
        <v>54</v>
      </c>
      <c r="F1">
        <v>6</v>
      </c>
      <c r="G1">
        <v>9</v>
      </c>
      <c r="H1">
        <v>54</v>
      </c>
    </row>
    <row r="2" spans="1:8">
      <c r="A2">
        <v>0.99999998999999995</v>
      </c>
      <c r="B2">
        <f>$A2 * SQRT(B$1-2)/SQRT(1-$A2*$A2)</f>
        <v>14142.135486031491</v>
      </c>
      <c r="C2">
        <f>$A2 * SQRT(C$1-2)/SQRT(1-$A2*$A2)</f>
        <v>18708.286751710446</v>
      </c>
      <c r="D2">
        <f>$A2 * SQRT(D$1-2)/SQRT(1-$A2*$A2)</f>
        <v>50990.194639445384</v>
      </c>
      <c r="F2">
        <f>TDIST(B2,B$1-2,2)</f>
        <v>1.5000000082960737E-16</v>
      </c>
      <c r="G2">
        <f>TDIST(C2,C$1-2,2)</f>
        <v>3.292585404093312E-28</v>
      </c>
      <c r="H2">
        <f>TDIST(D2,D$1-2,2)</f>
        <v>7.3897619680341763E-202</v>
      </c>
    </row>
    <row r="3" spans="1:8">
      <c r="A3">
        <f>A2-0.05</f>
        <v>0.94999998999999991</v>
      </c>
      <c r="B3">
        <f>$A3 * SQRT(B$1-2)/SQRT(1-$A3*$A3)</f>
        <v>6.0848691876573859</v>
      </c>
      <c r="C3">
        <f>$A3 * SQRT(C$1-2)/SQRT(1-$A3*$A3)</f>
        <v>8.0495253154505306</v>
      </c>
      <c r="D3">
        <f>$A3 * SQRT(D$1-2)/SQRT(1-$A3*$A3)</f>
        <v>21.939307860589615</v>
      </c>
      <c r="F3">
        <f t="shared" ref="F3:F22" si="0">TDIST(B3,B$1-2,2)</f>
        <v>3.6875014617188105E-3</v>
      </c>
      <c r="G3">
        <f t="shared" ref="G3:G22" si="1">TDIST(C3,C$1-2,2)</f>
        <v>8.7625300110640171E-5</v>
      </c>
      <c r="H3">
        <f t="shared" ref="H3:H22" si="2">TDIST(D3,D$1-2,2)</f>
        <v>5.9894154334283999E-28</v>
      </c>
    </row>
    <row r="4" spans="1:8">
      <c r="A4">
        <f t="shared" ref="A4:A21" si="3">A3-0.05</f>
        <v>0.89999998999999986</v>
      </c>
      <c r="B4">
        <f t="shared" ref="B4:D22" si="4">$A4 * SQRT(B$1-2)/SQRT(1-$A4*$A4)</f>
        <v>4.1294829681798797</v>
      </c>
      <c r="C4">
        <f t="shared" si="4"/>
        <v>5.4627924885404067</v>
      </c>
      <c r="D4">
        <f t="shared" si="4"/>
        <v>14.889062582927785</v>
      </c>
      <c r="F4">
        <f t="shared" si="0"/>
        <v>1.450000284840248E-2</v>
      </c>
      <c r="G4">
        <f t="shared" si="1"/>
        <v>9.430626428235465E-4</v>
      </c>
      <c r="H4">
        <f t="shared" si="2"/>
        <v>2.1544453123110135E-20</v>
      </c>
    </row>
    <row r="5" spans="1:8">
      <c r="A5">
        <f t="shared" si="3"/>
        <v>0.84999998999999982</v>
      </c>
      <c r="B5">
        <f t="shared" si="4"/>
        <v>3.2271370487429327</v>
      </c>
      <c r="C5">
        <f t="shared" si="4"/>
        <v>4.2691010388483646</v>
      </c>
      <c r="D5">
        <f t="shared" si="4"/>
        <v>11.635608102192176</v>
      </c>
      <c r="F5">
        <f t="shared" si="0"/>
        <v>3.2062504130708505E-2</v>
      </c>
      <c r="G5">
        <f t="shared" si="1"/>
        <v>3.7047781526050212E-3</v>
      </c>
      <c r="H5">
        <f t="shared" si="2"/>
        <v>4.3075662614869275E-16</v>
      </c>
    </row>
    <row r="6" spans="1:8">
      <c r="A6">
        <f t="shared" si="3"/>
        <v>0.79999998999999977</v>
      </c>
      <c r="B6">
        <f t="shared" si="4"/>
        <v>2.6666665740740751</v>
      </c>
      <c r="C6">
        <f t="shared" si="4"/>
        <v>3.5276682922643019</v>
      </c>
      <c r="D6">
        <f t="shared" si="4"/>
        <v>9.6148030673899676</v>
      </c>
      <c r="F6">
        <f t="shared" si="0"/>
        <v>5.6000005387245845E-2</v>
      </c>
      <c r="G6">
        <f t="shared" si="1"/>
        <v>9.6279263083112639E-3</v>
      </c>
      <c r="H6">
        <f t="shared" si="2"/>
        <v>3.9646964297272232E-13</v>
      </c>
    </row>
    <row r="7" spans="1:8">
      <c r="A7">
        <f t="shared" si="3"/>
        <v>0.74999998999999973</v>
      </c>
      <c r="B7">
        <f t="shared" si="4"/>
        <v>2.2677867689418596</v>
      </c>
      <c r="C7">
        <f t="shared" si="4"/>
        <v>2.9999999085714286</v>
      </c>
      <c r="D7">
        <f t="shared" si="4"/>
        <v>8.1766214772386796</v>
      </c>
      <c r="F7">
        <f t="shared" si="0"/>
        <v>8.5937506391585608E-2</v>
      </c>
      <c r="G7">
        <f t="shared" si="1"/>
        <v>1.9942128696862297E-2</v>
      </c>
      <c r="H7">
        <f t="shared" si="2"/>
        <v>6.701415106686019E-11</v>
      </c>
    </row>
    <row r="8" spans="1:8">
      <c r="A8">
        <f t="shared" si="3"/>
        <v>0.69999998999999968</v>
      </c>
      <c r="B8">
        <f t="shared" si="4"/>
        <v>1.960392062726269</v>
      </c>
      <c r="C8">
        <f t="shared" si="4"/>
        <v>2.5933549350793217</v>
      </c>
      <c r="D8">
        <f t="shared" si="4"/>
        <v>7.0682941021721799</v>
      </c>
      <c r="F8">
        <f t="shared" si="0"/>
        <v>0.12150000757709414</v>
      </c>
      <c r="G8">
        <f t="shared" si="1"/>
        <v>3.576957853781345E-2</v>
      </c>
      <c r="H8">
        <f t="shared" si="2"/>
        <v>3.8509018258758641E-9</v>
      </c>
    </row>
    <row r="9" spans="1:8">
      <c r="A9">
        <f t="shared" si="3"/>
        <v>0.64999998999999964</v>
      </c>
      <c r="B9">
        <f t="shared" si="4"/>
        <v>1.7106743613229869</v>
      </c>
      <c r="C9">
        <f t="shared" si="4"/>
        <v>2.2630094671374366</v>
      </c>
      <c r="D9">
        <f t="shared" si="4"/>
        <v>6.1679241253716404</v>
      </c>
      <c r="F9">
        <f t="shared" si="0"/>
        <v>0.16231250782946141</v>
      </c>
      <c r="G9">
        <f t="shared" si="1"/>
        <v>5.8073063070217652E-2</v>
      </c>
      <c r="H9">
        <f t="shared" si="2"/>
        <v>1.0444690815108646E-7</v>
      </c>
    </row>
    <row r="10" spans="1:8">
      <c r="A10">
        <f t="shared" si="3"/>
        <v>0.59999998999999959</v>
      </c>
      <c r="B10">
        <f t="shared" si="4"/>
        <v>1.499999960937499</v>
      </c>
      <c r="C10">
        <f t="shared" si="4"/>
        <v>1.9843134316236113</v>
      </c>
      <c r="D10">
        <f t="shared" si="4"/>
        <v>5.4083267723541333</v>
      </c>
      <c r="F10">
        <f t="shared" si="0"/>
        <v>0.20800000908073993</v>
      </c>
      <c r="G10">
        <f t="shared" si="1"/>
        <v>8.7622834400339536E-2</v>
      </c>
      <c r="H10">
        <f t="shared" si="2"/>
        <v>1.6257988256188847E-6</v>
      </c>
    </row>
    <row r="11" spans="1:8">
      <c r="A11">
        <f t="shared" si="3"/>
        <v>0.54999998999999955</v>
      </c>
      <c r="B11">
        <f t="shared" si="4"/>
        <v>1.317105513863196</v>
      </c>
      <c r="C11">
        <f t="shared" si="4"/>
        <v>1.742366820056976</v>
      </c>
      <c r="D11">
        <f t="shared" si="4"/>
        <v>4.7488914654300993</v>
      </c>
      <c r="F11">
        <f t="shared" si="0"/>
        <v>0.25818751052424782</v>
      </c>
      <c r="G11">
        <f t="shared" si="1"/>
        <v>0.12497679140528242</v>
      </c>
      <c r="H11">
        <f t="shared" si="2"/>
        <v>1.647006181165747E-5</v>
      </c>
    </row>
    <row r="12" spans="1:8">
      <c r="A12">
        <f t="shared" si="3"/>
        <v>0.49999998999999956</v>
      </c>
      <c r="B12">
        <f t="shared" si="4"/>
        <v>1.1547005075872361</v>
      </c>
      <c r="C12">
        <f t="shared" si="4"/>
        <v>1.5275251909179393</v>
      </c>
      <c r="D12">
        <f t="shared" si="4"/>
        <v>4.1633318879100747</v>
      </c>
      <c r="F12">
        <f t="shared" si="0"/>
        <v>0.31250001130722693</v>
      </c>
      <c r="G12">
        <f t="shared" si="1"/>
        <v>0.17047067075736122</v>
      </c>
      <c r="H12">
        <f t="shared" si="2"/>
        <v>1.1828902589376751E-4</v>
      </c>
    </row>
    <row r="13" spans="1:8">
      <c r="A13">
        <f t="shared" si="3"/>
        <v>0.44999998999999957</v>
      </c>
      <c r="B13">
        <f t="shared" si="4"/>
        <v>1.0078064916381537</v>
      </c>
      <c r="C13">
        <f t="shared" si="4"/>
        <v>1.3332026732755253</v>
      </c>
      <c r="D13">
        <f t="shared" si="4"/>
        <v>3.6336979813468333</v>
      </c>
      <c r="F13">
        <f t="shared" si="0"/>
        <v>0.37056251201489399</v>
      </c>
      <c r="G13">
        <f t="shared" si="1"/>
        <v>0.22421611912120254</v>
      </c>
      <c r="H13">
        <f t="shared" si="2"/>
        <v>6.4003968141393235E-4</v>
      </c>
    </row>
    <row r="14" spans="1:8">
      <c r="A14">
        <f t="shared" si="3"/>
        <v>0.39999998999999958</v>
      </c>
      <c r="B14">
        <f t="shared" si="4"/>
        <v>0.87287153496564829</v>
      </c>
      <c r="C14">
        <f t="shared" si="4"/>
        <v>1.154700504013163</v>
      </c>
      <c r="D14">
        <f t="shared" si="4"/>
        <v>3.1471830762116033</v>
      </c>
      <c r="F14">
        <f t="shared" si="0"/>
        <v>0.43200001264727994</v>
      </c>
      <c r="G14">
        <f t="shared" si="1"/>
        <v>0.28610511504967362</v>
      </c>
      <c r="H14">
        <f t="shared" si="2"/>
        <v>2.7281804304334634E-3</v>
      </c>
    </row>
    <row r="15" spans="1:8">
      <c r="A15">
        <f t="shared" si="3"/>
        <v>0.34999998999999959</v>
      </c>
      <c r="B15">
        <f t="shared" si="4"/>
        <v>0.74726469342610891</v>
      </c>
      <c r="C15">
        <f t="shared" si="4"/>
        <v>0.9885382711722035</v>
      </c>
      <c r="D15">
        <f t="shared" si="4"/>
        <v>2.6943011684917137</v>
      </c>
      <c r="F15">
        <f t="shared" si="0"/>
        <v>0.49643751320441631</v>
      </c>
      <c r="G15">
        <f t="shared" si="1"/>
        <v>0.35581958723806939</v>
      </c>
      <c r="H15">
        <f t="shared" si="2"/>
        <v>9.4753503782048845E-3</v>
      </c>
    </row>
    <row r="16" spans="1:8">
      <c r="A16">
        <f t="shared" si="3"/>
        <v>0.29999998999999961</v>
      </c>
      <c r="B16">
        <f t="shared" si="4"/>
        <v>0.62897087899392301</v>
      </c>
      <c r="C16">
        <f t="shared" si="4"/>
        <v>0.83205026385980985</v>
      </c>
      <c r="D16">
        <f t="shared" si="4"/>
        <v>2.2677867549862452</v>
      </c>
      <c r="F16">
        <f t="shared" si="0"/>
        <v>0.5635000136863344</v>
      </c>
      <c r="G16">
        <f t="shared" si="1"/>
        <v>0.43284534284547815</v>
      </c>
      <c r="H16">
        <f t="shared" si="2"/>
        <v>2.7524613699434482E-2</v>
      </c>
    </row>
    <row r="17" spans="1:8">
      <c r="A17">
        <f t="shared" si="3"/>
        <v>0.24999998999999962</v>
      </c>
      <c r="B17">
        <f t="shared" si="4"/>
        <v>0.51639775746134953</v>
      </c>
      <c r="C17">
        <f t="shared" si="4"/>
        <v>0.68313002191708994</v>
      </c>
      <c r="D17">
        <f t="shared" si="4"/>
        <v>1.8618985930615126</v>
      </c>
      <c r="F17">
        <f t="shared" si="0"/>
        <v>0.63281251409306472</v>
      </c>
      <c r="G17">
        <f t="shared" si="1"/>
        <v>0.51648956967474213</v>
      </c>
      <c r="H17">
        <f t="shared" si="2"/>
        <v>6.8272873318465682E-2</v>
      </c>
    </row>
    <row r="18" spans="1:8">
      <c r="A18">
        <f t="shared" si="3"/>
        <v>0.19999998999999963</v>
      </c>
      <c r="B18">
        <f t="shared" si="4"/>
        <v>0.40824826920093049</v>
      </c>
      <c r="C18">
        <f t="shared" si="4"/>
        <v>0.54006169673910598</v>
      </c>
      <c r="D18">
        <f t="shared" si="4"/>
        <v>1.4719600677233808</v>
      </c>
      <c r="F18">
        <f t="shared" si="0"/>
        <v>0.70400001442463922</v>
      </c>
      <c r="G18">
        <f t="shared" si="1"/>
        <v>0.60590129260519654</v>
      </c>
      <c r="H18">
        <f t="shared" si="2"/>
        <v>0.1470584246657175</v>
      </c>
    </row>
    <row r="19" spans="1:8">
      <c r="A19">
        <f t="shared" si="3"/>
        <v>0.14999998999999964</v>
      </c>
      <c r="B19">
        <f t="shared" si="4"/>
        <v>0.3034330217600078</v>
      </c>
      <c r="C19">
        <f t="shared" si="4"/>
        <v>0.40140415757091558</v>
      </c>
      <c r="D19">
        <f t="shared" si="4"/>
        <v>1.0940433186246885</v>
      </c>
      <c r="F19">
        <f t="shared" si="0"/>
        <v>0.77668751468108843</v>
      </c>
      <c r="G19">
        <f t="shared" si="1"/>
        <v>0.70009425023705618</v>
      </c>
      <c r="H19">
        <f t="shared" si="2"/>
        <v>0.27897806718688323</v>
      </c>
    </row>
    <row r="20" spans="1:8">
      <c r="A20">
        <f t="shared" si="3"/>
        <v>9.9999989999999636E-2</v>
      </c>
      <c r="B20">
        <f t="shared" si="4"/>
        <v>0.20100754274804747</v>
      </c>
      <c r="C20">
        <f t="shared" si="4"/>
        <v>0.2659079848797592</v>
      </c>
      <c r="D20">
        <f t="shared" si="4"/>
        <v>0.72474300213310483</v>
      </c>
      <c r="F20">
        <f t="shared" si="0"/>
        <v>0.85050001486244442</v>
      </c>
      <c r="G20">
        <f t="shared" si="1"/>
        <v>0.79797171511672638</v>
      </c>
      <c r="H20">
        <f t="shared" si="2"/>
        <v>0.47185835390737274</v>
      </c>
    </row>
    <row r="21" spans="1:8">
      <c r="A21">
        <f t="shared" si="3"/>
        <v>4.9999989999999633E-2</v>
      </c>
      <c r="B21">
        <f t="shared" si="4"/>
        <v>0.100125214789116</v>
      </c>
      <c r="C21">
        <f t="shared" si="4"/>
        <v>0.13245320914946368</v>
      </c>
      <c r="D21">
        <f t="shared" si="4"/>
        <v>0.36100659588900302</v>
      </c>
      <c r="F21">
        <f t="shared" si="0"/>
        <v>0.92506251496873959</v>
      </c>
      <c r="G21">
        <f t="shared" si="1"/>
        <v>0.89835282460318966</v>
      </c>
      <c r="H21">
        <f t="shared" si="2"/>
        <v>0.71955707320408002</v>
      </c>
    </row>
    <row r="22" spans="1:8">
      <c r="A22">
        <f>A21-0.05</f>
        <v>-1.0000000369436712E-8</v>
      </c>
      <c r="B22">
        <f t="shared" si="4"/>
        <v>-2.0000000738873425E-8</v>
      </c>
      <c r="C22">
        <f t="shared" si="4"/>
        <v>-2.6457514088083573E-8</v>
      </c>
      <c r="D22">
        <f t="shared" si="4"/>
        <v>-7.2111028173325796E-8</v>
      </c>
      <c r="F22" t="e">
        <f t="shared" si="0"/>
        <v>#NUM!</v>
      </c>
      <c r="G22" t="e">
        <f t="shared" si="1"/>
        <v>#NUM!</v>
      </c>
      <c r="H22" t="e">
        <f t="shared" si="2"/>
        <v>#NUM!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40"/>
  <sheetViews>
    <sheetView tabSelected="1" workbookViewId="0">
      <selection activeCell="W16" sqref="W16"/>
    </sheetView>
  </sheetViews>
  <sheetFormatPr defaultRowHeight="15"/>
  <sheetData>
    <row r="1" spans="1:22">
      <c r="A1" t="s">
        <v>16</v>
      </c>
      <c r="B1" t="s">
        <v>17</v>
      </c>
      <c r="C1">
        <v>0.58099999999999996</v>
      </c>
      <c r="D1">
        <v>8.9540000000000006</v>
      </c>
      <c r="E1">
        <v>0.57799999999999996</v>
      </c>
      <c r="F1">
        <v>9.3780000000000001</v>
      </c>
      <c r="G1">
        <v>0.58099999999999996</v>
      </c>
      <c r="H1">
        <v>8.9670000000000005</v>
      </c>
      <c r="I1">
        <v>-0.16500000000000001</v>
      </c>
      <c r="J1">
        <v>-1.2929999999999999</v>
      </c>
      <c r="K1">
        <v>-0.188</v>
      </c>
      <c r="L1">
        <v>-1.5640000000000001</v>
      </c>
      <c r="M1">
        <v>-0.16800000000000001</v>
      </c>
      <c r="N1">
        <v>-1.331</v>
      </c>
      <c r="O1" t="s">
        <v>16</v>
      </c>
      <c r="P1" t="s">
        <v>17</v>
      </c>
      <c r="Q1">
        <f>ABS(D1)</f>
        <v>8.9540000000000006</v>
      </c>
      <c r="R1">
        <f>ABS(F1)</f>
        <v>9.3780000000000001</v>
      </c>
      <c r="S1">
        <f>ABS(H1)</f>
        <v>8.9670000000000005</v>
      </c>
      <c r="T1">
        <f>ABS(J1)</f>
        <v>1.2929999999999999</v>
      </c>
      <c r="U1">
        <f>ABS(L1)</f>
        <v>1.5640000000000001</v>
      </c>
      <c r="V1">
        <f>ABS(N1)</f>
        <v>1.331</v>
      </c>
    </row>
    <row r="2" spans="1:22">
      <c r="A2" t="s">
        <v>16</v>
      </c>
      <c r="B2" t="s">
        <v>18</v>
      </c>
      <c r="C2">
        <v>-0.316</v>
      </c>
      <c r="D2">
        <v>-1.63</v>
      </c>
      <c r="E2">
        <v>-0.26700000000000002</v>
      </c>
      <c r="F2">
        <v>-1.357</v>
      </c>
      <c r="G2">
        <v>-0.314</v>
      </c>
      <c r="H2">
        <v>-1.6160000000000001</v>
      </c>
      <c r="I2">
        <v>-0.192</v>
      </c>
      <c r="J2">
        <v>-0.214</v>
      </c>
      <c r="K2">
        <v>-0.223</v>
      </c>
      <c r="L2">
        <v>-0.26400000000000001</v>
      </c>
      <c r="M2">
        <v>-0.19600000000000001</v>
      </c>
      <c r="N2">
        <v>-0.219</v>
      </c>
      <c r="O2" t="s">
        <v>16</v>
      </c>
      <c r="P2" t="s">
        <v>18</v>
      </c>
      <c r="Q2">
        <f t="shared" ref="Q2:Q9" si="0">ABS(D2)</f>
        <v>1.63</v>
      </c>
      <c r="R2">
        <f t="shared" ref="R2:R9" si="1">ABS(F2)</f>
        <v>1.357</v>
      </c>
      <c r="S2">
        <f t="shared" ref="S2:S9" si="2">ABS(H2)</f>
        <v>1.6160000000000001</v>
      </c>
      <c r="T2">
        <f t="shared" ref="T2:T9" si="3">ABS(J2)</f>
        <v>0.214</v>
      </c>
      <c r="U2">
        <f t="shared" ref="U2:U9" si="4">ABS(L2)</f>
        <v>0.26400000000000001</v>
      </c>
      <c r="V2">
        <f t="shared" ref="V2:V9" si="5">ABS(N2)</f>
        <v>0.219</v>
      </c>
    </row>
    <row r="3" spans="1:22">
      <c r="A3" t="s">
        <v>16</v>
      </c>
      <c r="B3" t="s">
        <v>19</v>
      </c>
      <c r="C3">
        <v>-0.84599999999999997</v>
      </c>
      <c r="D3">
        <v>-3.2719999999999998</v>
      </c>
      <c r="E3">
        <v>-0.83799999999999997</v>
      </c>
      <c r="F3">
        <v>-3.2959999999999998</v>
      </c>
      <c r="G3">
        <v>-0.84499999999999997</v>
      </c>
      <c r="H3">
        <v>-3.2749999999999999</v>
      </c>
      <c r="I3">
        <v>-0.27900000000000003</v>
      </c>
      <c r="J3">
        <v>-0.26600000000000001</v>
      </c>
      <c r="K3">
        <v>-0.35399999999999998</v>
      </c>
      <c r="L3">
        <v>-0.36499999999999999</v>
      </c>
      <c r="M3">
        <v>-0.28399999999999997</v>
      </c>
      <c r="N3">
        <v>-0.27200000000000002</v>
      </c>
      <c r="O3" t="s">
        <v>16</v>
      </c>
      <c r="P3" t="s">
        <v>19</v>
      </c>
      <c r="Q3">
        <f t="shared" si="0"/>
        <v>3.2719999999999998</v>
      </c>
      <c r="R3">
        <f t="shared" si="1"/>
        <v>3.2959999999999998</v>
      </c>
      <c r="S3">
        <f t="shared" si="2"/>
        <v>3.2749999999999999</v>
      </c>
      <c r="T3">
        <f t="shared" si="3"/>
        <v>0.26600000000000001</v>
      </c>
      <c r="U3">
        <f t="shared" si="4"/>
        <v>0.36499999999999999</v>
      </c>
      <c r="V3">
        <f t="shared" si="5"/>
        <v>0.27200000000000002</v>
      </c>
    </row>
    <row r="4" spans="1:22">
      <c r="A4" t="s">
        <v>16</v>
      </c>
      <c r="B4" t="s">
        <v>20</v>
      </c>
      <c r="C4">
        <v>-0.81899999999999995</v>
      </c>
      <c r="D4">
        <v>-4.5279999999999996</v>
      </c>
      <c r="E4">
        <v>-0.81200000000000006</v>
      </c>
      <c r="F4">
        <v>-4.5419999999999998</v>
      </c>
      <c r="G4">
        <v>-0.81899999999999995</v>
      </c>
      <c r="H4">
        <v>-4.53</v>
      </c>
      <c r="I4">
        <v>-0.55800000000000005</v>
      </c>
      <c r="J4">
        <v>-0.85799999999999998</v>
      </c>
      <c r="K4">
        <v>-0.56799999999999995</v>
      </c>
      <c r="L4">
        <v>-0.97</v>
      </c>
      <c r="M4">
        <v>-0.56000000000000005</v>
      </c>
      <c r="N4">
        <v>-0.871</v>
      </c>
      <c r="O4" t="s">
        <v>16</v>
      </c>
      <c r="P4" t="s">
        <v>20</v>
      </c>
      <c r="Q4">
        <f t="shared" si="0"/>
        <v>4.5279999999999996</v>
      </c>
      <c r="R4">
        <f t="shared" si="1"/>
        <v>4.5419999999999998</v>
      </c>
      <c r="S4">
        <f t="shared" si="2"/>
        <v>4.53</v>
      </c>
      <c r="T4">
        <f t="shared" si="3"/>
        <v>0.85799999999999998</v>
      </c>
      <c r="U4">
        <f t="shared" si="4"/>
        <v>0.97</v>
      </c>
      <c r="V4">
        <f t="shared" si="5"/>
        <v>0.871</v>
      </c>
    </row>
    <row r="5" spans="1:22">
      <c r="A5" t="s">
        <v>21</v>
      </c>
      <c r="B5" t="s">
        <v>22</v>
      </c>
      <c r="C5">
        <v>7.1999999999999995E-2</v>
      </c>
      <c r="D5">
        <v>0.31</v>
      </c>
      <c r="E5">
        <v>-1.2999999999999999E-2</v>
      </c>
      <c r="F5">
        <v>-6.0999999999999999E-2</v>
      </c>
      <c r="G5">
        <v>6.9000000000000006E-2</v>
      </c>
      <c r="H5">
        <v>0.29699999999999999</v>
      </c>
      <c r="I5">
        <v>0.313</v>
      </c>
      <c r="J5">
        <v>1.0660000000000001</v>
      </c>
      <c r="K5">
        <v>0.27800000000000002</v>
      </c>
      <c r="L5">
        <v>0.97</v>
      </c>
      <c r="M5">
        <v>0.311</v>
      </c>
      <c r="N5">
        <v>1.0629999999999999</v>
      </c>
      <c r="O5" t="s">
        <v>21</v>
      </c>
      <c r="P5" t="s">
        <v>22</v>
      </c>
      <c r="Q5">
        <f t="shared" si="0"/>
        <v>0.31</v>
      </c>
      <c r="R5">
        <f t="shared" si="1"/>
        <v>6.0999999999999999E-2</v>
      </c>
      <c r="S5">
        <f t="shared" si="2"/>
        <v>0.29699999999999999</v>
      </c>
      <c r="T5">
        <f t="shared" si="3"/>
        <v>1.0660000000000001</v>
      </c>
      <c r="U5">
        <f t="shared" si="4"/>
        <v>0.97</v>
      </c>
      <c r="V5">
        <f t="shared" si="5"/>
        <v>1.0629999999999999</v>
      </c>
    </row>
    <row r="6" spans="1:22">
      <c r="A6" t="s">
        <v>21</v>
      </c>
      <c r="B6" t="s">
        <v>23</v>
      </c>
      <c r="C6">
        <v>-0.61399999999999999</v>
      </c>
      <c r="D6">
        <v>-1.948</v>
      </c>
      <c r="E6">
        <v>-0.57199999999999995</v>
      </c>
      <c r="F6">
        <v>-2.069</v>
      </c>
      <c r="G6">
        <v>-0.61199999999999999</v>
      </c>
      <c r="H6">
        <v>-1.9570000000000001</v>
      </c>
      <c r="I6">
        <v>0.16200000000000001</v>
      </c>
      <c r="J6">
        <v>0.71</v>
      </c>
      <c r="K6">
        <v>0.126</v>
      </c>
      <c r="L6">
        <v>0.59399999999999997</v>
      </c>
      <c r="M6">
        <v>0.16</v>
      </c>
      <c r="N6">
        <v>0.70499999999999996</v>
      </c>
      <c r="O6" t="s">
        <v>21</v>
      </c>
      <c r="P6" t="s">
        <v>23</v>
      </c>
      <c r="Q6">
        <f t="shared" si="0"/>
        <v>1.948</v>
      </c>
      <c r="R6">
        <f t="shared" si="1"/>
        <v>2.069</v>
      </c>
      <c r="S6">
        <f t="shared" si="2"/>
        <v>1.9570000000000001</v>
      </c>
      <c r="T6">
        <f t="shared" si="3"/>
        <v>0.71</v>
      </c>
      <c r="U6">
        <f t="shared" si="4"/>
        <v>0.59399999999999997</v>
      </c>
      <c r="V6">
        <f t="shared" si="5"/>
        <v>0.70499999999999996</v>
      </c>
    </row>
    <row r="7" spans="1:22">
      <c r="A7" t="s">
        <v>21</v>
      </c>
      <c r="B7" t="s">
        <v>24</v>
      </c>
      <c r="C7">
        <v>-0.308</v>
      </c>
      <c r="D7">
        <v>-3.5030000000000001</v>
      </c>
      <c r="E7">
        <v>-0.26500000000000001</v>
      </c>
      <c r="F7">
        <v>-2.9470000000000001</v>
      </c>
      <c r="G7">
        <v>-0.307</v>
      </c>
      <c r="H7">
        <v>-3.4929999999999999</v>
      </c>
      <c r="I7">
        <v>-0.92600000000000005</v>
      </c>
      <c r="J7">
        <v>-9.3079999999999998</v>
      </c>
      <c r="K7">
        <v>-0.92700000000000005</v>
      </c>
      <c r="L7">
        <v>-9.9510000000000005</v>
      </c>
      <c r="M7">
        <v>-0.92500000000000004</v>
      </c>
      <c r="N7">
        <v>-9.3789999999999996</v>
      </c>
      <c r="O7" t="s">
        <v>21</v>
      </c>
      <c r="P7" t="s">
        <v>24</v>
      </c>
      <c r="Q7">
        <f t="shared" si="0"/>
        <v>3.5030000000000001</v>
      </c>
      <c r="R7">
        <f t="shared" si="1"/>
        <v>2.9470000000000001</v>
      </c>
      <c r="S7">
        <f t="shared" si="2"/>
        <v>3.4929999999999999</v>
      </c>
      <c r="T7">
        <f t="shared" si="3"/>
        <v>9.3079999999999998</v>
      </c>
      <c r="U7">
        <f t="shared" si="4"/>
        <v>9.9510000000000005</v>
      </c>
      <c r="V7">
        <f t="shared" si="5"/>
        <v>9.3789999999999996</v>
      </c>
    </row>
    <row r="8" spans="1:22">
      <c r="A8" t="s">
        <v>21</v>
      </c>
      <c r="B8" t="s">
        <v>25</v>
      </c>
      <c r="C8">
        <v>0.60399999999999998</v>
      </c>
      <c r="D8">
        <v>4.1420000000000003</v>
      </c>
      <c r="E8">
        <v>0.626</v>
      </c>
      <c r="F8">
        <v>4.3869999999999996</v>
      </c>
      <c r="G8">
        <v>0.60499999999999998</v>
      </c>
      <c r="H8">
        <v>4.1500000000000004</v>
      </c>
      <c r="I8">
        <v>-0.30199999999999999</v>
      </c>
      <c r="J8">
        <v>-0.999</v>
      </c>
      <c r="K8">
        <v>-0.30399999999999999</v>
      </c>
      <c r="L8">
        <v>-1.0880000000000001</v>
      </c>
      <c r="M8">
        <v>-0.30499999999999999</v>
      </c>
      <c r="N8">
        <v>-1.016</v>
      </c>
      <c r="O8" t="s">
        <v>21</v>
      </c>
      <c r="P8" t="s">
        <v>25</v>
      </c>
      <c r="Q8">
        <f t="shared" si="0"/>
        <v>4.1420000000000003</v>
      </c>
      <c r="R8">
        <f t="shared" si="1"/>
        <v>4.3869999999999996</v>
      </c>
      <c r="S8">
        <f t="shared" si="2"/>
        <v>4.1500000000000004</v>
      </c>
      <c r="T8">
        <f t="shared" si="3"/>
        <v>0.999</v>
      </c>
      <c r="U8">
        <f t="shared" si="4"/>
        <v>1.0880000000000001</v>
      </c>
      <c r="V8">
        <f t="shared" si="5"/>
        <v>1.016</v>
      </c>
    </row>
    <row r="9" spans="1:22">
      <c r="A9" t="s">
        <v>26</v>
      </c>
      <c r="C9">
        <v>0.38</v>
      </c>
      <c r="D9">
        <v>1.92</v>
      </c>
      <c r="E9">
        <v>0.442</v>
      </c>
      <c r="F9">
        <v>2.2120000000000002</v>
      </c>
      <c r="G9">
        <v>0.38400000000000001</v>
      </c>
      <c r="H9">
        <v>1.9370000000000001</v>
      </c>
      <c r="I9">
        <v>0.09</v>
      </c>
      <c r="J9">
        <v>0.251</v>
      </c>
      <c r="K9">
        <v>7.0000000000000007E-2</v>
      </c>
      <c r="L9">
        <v>0.19900000000000001</v>
      </c>
      <c r="M9">
        <v>8.6999999999999994E-2</v>
      </c>
      <c r="N9">
        <v>0.24099999999999999</v>
      </c>
      <c r="O9" t="s">
        <v>26</v>
      </c>
      <c r="Q9">
        <f t="shared" si="0"/>
        <v>1.92</v>
      </c>
      <c r="R9">
        <f t="shared" si="1"/>
        <v>2.2120000000000002</v>
      </c>
      <c r="S9">
        <f t="shared" si="2"/>
        <v>1.9370000000000001</v>
      </c>
      <c r="T9">
        <f t="shared" si="3"/>
        <v>0.251</v>
      </c>
      <c r="U9">
        <f t="shared" si="4"/>
        <v>0.19900000000000001</v>
      </c>
      <c r="V9">
        <f t="shared" si="5"/>
        <v>0.24099999999999999</v>
      </c>
    </row>
    <row r="10" spans="1:22">
      <c r="Q10" s="1">
        <f>AVERAGE(Q1:Q9)</f>
        <v>3.3563333333333336</v>
      </c>
      <c r="R10" s="1">
        <f t="shared" ref="R10:V10" si="6">AVERAGE(R1:R9)</f>
        <v>3.3609999999999998</v>
      </c>
      <c r="S10" s="1">
        <f t="shared" si="6"/>
        <v>3.3580000000000005</v>
      </c>
      <c r="T10" s="1">
        <f t="shared" si="6"/>
        <v>1.6627777777777777</v>
      </c>
      <c r="U10" s="1">
        <f t="shared" si="6"/>
        <v>1.7738888888888891</v>
      </c>
      <c r="V10" s="1">
        <f t="shared" si="6"/>
        <v>1.6774444444444443</v>
      </c>
    </row>
    <row r="11" spans="1:22">
      <c r="Q11" s="1">
        <f>STDEV(Q1:Q9)</f>
        <v>2.4914704493531521</v>
      </c>
      <c r="R11" s="1">
        <f t="shared" ref="R11:V11" si="7">STDEV(R1:R9)</f>
        <v>2.6627717701673186</v>
      </c>
      <c r="S11" s="1">
        <f t="shared" si="7"/>
        <v>2.4968272367146267</v>
      </c>
      <c r="T11" s="1">
        <f t="shared" si="7"/>
        <v>2.8935578781915603</v>
      </c>
      <c r="U11" s="1">
        <f t="shared" si="7"/>
        <v>3.0985735203656395</v>
      </c>
      <c r="V11" s="1">
        <f t="shared" si="7"/>
        <v>2.9157061799464254</v>
      </c>
    </row>
    <row r="12" spans="1:22">
      <c r="A12" t="s">
        <v>27</v>
      </c>
      <c r="C12">
        <v>1.6E-2</v>
      </c>
      <c r="D12">
        <v>0.35499999999999998</v>
      </c>
      <c r="E12">
        <v>1E-3</v>
      </c>
      <c r="F12">
        <v>1.4E-2</v>
      </c>
      <c r="G12">
        <v>1.4999999999999999E-2</v>
      </c>
      <c r="H12">
        <v>0.35</v>
      </c>
      <c r="I12">
        <v>0.14099999999999999</v>
      </c>
      <c r="J12">
        <v>2.194</v>
      </c>
      <c r="K12">
        <v>0.13300000000000001</v>
      </c>
      <c r="L12">
        <v>2.2130000000000001</v>
      </c>
      <c r="M12">
        <v>0.14000000000000001</v>
      </c>
      <c r="N12">
        <v>2.2010000000000001</v>
      </c>
      <c r="O12" t="s">
        <v>27</v>
      </c>
      <c r="Q12">
        <f>ABS(D12)</f>
        <v>0.35499999999999998</v>
      </c>
      <c r="R12">
        <f>ABS(F12)</f>
        <v>1.4E-2</v>
      </c>
      <c r="S12">
        <f>ABS(H12)</f>
        <v>0.35</v>
      </c>
      <c r="T12">
        <f>ABS(J12)</f>
        <v>2.194</v>
      </c>
      <c r="U12">
        <f>ABS(L12)</f>
        <v>2.2130000000000001</v>
      </c>
      <c r="V12">
        <f>ABS(N12)</f>
        <v>2.2010000000000001</v>
      </c>
    </row>
    <row r="13" spans="1:22">
      <c r="A13" t="s">
        <v>28</v>
      </c>
      <c r="C13">
        <v>-0.42199999999999999</v>
      </c>
      <c r="D13">
        <v>-1.7829999999999999</v>
      </c>
      <c r="E13">
        <v>-0.40300000000000002</v>
      </c>
      <c r="F13">
        <v>-1.8620000000000001</v>
      </c>
      <c r="G13">
        <v>-0.42099999999999999</v>
      </c>
      <c r="H13">
        <v>-1.7869999999999999</v>
      </c>
      <c r="I13">
        <v>-0.26</v>
      </c>
      <c r="J13">
        <v>-1.0549999999999999</v>
      </c>
      <c r="K13">
        <v>-0.29399999999999998</v>
      </c>
      <c r="L13">
        <v>-1.306</v>
      </c>
      <c r="M13">
        <v>-0.26300000000000001</v>
      </c>
      <c r="N13">
        <v>-1.073</v>
      </c>
      <c r="O13" t="s">
        <v>28</v>
      </c>
      <c r="Q13">
        <f>ABS(D13)</f>
        <v>1.7829999999999999</v>
      </c>
      <c r="R13">
        <f t="shared" ref="R13:R17" si="8">ABS(F13)</f>
        <v>1.8620000000000001</v>
      </c>
      <c r="S13">
        <f t="shared" ref="S13:S17" si="9">ABS(H13)</f>
        <v>1.7869999999999999</v>
      </c>
      <c r="T13">
        <f t="shared" ref="T13:T17" si="10">ABS(J13)</f>
        <v>1.0549999999999999</v>
      </c>
      <c r="U13">
        <f t="shared" ref="U13:U17" si="11">ABS(L13)</f>
        <v>1.306</v>
      </c>
      <c r="V13">
        <f t="shared" ref="V13:V17" si="12">ABS(N13)</f>
        <v>1.073</v>
      </c>
    </row>
    <row r="14" spans="1:22">
      <c r="A14" t="s">
        <v>29</v>
      </c>
      <c r="C14">
        <v>-0.29499999999999998</v>
      </c>
      <c r="D14">
        <v>-5.2279999999999998</v>
      </c>
      <c r="E14">
        <v>-0.27200000000000002</v>
      </c>
      <c r="F14">
        <v>-5.1589999999999998</v>
      </c>
      <c r="G14">
        <v>-0.29399999999999998</v>
      </c>
      <c r="H14">
        <v>-5.2290000000000001</v>
      </c>
      <c r="I14">
        <v>9.0999999999999998E-2</v>
      </c>
      <c r="J14">
        <v>1.3169999999999999</v>
      </c>
      <c r="K14">
        <v>8.5000000000000006E-2</v>
      </c>
      <c r="L14">
        <v>1.333</v>
      </c>
      <c r="M14">
        <v>0.09</v>
      </c>
      <c r="N14">
        <v>1.3149999999999999</v>
      </c>
      <c r="O14" t="s">
        <v>29</v>
      </c>
      <c r="Q14">
        <f>ABS(D14)</f>
        <v>5.2279999999999998</v>
      </c>
      <c r="R14">
        <f t="shared" si="8"/>
        <v>5.1589999999999998</v>
      </c>
      <c r="S14">
        <f t="shared" si="9"/>
        <v>5.2290000000000001</v>
      </c>
      <c r="T14">
        <f t="shared" si="10"/>
        <v>1.3169999999999999</v>
      </c>
      <c r="U14">
        <f t="shared" si="11"/>
        <v>1.333</v>
      </c>
      <c r="V14">
        <f t="shared" si="12"/>
        <v>1.3149999999999999</v>
      </c>
    </row>
    <row r="15" spans="1:22">
      <c r="A15" t="s">
        <v>30</v>
      </c>
      <c r="C15">
        <v>-0.28799999999999998</v>
      </c>
      <c r="D15">
        <v>-1.849</v>
      </c>
      <c r="E15">
        <v>-0.28999999999999998</v>
      </c>
      <c r="F15">
        <v>-1.907</v>
      </c>
      <c r="G15">
        <v>-0.28799999999999998</v>
      </c>
      <c r="H15">
        <v>-1.853</v>
      </c>
      <c r="I15">
        <v>-3.3000000000000002E-2</v>
      </c>
      <c r="J15">
        <v>-7.2999999999999995E-2</v>
      </c>
      <c r="K15">
        <v>-5.0000000000000001E-3</v>
      </c>
      <c r="L15">
        <v>-1.2999999999999999E-2</v>
      </c>
      <c r="M15">
        <v>-0.03</v>
      </c>
      <c r="N15">
        <v>-6.6000000000000003E-2</v>
      </c>
      <c r="O15" t="s">
        <v>30</v>
      </c>
      <c r="Q15">
        <f>ABS(D15)</f>
        <v>1.849</v>
      </c>
      <c r="R15">
        <f t="shared" si="8"/>
        <v>1.907</v>
      </c>
      <c r="S15">
        <f t="shared" si="9"/>
        <v>1.853</v>
      </c>
      <c r="T15">
        <f t="shared" si="10"/>
        <v>7.2999999999999995E-2</v>
      </c>
      <c r="U15">
        <f t="shared" si="11"/>
        <v>1.2999999999999999E-2</v>
      </c>
      <c r="V15">
        <f t="shared" si="12"/>
        <v>6.6000000000000003E-2</v>
      </c>
    </row>
    <row r="16" spans="1:22">
      <c r="A16" t="s">
        <v>31</v>
      </c>
      <c r="C16">
        <v>-0.16500000000000001</v>
      </c>
      <c r="D16">
        <v>-1.341</v>
      </c>
      <c r="E16">
        <v>-0.16300000000000001</v>
      </c>
      <c r="F16">
        <v>-1.399</v>
      </c>
      <c r="G16">
        <v>-0.16400000000000001</v>
      </c>
      <c r="H16">
        <v>-1.341</v>
      </c>
      <c r="I16">
        <v>0.38500000000000001</v>
      </c>
      <c r="J16">
        <v>1.512</v>
      </c>
      <c r="K16">
        <v>0.37</v>
      </c>
      <c r="L16">
        <v>1.542</v>
      </c>
      <c r="M16">
        <v>0.38300000000000001</v>
      </c>
      <c r="N16">
        <v>1.516</v>
      </c>
      <c r="O16" t="s">
        <v>31</v>
      </c>
      <c r="Q16">
        <f>ABS(D16)</f>
        <v>1.341</v>
      </c>
      <c r="R16">
        <f t="shared" si="8"/>
        <v>1.399</v>
      </c>
      <c r="S16">
        <f t="shared" si="9"/>
        <v>1.341</v>
      </c>
      <c r="T16">
        <f t="shared" si="10"/>
        <v>1.512</v>
      </c>
      <c r="U16">
        <f t="shared" si="11"/>
        <v>1.542</v>
      </c>
      <c r="V16">
        <f t="shared" si="12"/>
        <v>1.516</v>
      </c>
    </row>
    <row r="17" spans="1:22">
      <c r="A17" t="s">
        <v>32</v>
      </c>
      <c r="C17">
        <v>-0.20399999999999999</v>
      </c>
      <c r="D17">
        <v>-2.0779999999999998</v>
      </c>
      <c r="E17">
        <v>-0.2</v>
      </c>
      <c r="F17">
        <v>-2.1259999999999999</v>
      </c>
      <c r="G17">
        <v>-0.20399999999999999</v>
      </c>
      <c r="H17">
        <v>-2.0790000000000002</v>
      </c>
      <c r="I17">
        <v>8.5000000000000006E-2</v>
      </c>
      <c r="J17">
        <v>0.35</v>
      </c>
      <c r="K17">
        <v>9.6000000000000002E-2</v>
      </c>
      <c r="L17">
        <v>0.41799999999999998</v>
      </c>
      <c r="M17">
        <v>8.5999999999999993E-2</v>
      </c>
      <c r="N17">
        <v>0.35799999999999998</v>
      </c>
      <c r="O17" t="s">
        <v>32</v>
      </c>
      <c r="Q17">
        <f>ABS(D17)</f>
        <v>2.0779999999999998</v>
      </c>
      <c r="R17">
        <f t="shared" si="8"/>
        <v>2.1259999999999999</v>
      </c>
      <c r="S17">
        <f t="shared" si="9"/>
        <v>2.0790000000000002</v>
      </c>
      <c r="T17">
        <f t="shared" si="10"/>
        <v>0.35</v>
      </c>
      <c r="U17">
        <f t="shared" si="11"/>
        <v>0.41799999999999998</v>
      </c>
      <c r="V17">
        <f t="shared" si="12"/>
        <v>0.35799999999999998</v>
      </c>
    </row>
    <row r="18" spans="1:22">
      <c r="Q18" s="3">
        <f>AVERAGE(Q12:Q17)</f>
        <v>2.1056666666666666</v>
      </c>
      <c r="R18" s="3">
        <f>AVERAGE(R12:R17)</f>
        <v>2.0778333333333334</v>
      </c>
      <c r="S18" s="3">
        <f>AVERAGE(S12:S17)</f>
        <v>2.1065</v>
      </c>
      <c r="T18" s="3">
        <f>AVERAGE(T12:T17)</f>
        <v>1.0834999999999999</v>
      </c>
      <c r="U18" s="3">
        <f>AVERAGE(U12:U17)</f>
        <v>1.1375</v>
      </c>
      <c r="V18" s="3">
        <f>AVERAGE(V12:V17)</f>
        <v>1.0881666666666667</v>
      </c>
    </row>
    <row r="19" spans="1:22">
      <c r="Q19" s="3">
        <f>STDEV(Q12:Q17)</f>
        <v>1.6473779975059359</v>
      </c>
      <c r="R19" s="3">
        <f t="shared" ref="R19:V19" si="13">STDEV(R12:R17)</f>
        <v>1.6906743526376287</v>
      </c>
      <c r="S19" s="3">
        <f t="shared" si="13"/>
        <v>1.6485379886432705</v>
      </c>
      <c r="T19" s="3">
        <f t="shared" si="13"/>
        <v>0.77862564817760793</v>
      </c>
      <c r="U19" s="3">
        <f t="shared" si="13"/>
        <v>0.79612982609622118</v>
      </c>
      <c r="V19" s="3">
        <f t="shared" si="13"/>
        <v>0.78116462200144898</v>
      </c>
    </row>
    <row r="20" spans="1:22">
      <c r="A20" t="s">
        <v>33</v>
      </c>
      <c r="B20" t="s">
        <v>34</v>
      </c>
      <c r="C20">
        <v>-0.106</v>
      </c>
      <c r="D20">
        <v>-0.72499999999999998</v>
      </c>
      <c r="E20">
        <v>-9.6000000000000002E-2</v>
      </c>
      <c r="F20">
        <v>-0.68300000000000005</v>
      </c>
      <c r="G20">
        <v>-0.106</v>
      </c>
      <c r="H20">
        <v>-0.72299999999999998</v>
      </c>
      <c r="I20">
        <v>-3.2000000000000001E-2</v>
      </c>
      <c r="J20">
        <v>-0.13700000000000001</v>
      </c>
      <c r="K20">
        <v>-0.05</v>
      </c>
      <c r="L20">
        <v>-0.22900000000000001</v>
      </c>
      <c r="M20">
        <v>-3.4000000000000002E-2</v>
      </c>
      <c r="N20">
        <v>-0.14599999999999999</v>
      </c>
      <c r="O20" t="s">
        <v>33</v>
      </c>
      <c r="P20" t="s">
        <v>34</v>
      </c>
      <c r="Q20" s="2">
        <f>ABS(D20)</f>
        <v>0.72499999999999998</v>
      </c>
      <c r="R20" s="2">
        <f>ABS(E20)</f>
        <v>9.6000000000000002E-2</v>
      </c>
      <c r="S20" s="2">
        <f>ABS(F20)</f>
        <v>0.68300000000000005</v>
      </c>
      <c r="T20" s="2">
        <f>ABS(G20)</f>
        <v>0.106</v>
      </c>
      <c r="U20" s="2">
        <f>ABS(H20)</f>
        <v>0.72299999999999998</v>
      </c>
      <c r="V20" s="2">
        <f>ABS(I20)</f>
        <v>3.2000000000000001E-2</v>
      </c>
    </row>
    <row r="21" spans="1:22">
      <c r="A21" t="s">
        <v>16</v>
      </c>
      <c r="B21" t="s">
        <v>17</v>
      </c>
      <c r="C21">
        <v>-0.128</v>
      </c>
      <c r="D21">
        <v>-0.79800000000000004</v>
      </c>
      <c r="E21">
        <v>-0.20599999999999999</v>
      </c>
      <c r="F21">
        <v>-1.0309999999999999</v>
      </c>
      <c r="G21">
        <v>-0.42699999999999999</v>
      </c>
      <c r="H21">
        <v>-2.403</v>
      </c>
      <c r="I21">
        <v>-7.4999999999999997E-2</v>
      </c>
      <c r="J21">
        <v>-0.55600000000000005</v>
      </c>
      <c r="O21" t="s">
        <v>16</v>
      </c>
      <c r="P21" t="s">
        <v>17</v>
      </c>
      <c r="Q21">
        <f>ABS(D21)</f>
        <v>0.79800000000000004</v>
      </c>
      <c r="R21">
        <f>ABS(F21)</f>
        <v>1.0309999999999999</v>
      </c>
      <c r="S21">
        <f>ABS(H21)</f>
        <v>2.403</v>
      </c>
      <c r="T21">
        <f>ABS(J21)</f>
        <v>0.55600000000000005</v>
      </c>
    </row>
    <row r="22" spans="1:22">
      <c r="A22" t="s">
        <v>16</v>
      </c>
      <c r="B22" t="s">
        <v>18</v>
      </c>
      <c r="C22">
        <v>-0.65900000000000003</v>
      </c>
      <c r="D22">
        <v>-3.5720000000000001</v>
      </c>
      <c r="E22">
        <v>-0.64600000000000002</v>
      </c>
      <c r="F22">
        <v>-2.629</v>
      </c>
      <c r="G22">
        <v>-0.29299999999999998</v>
      </c>
      <c r="H22">
        <v>-0.53500000000000003</v>
      </c>
      <c r="I22">
        <v>-0.73899999999999999</v>
      </c>
      <c r="J22">
        <v>-3.3180000000000001</v>
      </c>
      <c r="O22" t="s">
        <v>16</v>
      </c>
      <c r="P22" t="s">
        <v>18</v>
      </c>
      <c r="Q22">
        <f>ABS(D22)</f>
        <v>3.5720000000000001</v>
      </c>
      <c r="R22">
        <f t="shared" ref="R22:R29" si="14">ABS(F22)</f>
        <v>2.629</v>
      </c>
      <c r="S22">
        <f t="shared" ref="S22:S29" si="15">ABS(H22)</f>
        <v>0.53500000000000003</v>
      </c>
      <c r="T22">
        <f t="shared" ref="T22:T29" si="16">ABS(J22)</f>
        <v>3.3180000000000001</v>
      </c>
    </row>
    <row r="23" spans="1:22">
      <c r="A23" t="s">
        <v>16</v>
      </c>
      <c r="B23" t="s">
        <v>19</v>
      </c>
      <c r="C23">
        <v>-0.89200000000000002</v>
      </c>
      <c r="D23">
        <v>-3.319</v>
      </c>
      <c r="E23">
        <v>-0.86199999999999999</v>
      </c>
      <c r="F23">
        <v>-2.2069999999999999</v>
      </c>
      <c r="G23">
        <v>-0.88400000000000001</v>
      </c>
      <c r="H23">
        <v>-1.23</v>
      </c>
      <c r="I23">
        <v>-0.81499999999999995</v>
      </c>
      <c r="J23">
        <v>-1.988</v>
      </c>
      <c r="O23" t="s">
        <v>16</v>
      </c>
      <c r="P23" t="s">
        <v>19</v>
      </c>
      <c r="Q23">
        <f>ABS(D23)</f>
        <v>3.319</v>
      </c>
      <c r="R23">
        <f t="shared" si="14"/>
        <v>2.2069999999999999</v>
      </c>
      <c r="S23">
        <f t="shared" si="15"/>
        <v>1.23</v>
      </c>
      <c r="T23">
        <f t="shared" si="16"/>
        <v>1.988</v>
      </c>
    </row>
    <row r="24" spans="1:22">
      <c r="A24" t="s">
        <v>16</v>
      </c>
      <c r="B24" t="s">
        <v>20</v>
      </c>
      <c r="C24">
        <v>-0.875</v>
      </c>
      <c r="D24">
        <v>-4.8879999999999999</v>
      </c>
      <c r="E24">
        <v>-0.84099999999999997</v>
      </c>
      <c r="F24">
        <v>-3.573</v>
      </c>
      <c r="G24">
        <v>-0.36599999999999999</v>
      </c>
      <c r="H24">
        <v>-0.747</v>
      </c>
      <c r="I24">
        <v>-0.74</v>
      </c>
      <c r="J24">
        <v>-3.0720000000000001</v>
      </c>
      <c r="O24" t="s">
        <v>16</v>
      </c>
      <c r="P24" t="s">
        <v>20</v>
      </c>
      <c r="Q24">
        <f>ABS(D24)</f>
        <v>4.8879999999999999</v>
      </c>
      <c r="R24">
        <f t="shared" si="14"/>
        <v>3.573</v>
      </c>
      <c r="S24">
        <f t="shared" si="15"/>
        <v>0.747</v>
      </c>
      <c r="T24">
        <f t="shared" si="16"/>
        <v>3.0720000000000001</v>
      </c>
    </row>
    <row r="25" spans="1:22">
      <c r="A25" t="s">
        <v>21</v>
      </c>
      <c r="B25" t="s">
        <v>22</v>
      </c>
      <c r="C25">
        <v>0.20300000000000001</v>
      </c>
      <c r="D25">
        <v>0.42699999999999999</v>
      </c>
      <c r="E25">
        <v>0.112</v>
      </c>
      <c r="F25">
        <v>0.28199999999999997</v>
      </c>
      <c r="G25">
        <v>0.17399999999999999</v>
      </c>
      <c r="H25">
        <v>0.54300000000000004</v>
      </c>
      <c r="I25">
        <v>0.49399999999999999</v>
      </c>
      <c r="J25">
        <v>1.661</v>
      </c>
      <c r="O25" t="s">
        <v>21</v>
      </c>
      <c r="P25" t="s">
        <v>22</v>
      </c>
      <c r="Q25">
        <f>ABS(D25)</f>
        <v>0.42699999999999999</v>
      </c>
      <c r="R25">
        <f t="shared" si="14"/>
        <v>0.28199999999999997</v>
      </c>
      <c r="S25">
        <f t="shared" si="15"/>
        <v>0.54300000000000004</v>
      </c>
      <c r="T25">
        <f t="shared" si="16"/>
        <v>1.661</v>
      </c>
    </row>
    <row r="26" spans="1:22">
      <c r="A26" t="s">
        <v>21</v>
      </c>
      <c r="B26" t="s">
        <v>23</v>
      </c>
      <c r="C26">
        <v>-0.59899999999999998</v>
      </c>
      <c r="D26">
        <v>-1.5389999999999999</v>
      </c>
      <c r="E26">
        <v>-0.52700000000000002</v>
      </c>
      <c r="F26">
        <v>-1.1279999999999999</v>
      </c>
      <c r="G26">
        <v>-7.2999999999999995E-2</v>
      </c>
      <c r="H26">
        <v>-0.19</v>
      </c>
      <c r="I26">
        <v>-0.71799999999999997</v>
      </c>
      <c r="J26">
        <v>-2.1680000000000001</v>
      </c>
      <c r="O26" t="s">
        <v>21</v>
      </c>
      <c r="P26" t="s">
        <v>23</v>
      </c>
      <c r="Q26">
        <f>ABS(D26)</f>
        <v>1.5389999999999999</v>
      </c>
      <c r="R26">
        <f t="shared" si="14"/>
        <v>1.1279999999999999</v>
      </c>
      <c r="S26">
        <f t="shared" si="15"/>
        <v>0.19</v>
      </c>
      <c r="T26">
        <f t="shared" si="16"/>
        <v>2.1680000000000001</v>
      </c>
    </row>
    <row r="27" spans="1:22">
      <c r="A27" t="s">
        <v>21</v>
      </c>
      <c r="B27" t="s">
        <v>24</v>
      </c>
      <c r="C27">
        <v>-0.70899999999999996</v>
      </c>
      <c r="D27">
        <v>-7.4240000000000004</v>
      </c>
      <c r="E27">
        <v>-0.79200000000000004</v>
      </c>
      <c r="F27">
        <v>-8.3829999999999991</v>
      </c>
      <c r="G27">
        <v>-0.86599999999999999</v>
      </c>
      <c r="H27">
        <v>-7.7709999999999999</v>
      </c>
      <c r="I27">
        <v>-0.49399999999999999</v>
      </c>
      <c r="J27">
        <v>-6.3810000000000002</v>
      </c>
      <c r="O27" t="s">
        <v>21</v>
      </c>
      <c r="P27" t="s">
        <v>24</v>
      </c>
      <c r="Q27">
        <f>ABS(D27)</f>
        <v>7.4240000000000004</v>
      </c>
      <c r="R27">
        <f t="shared" si="14"/>
        <v>8.3829999999999991</v>
      </c>
      <c r="S27">
        <f t="shared" si="15"/>
        <v>7.7709999999999999</v>
      </c>
      <c r="T27">
        <f t="shared" si="16"/>
        <v>6.3810000000000002</v>
      </c>
    </row>
    <row r="28" spans="1:22">
      <c r="A28" t="s">
        <v>21</v>
      </c>
      <c r="B28" t="s">
        <v>25</v>
      </c>
      <c r="C28">
        <v>0.62</v>
      </c>
      <c r="D28">
        <v>3.0089999999999999</v>
      </c>
      <c r="E28">
        <v>0.47099999999999997</v>
      </c>
      <c r="F28">
        <v>1.8380000000000001</v>
      </c>
      <c r="G28">
        <v>-0.13600000000000001</v>
      </c>
      <c r="H28">
        <v>-0.25</v>
      </c>
      <c r="I28">
        <v>0.78100000000000003</v>
      </c>
      <c r="J28">
        <v>4.8250000000000002</v>
      </c>
      <c r="O28" t="s">
        <v>21</v>
      </c>
      <c r="P28" t="s">
        <v>25</v>
      </c>
      <c r="Q28">
        <f>ABS(D28)</f>
        <v>3.0089999999999999</v>
      </c>
      <c r="R28">
        <f t="shared" si="14"/>
        <v>1.8380000000000001</v>
      </c>
      <c r="S28">
        <f t="shared" si="15"/>
        <v>0.25</v>
      </c>
      <c r="T28">
        <f t="shared" si="16"/>
        <v>4.8250000000000002</v>
      </c>
    </row>
    <row r="29" spans="1:22">
      <c r="A29" t="s">
        <v>26</v>
      </c>
      <c r="C29">
        <v>-0.191</v>
      </c>
      <c r="D29">
        <v>-0.56299999999999994</v>
      </c>
      <c r="E29">
        <v>-3.1E-2</v>
      </c>
      <c r="F29">
        <v>-7.5999999999999998E-2</v>
      </c>
      <c r="G29">
        <v>5.2999999999999999E-2</v>
      </c>
      <c r="H29">
        <v>8.3000000000000004E-2</v>
      </c>
      <c r="I29">
        <v>-0.34499999999999997</v>
      </c>
      <c r="J29">
        <v>-1.109</v>
      </c>
      <c r="O29" t="s">
        <v>26</v>
      </c>
      <c r="Q29">
        <f>ABS(D29)</f>
        <v>0.56299999999999994</v>
      </c>
      <c r="R29">
        <f t="shared" si="14"/>
        <v>7.5999999999999998E-2</v>
      </c>
      <c r="S29">
        <f t="shared" si="15"/>
        <v>8.3000000000000004E-2</v>
      </c>
      <c r="T29">
        <f t="shared" si="16"/>
        <v>1.109</v>
      </c>
    </row>
    <row r="30" spans="1:22">
      <c r="Q30" s="1">
        <f>AVERAGE(Q21:Q29)</f>
        <v>2.8376666666666663</v>
      </c>
      <c r="R30" s="1">
        <f t="shared" ref="R30" si="17">AVERAGE(R21:R29)</f>
        <v>2.3496666666666663</v>
      </c>
      <c r="S30" s="1">
        <f t="shared" ref="S30" si="18">AVERAGE(S21:S29)</f>
        <v>1.528</v>
      </c>
      <c r="T30" s="1">
        <f t="shared" ref="T30" si="19">AVERAGE(T21:T29)</f>
        <v>2.7864444444444447</v>
      </c>
      <c r="U30" s="4"/>
      <c r="V30" s="4"/>
    </row>
    <row r="31" spans="1:22">
      <c r="Q31" s="1">
        <f>STDEV(Q21:Q29)</f>
        <v>2.3149190050625967</v>
      </c>
      <c r="R31" s="1">
        <f>STDEV(R21:R29)</f>
        <v>2.523241863159376</v>
      </c>
      <c r="S31" s="1">
        <f>STDEV(S21:S29)</f>
        <v>2.4471224427886722</v>
      </c>
      <c r="T31" s="1">
        <f>STDEV(T21:T29)</f>
        <v>1.8545870909120921</v>
      </c>
      <c r="U31" s="4"/>
      <c r="V31" s="4"/>
    </row>
    <row r="32" spans="1:22">
      <c r="A32" t="s">
        <v>27</v>
      </c>
      <c r="C32">
        <v>0.40500000000000003</v>
      </c>
      <c r="D32">
        <v>4.3390000000000004</v>
      </c>
      <c r="E32">
        <v>0.39900000000000002</v>
      </c>
      <c r="F32">
        <v>3.33</v>
      </c>
      <c r="G32">
        <v>0.28299999999999997</v>
      </c>
      <c r="H32">
        <v>3.2650000000000001</v>
      </c>
      <c r="I32">
        <v>0.42199999999999999</v>
      </c>
      <c r="J32">
        <v>3.609</v>
      </c>
      <c r="O32" t="s">
        <v>27</v>
      </c>
      <c r="Q32">
        <f>ABS(D32)</f>
        <v>4.3390000000000004</v>
      </c>
      <c r="R32">
        <f>ABS(F32)</f>
        <v>3.33</v>
      </c>
      <c r="S32">
        <f>ABS(H32)</f>
        <v>3.2650000000000001</v>
      </c>
      <c r="T32">
        <f>ABS(J32)</f>
        <v>3.609</v>
      </c>
      <c r="U32" s="4"/>
      <c r="V32" s="4"/>
    </row>
    <row r="33" spans="1:22">
      <c r="A33" t="s">
        <v>28</v>
      </c>
      <c r="C33">
        <v>-0.81599999999999995</v>
      </c>
      <c r="D33">
        <v>-2.8620000000000001</v>
      </c>
      <c r="E33">
        <v>-0.69399999999999995</v>
      </c>
      <c r="F33">
        <v>-2.12</v>
      </c>
      <c r="G33">
        <v>-0.376</v>
      </c>
      <c r="H33">
        <v>-1.0129999999999999</v>
      </c>
      <c r="I33">
        <v>-0.75800000000000001</v>
      </c>
      <c r="J33">
        <v>-2.2559999999999998</v>
      </c>
      <c r="O33" t="s">
        <v>28</v>
      </c>
      <c r="Q33">
        <f>ABS(D33)</f>
        <v>2.8620000000000001</v>
      </c>
      <c r="R33">
        <f t="shared" ref="R33:R37" si="20">ABS(F33)</f>
        <v>2.12</v>
      </c>
      <c r="S33">
        <f t="shared" ref="S33:S37" si="21">ABS(H33)</f>
        <v>1.0129999999999999</v>
      </c>
      <c r="T33">
        <f t="shared" ref="T33:T37" si="22">ABS(J33)</f>
        <v>2.2559999999999998</v>
      </c>
      <c r="U33" s="4"/>
      <c r="V33" s="4"/>
    </row>
    <row r="34" spans="1:22">
      <c r="A34" t="s">
        <v>29</v>
      </c>
      <c r="C34">
        <v>-0.35899999999999999</v>
      </c>
      <c r="D34">
        <v>-4.6239999999999997</v>
      </c>
      <c r="E34">
        <v>-0.22</v>
      </c>
      <c r="F34">
        <v>-2.6360000000000001</v>
      </c>
      <c r="G34">
        <v>-5.8999999999999997E-2</v>
      </c>
      <c r="H34">
        <v>-0.72299999999999998</v>
      </c>
      <c r="I34">
        <v>-0.32800000000000001</v>
      </c>
      <c r="J34">
        <v>-4.1820000000000004</v>
      </c>
      <c r="O34" t="s">
        <v>29</v>
      </c>
      <c r="Q34">
        <f>ABS(D34)</f>
        <v>4.6239999999999997</v>
      </c>
      <c r="R34">
        <f t="shared" si="20"/>
        <v>2.6360000000000001</v>
      </c>
      <c r="S34">
        <f t="shared" si="21"/>
        <v>0.72299999999999998</v>
      </c>
      <c r="T34">
        <f t="shared" si="22"/>
        <v>4.1820000000000004</v>
      </c>
      <c r="U34" s="4"/>
      <c r="V34" s="4"/>
    </row>
    <row r="35" spans="1:22">
      <c r="A35" t="s">
        <v>30</v>
      </c>
      <c r="C35">
        <v>-0.52300000000000002</v>
      </c>
      <c r="D35">
        <v>-2.2810000000000001</v>
      </c>
      <c r="E35">
        <v>-0.33800000000000002</v>
      </c>
      <c r="F35">
        <v>-1.242</v>
      </c>
      <c r="G35">
        <v>-0.33200000000000002</v>
      </c>
      <c r="H35">
        <v>-0.92200000000000004</v>
      </c>
      <c r="I35">
        <v>-0.36799999999999999</v>
      </c>
      <c r="J35">
        <v>-1.502</v>
      </c>
      <c r="O35" t="s">
        <v>30</v>
      </c>
      <c r="Q35">
        <f>ABS(D35)</f>
        <v>2.2810000000000001</v>
      </c>
      <c r="R35">
        <f t="shared" si="20"/>
        <v>1.242</v>
      </c>
      <c r="S35">
        <f t="shared" si="21"/>
        <v>0.92200000000000004</v>
      </c>
      <c r="T35">
        <f t="shared" si="22"/>
        <v>1.502</v>
      </c>
      <c r="U35" s="4"/>
      <c r="V35" s="4"/>
    </row>
    <row r="36" spans="1:22">
      <c r="A36" t="s">
        <v>31</v>
      </c>
      <c r="C36">
        <v>-0.32</v>
      </c>
      <c r="D36">
        <v>-0.59</v>
      </c>
      <c r="E36">
        <v>5.1999999999999998E-2</v>
      </c>
      <c r="F36">
        <v>0.114</v>
      </c>
      <c r="G36">
        <v>0.33900000000000002</v>
      </c>
      <c r="H36">
        <v>1.288</v>
      </c>
      <c r="I36">
        <v>5.2999999999999999E-2</v>
      </c>
      <c r="J36">
        <v>0.159</v>
      </c>
      <c r="O36" t="s">
        <v>31</v>
      </c>
      <c r="Q36">
        <f>ABS(D36)</f>
        <v>0.59</v>
      </c>
      <c r="R36">
        <f t="shared" si="20"/>
        <v>0.114</v>
      </c>
      <c r="S36">
        <f t="shared" si="21"/>
        <v>1.288</v>
      </c>
      <c r="T36">
        <f t="shared" si="22"/>
        <v>0.159</v>
      </c>
      <c r="U36" s="4"/>
      <c r="V36" s="4"/>
    </row>
    <row r="37" spans="1:22">
      <c r="A37" t="s">
        <v>32</v>
      </c>
      <c r="C37">
        <v>-0.17799999999999999</v>
      </c>
      <c r="D37">
        <v>-1.4970000000000001</v>
      </c>
      <c r="E37">
        <v>-0.14199999999999999</v>
      </c>
      <c r="F37">
        <v>-0.99</v>
      </c>
      <c r="G37">
        <v>-5.0999999999999997E-2</v>
      </c>
      <c r="H37">
        <v>-0.158</v>
      </c>
      <c r="I37">
        <v>0.27</v>
      </c>
      <c r="J37">
        <v>1.353</v>
      </c>
      <c r="O37" t="s">
        <v>32</v>
      </c>
      <c r="Q37">
        <f>ABS(D37)</f>
        <v>1.4970000000000001</v>
      </c>
      <c r="R37">
        <f t="shared" si="20"/>
        <v>0.99</v>
      </c>
      <c r="S37">
        <f t="shared" si="21"/>
        <v>0.158</v>
      </c>
      <c r="T37">
        <f t="shared" si="22"/>
        <v>1.353</v>
      </c>
      <c r="U37" s="4"/>
      <c r="V37" s="4"/>
    </row>
    <row r="38" spans="1:22">
      <c r="Q38" s="3">
        <f>AVERAGE(Q32:Q37)</f>
        <v>2.6988333333333334</v>
      </c>
      <c r="R38" s="3">
        <f t="shared" ref="R38" si="23">AVERAGE(R32:R37)</f>
        <v>1.7386666666666668</v>
      </c>
      <c r="S38" s="3">
        <f t="shared" ref="S38" si="24">AVERAGE(S32:S37)</f>
        <v>1.2281666666666669</v>
      </c>
      <c r="T38" s="3">
        <f t="shared" ref="T38" si="25">AVERAGE(T32:T37)</f>
        <v>2.1768333333333336</v>
      </c>
    </row>
    <row r="39" spans="1:22">
      <c r="Q39" s="3">
        <f>STDEV(Q32:Q37)</f>
        <v>1.5804558097797818</v>
      </c>
      <c r="R39" s="3">
        <f>STDEV(R32:R37)</f>
        <v>1.1772582837536827</v>
      </c>
      <c r="S39" s="3">
        <f>STDEV(S32:S37)</f>
        <v>1.0670290374055742</v>
      </c>
      <c r="T39" s="3">
        <f>STDEV(T32:T37)</f>
        <v>1.5022526307737545</v>
      </c>
    </row>
    <row r="40" spans="1:22">
      <c r="A40" t="s">
        <v>33</v>
      </c>
      <c r="B40" t="s">
        <v>34</v>
      </c>
      <c r="C40">
        <v>-0.38400000000000001</v>
      </c>
      <c r="D40">
        <v>-1.7609999999999999</v>
      </c>
      <c r="E40">
        <v>-0.312</v>
      </c>
      <c r="F40">
        <v>-1.2370000000000001</v>
      </c>
      <c r="G40">
        <v>-0.159</v>
      </c>
      <c r="H40">
        <v>-0.55700000000000005</v>
      </c>
      <c r="I40">
        <v>-0.21099999999999999</v>
      </c>
      <c r="J40">
        <v>-0.99199999999999999</v>
      </c>
      <c r="O40" t="s">
        <v>33</v>
      </c>
      <c r="P40" t="s">
        <v>34</v>
      </c>
      <c r="Q40">
        <f>ABS(D40)</f>
        <v>1.7609999999999999</v>
      </c>
      <c r="R40">
        <f t="shared" ref="R40" si="26">ABS(F40)</f>
        <v>1.2370000000000001</v>
      </c>
      <c r="S40">
        <f t="shared" ref="S40" si="27">ABS(H40)</f>
        <v>0.55700000000000005</v>
      </c>
      <c r="T40">
        <f t="shared" ref="T40" si="28">ABS(J40)</f>
        <v>0.99199999999999999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table_correlations</vt:lpstr>
      <vt:lpstr>table_delta_correlations</vt:lpstr>
      <vt:lpstr>table_fwhm_correlations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Ritchie</dc:creator>
  <cp:lastModifiedBy>Andrew Ritchie</cp:lastModifiedBy>
  <dcterms:created xsi:type="dcterms:W3CDTF">2015-07-22T21:46:42Z</dcterms:created>
  <dcterms:modified xsi:type="dcterms:W3CDTF">2015-07-22T23:05:44Z</dcterms:modified>
</cp:coreProperties>
</file>