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hris/projects/amazon-lookout-for-metrics-samples/next_steps/cost_calculator/"/>
    </mc:Choice>
  </mc:AlternateContent>
  <xr:revisionPtr revIDLastSave="0" documentId="8_{66B69FD3-670D-0544-81FE-FE49B0E089A1}" xr6:coauthVersionLast="47" xr6:coauthVersionMax="47" xr10:uidLastSave="{00000000-0000-0000-0000-000000000000}"/>
  <bookViews>
    <workbookView xWindow="0" yWindow="880" windowWidth="28800" windowHeight="16480" xr2:uid="{921EC175-F47B-CA4F-9399-883CE42EAE75}"/>
  </bookViews>
  <sheets>
    <sheet name="Overview" sheetId="1" r:id="rId1"/>
    <sheet name="Vetting Criteria" sheetId="2" r:id="rId2"/>
    <sheet name="Defining your Dataset" sheetId="3" r:id="rId3"/>
    <sheet name="Cost Estimator"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4" l="1"/>
  <c r="D5" i="4"/>
  <c r="D7" i="4" s="1"/>
  <c r="D20" i="4" s="1"/>
  <c r="D21" i="4" l="1" a="1"/>
  <c r="D21" i="4" s="1"/>
  <c r="C21" i="1" s="1"/>
  <c r="C2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<sst xmlns="http://schemas.openxmlformats.org/spreadsheetml/2006/main" count="74" uniqueCount="73">
  <si>
    <t>Amazon Lookout for Metrics Calculator</t>
  </si>
  <si>
    <t>Product Page</t>
  </si>
  <si>
    <t>Technical Resources</t>
  </si>
  <si>
    <t xml:space="preserve">Email Support: </t>
  </si>
  <si>
    <t>l4m-bd-support@amazon.com</t>
  </si>
  <si>
    <t>https://aws.amazon.com/lookout-for-metrics/</t>
  </si>
  <si>
    <t>https://github.com/aws-samples/amazon-lookout-for-metrics-samples</t>
  </si>
  <si>
    <t>Step 1: Define Your Use Case</t>
  </si>
  <si>
    <t xml:space="preserve">The first step is to look for a problem that can be solved effectively with lookout for Metrics, you can see our vetting criteria on the next tab. Use that to build a mental framework of the problem you want to solve. </t>
  </si>
  <si>
    <t>Look for:</t>
  </si>
  <si>
    <t>Time Series Problems</t>
  </si>
  <si>
    <t>Problems that are observable in specific time intervals</t>
  </si>
  <si>
    <t>Retail e.g: Shift in revenue, reductions in orders per day, deliveries completed per segment.</t>
  </si>
  <si>
    <t>Telco eg: Average network latency per hour,</t>
  </si>
  <si>
    <t>Low hanging fruit(for now)</t>
  </si>
  <si>
    <t>Quick to obtain data - ie: data they are currently using to track against their core KPIs</t>
  </si>
  <si>
    <t>Short path to stakeholder/analyst who can react - ie: An identified resolver, and known good delivery mechanism of engaging them.</t>
  </si>
  <si>
    <t>Time To Act</t>
  </si>
  <si>
    <t>Detection interval matches desired reaction time ( 5min, 10min, 1hr, 1day) - If you are monitoring for anomalies every 5 minutes, is this a realistic interval to provide value, and can your resources react effectively at this granularity.</t>
  </si>
  <si>
    <t>Not Persisting</t>
  </si>
  <si>
    <t>Anomalies that occur for more than 5-10 observations will set a new normal and the system stops firing.</t>
  </si>
  <si>
    <t>Not frequent, if the same behavior continues then it is learned as “seasonality”</t>
  </si>
  <si>
    <t>Step2: Define your Dataset</t>
  </si>
  <si>
    <t>Once you have your use case defined, move on to building a dataset, you'll need: a timestamp, at least one numerical column, and at least one categorical or labeling column. Fill out the example template on the tab labeled 'Defining your Dataset'.</t>
  </si>
  <si>
    <t>1. What are your timestamps?</t>
  </si>
  <si>
    <t>Timestamps are used to index specific points for your data, Lookout for Metrics can detect anomalies at a set of predefined intervals. Rew them to the right.</t>
  </si>
  <si>
    <t>Supported Intervals:</t>
  </si>
  <si>
    <t>1. 5 Minutes
2. 10 Minutes
3. 1 Hour
4. 1 Day</t>
  </si>
  <si>
    <t>Your timestamps can be more frequent, such as every minute but you will then need to aggregate the data using either SUM or AVG when configuring your workload. We can worry about that later. The goal here is just to know you have a timestamp that can be relevant to one of the supported intervals.</t>
  </si>
  <si>
    <t>2. What are your Dimensions?</t>
  </si>
  <si>
    <t>Your Timestamp:</t>
  </si>
  <si>
    <t>Enter a sample timestamp to the right:</t>
  </si>
  <si>
    <t>Dimensions are the categorical labels that are used to refer to specific things, such as a location, product category, or item id for example. You can have up to 5 categorical columns per dataset. List your desired columns to the right. Remove the samplle values.</t>
  </si>
  <si>
    <t xml:space="preserve">Desired Dimensions </t>
  </si>
  <si>
    <t>After listing all of your dimensions, in the cell below each, enter in the total number of unique values for that column.</t>
  </si>
  <si>
    <t>Unique Values:</t>
  </si>
  <si>
    <t>3. What are your Measures</t>
  </si>
  <si>
    <t>Desired Measures</t>
  </si>
  <si>
    <t>Country</t>
  </si>
  <si>
    <t>Product Category</t>
  </si>
  <si>
    <t>Revenue</t>
  </si>
  <si>
    <t>Orders</t>
  </si>
  <si>
    <t>Views</t>
  </si>
  <si>
    <t>Measures are the final component of your dataset, and are the numerical columns that you are actually measuring. Just like Dimensions you can have 5 columns of these per dataset. These are the values that will be monitored for anomalies when Lookout for Metrics is configured. Enter the desired measure columns by their name to the right. Once done, enter the total number of numerical columns in the  corresponding cell.</t>
  </si>
  <si>
    <t>Total Number of Measures:</t>
  </si>
  <si>
    <t>4. Back to Overview</t>
  </si>
  <si>
    <t>Return to the Overview tab.</t>
  </si>
  <si>
    <t>Step 3: Calculate your Costs</t>
  </si>
  <si>
    <t>The mapping of your dataset exists, even if you havent actually built it yet can estimate your costs with the service. Now go to the `Cost Estimator` tab below to complete the process and see your estimated Lookout for Metrics workload size.</t>
  </si>
  <si>
    <t>1. Amazon Lookout for Metrics Vetting Criteria</t>
  </si>
  <si>
    <t>2. Defining your Dataset</t>
  </si>
  <si>
    <t>Everything is configured based on our standard pricing model, the costs below do not reflect any private pricing agreements(PPAs) or other AWS discounting. Also the price provided for this workload is per month. It is also the price of running a backtest job on your dataset.</t>
  </si>
  <si>
    <t>Number of  Dimension Values:</t>
  </si>
  <si>
    <t>Number of Measure Columns:</t>
  </si>
  <si>
    <t>Number of Metrics Total:</t>
  </si>
  <si>
    <t>Volume Range of Metrics</t>
  </si>
  <si>
    <t>Price per Metric</t>
  </si>
  <si>
    <t>Monthly Price of Workload:</t>
  </si>
  <si>
    <t>Total Metrics:</t>
  </si>
  <si>
    <t>Cost Estimate:</t>
  </si>
  <si>
    <t>Start</t>
  </si>
  <si>
    <t>End</t>
  </si>
  <si>
    <t>Step 4: View Your Costs:</t>
  </si>
  <si>
    <t>With everything filled in your pricing is now below!</t>
  </si>
  <si>
    <t>Total Number of Metrics:</t>
  </si>
  <si>
    <t>Monthly Estimated Costs</t>
  </si>
  <si>
    <t>Note this is only for Lookout for Metrics and does not factor in any other external or supporting services.</t>
  </si>
  <si>
    <t>Enter Your Dataset Information:</t>
  </si>
  <si>
    <t>Lookout for Metrics Pricing Structure - For Reference</t>
  </si>
  <si>
    <t>Locator</t>
  </si>
  <si>
    <t>Vetting Criteria Tab</t>
  </si>
  <si>
    <t>Defining your Dataset</t>
  </si>
  <si>
    <t xml:space="preserve">Cost Estimator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</si>
</sst>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_(* \(#,##0\);_(* &quot;-&quot;??_);_(@_)"/>
  </numFmts>
  <fonts count="14">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sz val="14"/>
      <color theme="1"/>
      <name val="Calibri"/>
      <family val="2"/>
      <scheme val="minor"/>
    </font>
    <font>
      <b/>
      <sz val="16"/>
      <color theme="1"/>
      <name val="Calibri"/>
      <family val="2"/>
      <scheme val="minor"/>
    </font>
    <font>
      <b/>
      <sz val="20"/>
      <color theme="1"/>
      <name val="Calibri"/>
      <family val="2"/>
      <scheme val="minor"/>
    </font>
    <font>
      <b/>
      <sz val="14"/>
      <color theme="1"/>
      <name val="Calibri"/>
      <family val="2"/>
      <scheme val="minor"/>
    </font>
    <font>
      <sz val="12"/>
      <color rgb="FF000000"/>
      <name val="Amazon Ember"/>
      <family val="2"/>
    </font>
    <font>
      <b/>
      <sz val="12"/>
      <color rgb="FF000000"/>
      <name val="Amazon Ember"/>
      <family val="2"/>
    </font>
    <font>
      <b/>
      <i/>
      <sz val="14"/>
      <color theme="1"/>
      <name val="Calibri"/>
      <family val="2"/>
      <scheme val="minor"/>
    </font>
    <font>
      <b/>
      <i/>
      <sz val="12"/>
      <color theme="1"/>
      <name val="Calibri"/>
      <family val="2"/>
      <scheme val="minor"/>
    </font>
    <font>
      <i/>
      <sz val="12"/>
      <color theme="1"/>
      <name val="Calibri"/>
      <family val="2"/>
      <scheme val="minor"/>
    </font>
    <font>
      <b/>
      <u/>
      <sz val="12"/>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3" fillId="0" borderId="0" applyNumberFormat="0" applyFill="0" applyBorder="0" applyAlignment="0" applyProtection="0"/>
  </cellStyleXfs>
  <cellXfs count="29">
    <xf numFmtId="0" fontId="0" fillId="0" borderId="0" xfId="0"/>
    <xf numFmtId="0" fontId="3" fillId="0" borderId="0" xfId="3"/>
    <xf numFmtId="0" fontId="4" fillId="0" borderId="0" xfId="0" applyFont="1"/>
    <xf numFmtId="0" fontId="4" fillId="0" borderId="0" xfId="0" applyFont="1" applyAlignment="1">
      <alignment wrapText="1"/>
    </xf>
    <xf numFmtId="0" fontId="5" fillId="0" borderId="0" xfId="0" applyFont="1"/>
    <xf numFmtId="0" fontId="6" fillId="0" borderId="0" xfId="0" applyFont="1"/>
    <xf numFmtId="0" fontId="2" fillId="0" borderId="0" xfId="0" applyFont="1"/>
    <xf numFmtId="0" fontId="7" fillId="0" borderId="0" xfId="0" applyFont="1"/>
    <xf numFmtId="0" fontId="0" fillId="0" borderId="0" xfId="0" applyAlignment="1">
      <alignment wrapText="1"/>
    </xf>
    <xf numFmtId="0" fontId="4" fillId="0" borderId="0" xfId="0" applyFont="1" applyAlignment="1">
      <alignment horizontal="left" vertical="top" wrapText="1"/>
    </xf>
    <xf numFmtId="0" fontId="8" fillId="0" borderId="0" xfId="0" applyFont="1" applyAlignment="1">
      <alignment horizontal="left" vertical="center" readingOrder="1"/>
    </xf>
    <xf numFmtId="0" fontId="0" fillId="0" borderId="0" xfId="0" applyAlignment="1">
      <alignment vertical="top" wrapText="1"/>
    </xf>
    <xf numFmtId="22" fontId="0" fillId="0" borderId="0" xfId="0" applyNumberFormat="1" applyAlignment="1">
      <alignment horizontal="left" vertical="top"/>
    </xf>
    <xf numFmtId="0" fontId="9" fillId="0" borderId="0" xfId="0" applyFont="1" applyAlignment="1">
      <alignment horizontal="left" vertical="center" readingOrder="1"/>
    </xf>
    <xf numFmtId="0" fontId="2" fillId="0" borderId="0" xfId="0" applyFont="1" applyAlignment="1">
      <alignment wrapText="1"/>
    </xf>
    <xf numFmtId="0" fontId="0" fillId="0" borderId="0" xfId="0" applyFont="1" applyAlignment="1">
      <alignment vertical="top" wrapText="1"/>
    </xf>
    <xf numFmtId="0" fontId="4" fillId="0" borderId="0" xfId="0" applyFont="1" applyAlignment="1">
      <alignment vertical="top" wrapText="1"/>
    </xf>
    <xf numFmtId="0" fontId="0" fillId="0" borderId="0" xfId="0" applyAlignment="1">
      <alignment horizontal="left" vertical="top" wrapText="1"/>
    </xf>
    <xf numFmtId="0" fontId="10" fillId="0" borderId="0" xfId="0" applyFont="1"/>
    <xf numFmtId="0" fontId="11" fillId="0" borderId="0" xfId="0" applyFont="1"/>
    <xf numFmtId="0" fontId="12" fillId="0" borderId="0" xfId="0" applyFont="1"/>
    <xf numFmtId="164" fontId="12" fillId="0" borderId="0" xfId="1" applyNumberFormat="1" applyFont="1"/>
    <xf numFmtId="44" fontId="12" fillId="0" borderId="0" xfId="2" applyFont="1"/>
    <xf numFmtId="0" fontId="0" fillId="2" borderId="0" xfId="0" applyFill="1"/>
    <xf numFmtId="0" fontId="2" fillId="3" borderId="0" xfId="0" applyFont="1" applyFill="1"/>
    <xf numFmtId="44" fontId="2" fillId="3" borderId="0" xfId="2" applyFont="1" applyFill="1"/>
    <xf numFmtId="0" fontId="2" fillId="0" borderId="0" xfId="0" applyFont="1" applyAlignment="1">
      <alignment horizontal="center"/>
    </xf>
    <xf numFmtId="0" fontId="13" fillId="0" borderId="0" xfId="3" applyFont="1" applyAlignment="1">
      <alignment horizontal="center" vertical="center"/>
    </xf>
    <xf numFmtId="44" fontId="2" fillId="3" borderId="0" xfId="0" applyNumberFormat="1" applyFont="1" applyFill="1"/>
  </cellXfs>
  <cellStyles count="4">
    <cellStyle name="Comma" xfId="1" builtinId="3"/>
    <cellStyle name="Currency" xfId="2" builtinId="4"/>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ws-samples/amazon-lookout-for-metrics-samples" TargetMode="External"/><Relationship Id="rId2" Type="http://schemas.openxmlformats.org/officeDocument/2006/relationships/hyperlink" Target="mailto:l4m-bd-support@amazon.com?subject=Lookout%20out%20For%20Metrics%20Cost%20Calculator%20Request" TargetMode="External"/><Relationship Id="rId1" Type="http://schemas.openxmlformats.org/officeDocument/2006/relationships/hyperlink" Target="https://aws.amazon.com/lookout-for-metr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C2118-9BCE-FD49-A71A-28250B071C81}">
  <dimension ref="A1:C25"/>
  <sheetViews>
    <sheetView tabSelected="1" workbookViewId="0">
      <selection activeCell="J18" sqref="J18"/>
    </sheetView>
  </sheetViews>
  <sheetFormatPr baseColWidth="10" defaultRowHeight="16"/>
  <cols>
    <col min="1" max="1" width="36" customWidth="1"/>
    <col min="2" max="2" width="45.5" customWidth="1"/>
    <col min="3" max="3" width="21.5" customWidth="1"/>
    <col min="6" max="6" width="10.83203125" customWidth="1"/>
  </cols>
  <sheetData>
    <row r="1" spans="1:3" ht="26">
      <c r="A1" s="5" t="s">
        <v>0</v>
      </c>
    </row>
    <row r="2" spans="1:3" ht="19">
      <c r="A2" s="2" t="s">
        <v>1</v>
      </c>
      <c r="B2" s="1" t="s">
        <v>5</v>
      </c>
    </row>
    <row r="3" spans="1:3" ht="19">
      <c r="A3" s="2" t="s">
        <v>2</v>
      </c>
      <c r="B3" s="1" t="s">
        <v>6</v>
      </c>
    </row>
    <row r="4" spans="1:3" ht="19">
      <c r="A4" s="2" t="s">
        <v>3</v>
      </c>
      <c r="B4" s="1" t="s">
        <v>4</v>
      </c>
    </row>
    <row r="7" spans="1:3" ht="21">
      <c r="A7" s="4" t="s">
        <v>7</v>
      </c>
      <c r="C7" s="26" t="s">
        <v>69</v>
      </c>
    </row>
    <row r="8" spans="1:3" ht="136" customHeight="1">
      <c r="B8" s="9" t="s">
        <v>8</v>
      </c>
      <c r="C8" s="27" t="s">
        <v>70</v>
      </c>
    </row>
    <row r="10" spans="1:3" ht="21">
      <c r="A10" s="4" t="s">
        <v>22</v>
      </c>
    </row>
    <row r="11" spans="1:3" ht="147" customHeight="1">
      <c r="B11" s="16" t="s">
        <v>23</v>
      </c>
      <c r="C11" s="27" t="s">
        <v>71</v>
      </c>
    </row>
    <row r="13" spans="1:3" ht="21">
      <c r="A13" s="4" t="s">
        <v>47</v>
      </c>
    </row>
    <row r="14" spans="1:3" ht="132" customHeight="1">
      <c r="B14" s="3" t="s">
        <v>48</v>
      </c>
      <c r="C14" s="27" t="s">
        <v>72</v>
      </c>
    </row>
    <row r="17" spans="1:3" ht="21">
      <c r="A17" s="4" t="s">
        <v>62</v>
      </c>
    </row>
    <row r="18" spans="1:3">
      <c r="B18" t="s">
        <v>63</v>
      </c>
    </row>
    <row r="20" spans="1:3">
      <c r="B20" s="6" t="s">
        <v>64</v>
      </c>
      <c r="C20" s="24">
        <f>'Cost Estimator'!D20</f>
        <v>750</v>
      </c>
    </row>
    <row r="21" spans="1:3">
      <c r="B21" s="6" t="s">
        <v>65</v>
      </c>
      <c r="C21" s="28">
        <f>'Cost Estimator'!D21</f>
        <v>562.5</v>
      </c>
    </row>
    <row r="25" spans="1:3">
      <c r="A25" s="6" t="s">
        <v>66</v>
      </c>
    </row>
  </sheetData>
  <hyperlinks>
    <hyperlink ref="B2" r:id="rId1" xr:uid="{8886AF93-548A-A04E-9091-738E55DCD552}"/>
    <hyperlink ref="B4" r:id="rId2" xr:uid="{9AE68C91-0C9E-0D41-9349-E923EB5A74BE}"/>
    <hyperlink ref="B3" r:id="rId3" xr:uid="{485C1D91-C7B9-5A46-B864-099A1594A181}"/>
    <hyperlink ref="C8" location="'Vetting Criteria'!A1" display="Vetting Criteria Tab" xr:uid="{E13E457F-0054-E84D-8091-BB3B0A6E9926}"/>
    <hyperlink ref="C11" location="'Defining your Dataset'!A1" display="Defining your Dataset" xr:uid="{6402A984-4721-8C4F-B7A8-AF349B3F3E60}"/>
    <hyperlink ref="C14" location="'Cost Estimator'!A1" display="Cost Estimator " xr:uid="{9A5B4CC4-D547-874F-A73C-858DA80572F9}"/>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11BC-A80E-B646-BE25-DBE043089E66}">
  <dimension ref="A1:E17"/>
  <sheetViews>
    <sheetView workbookViewId="0">
      <selection activeCell="C14" sqref="C14"/>
    </sheetView>
  </sheetViews>
  <sheetFormatPr baseColWidth="10" defaultRowHeight="16"/>
  <cols>
    <col min="1" max="1" width="18" customWidth="1"/>
    <col min="2" max="2" width="21.5" customWidth="1"/>
    <col min="3" max="3" width="45.1640625" customWidth="1"/>
  </cols>
  <sheetData>
    <row r="1" spans="1:5" ht="26">
      <c r="A1" s="5" t="s">
        <v>49</v>
      </c>
    </row>
    <row r="5" spans="1:5" ht="21">
      <c r="A5" s="4" t="s">
        <v>9</v>
      </c>
    </row>
    <row r="6" spans="1:5" ht="19">
      <c r="B6" s="7" t="s">
        <v>10</v>
      </c>
    </row>
    <row r="7" spans="1:5" ht="34">
      <c r="C7" s="8" t="s">
        <v>11</v>
      </c>
      <c r="D7" s="8"/>
      <c r="E7" s="8"/>
    </row>
    <row r="8" spans="1:5" ht="34">
      <c r="C8" s="8" t="s">
        <v>12</v>
      </c>
      <c r="D8" s="8"/>
      <c r="E8" s="8"/>
    </row>
    <row r="9" spans="1:5" ht="17">
      <c r="C9" s="8" t="s">
        <v>13</v>
      </c>
      <c r="D9" s="8"/>
      <c r="E9" s="8"/>
    </row>
    <row r="10" spans="1:5" ht="19">
      <c r="B10" s="7" t="s">
        <v>14</v>
      </c>
      <c r="C10" s="8"/>
      <c r="D10" s="8"/>
      <c r="E10" s="8"/>
    </row>
    <row r="11" spans="1:5" ht="34">
      <c r="C11" s="8" t="s">
        <v>15</v>
      </c>
      <c r="D11" s="8"/>
      <c r="E11" s="8"/>
    </row>
    <row r="12" spans="1:5" ht="59" customHeight="1">
      <c r="C12" s="8" t="s">
        <v>16</v>
      </c>
      <c r="D12" s="8"/>
      <c r="E12" s="8"/>
    </row>
    <row r="13" spans="1:5" ht="19">
      <c r="B13" s="7" t="s">
        <v>17</v>
      </c>
      <c r="C13" s="8"/>
      <c r="D13" s="8"/>
      <c r="E13" s="8"/>
    </row>
    <row r="14" spans="1:5" ht="77" customHeight="1">
      <c r="C14" s="8" t="s">
        <v>18</v>
      </c>
      <c r="D14" s="8"/>
      <c r="E14" s="8"/>
    </row>
    <row r="15" spans="1:5" ht="19">
      <c r="B15" s="7" t="s">
        <v>19</v>
      </c>
      <c r="C15" s="8"/>
      <c r="D15" s="8"/>
      <c r="E15" s="8"/>
    </row>
    <row r="16" spans="1:5" ht="51">
      <c r="C16" s="8" t="s">
        <v>20</v>
      </c>
      <c r="D16" s="8"/>
      <c r="E16" s="8"/>
    </row>
    <row r="17" spans="3:5" ht="34">
      <c r="C17" s="8" t="s">
        <v>21</v>
      </c>
      <c r="D17" s="8"/>
      <c r="E1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A146-AB64-D34E-B586-C8DB4D8FBF00}">
  <dimension ref="A1:F24"/>
  <sheetViews>
    <sheetView topLeftCell="A7" workbookViewId="0">
      <selection activeCell="D14" sqref="D14"/>
    </sheetView>
  </sheetViews>
  <sheetFormatPr baseColWidth="10" defaultRowHeight="16"/>
  <cols>
    <col min="1" max="1" width="32.6640625" bestFit="1" customWidth="1"/>
    <col min="2" max="2" width="30.33203125" customWidth="1"/>
    <col min="3" max="3" width="23.1640625" customWidth="1"/>
    <col min="4" max="4" width="20" customWidth="1"/>
    <col min="5" max="5" width="19.6640625" customWidth="1"/>
    <col min="6" max="6" width="12.83203125" bestFit="1" customWidth="1"/>
  </cols>
  <sheetData>
    <row r="1" spans="1:5" ht="26">
      <c r="A1" s="5" t="s">
        <v>50</v>
      </c>
    </row>
    <row r="4" spans="1:5" ht="19">
      <c r="A4" s="7" t="s">
        <v>24</v>
      </c>
      <c r="C4" s="7" t="s">
        <v>26</v>
      </c>
      <c r="E4" s="7" t="s">
        <v>30</v>
      </c>
    </row>
    <row r="5" spans="1:5" ht="115" customHeight="1">
      <c r="A5" s="4"/>
      <c r="B5" s="3" t="s">
        <v>25</v>
      </c>
      <c r="C5" s="9" t="s">
        <v>27</v>
      </c>
      <c r="D5" s="11" t="s">
        <v>31</v>
      </c>
      <c r="E5" s="12">
        <v>44616.416666666664</v>
      </c>
    </row>
    <row r="6" spans="1:5" ht="19">
      <c r="B6" s="7"/>
    </row>
    <row r="7" spans="1:5" ht="224" customHeight="1">
      <c r="B7" s="9" t="s">
        <v>28</v>
      </c>
      <c r="C7" s="8"/>
      <c r="D7" s="10"/>
    </row>
    <row r="8" spans="1:5">
      <c r="C8" s="8"/>
      <c r="D8" s="10"/>
    </row>
    <row r="9" spans="1:5">
      <c r="C9" s="8"/>
      <c r="D9" s="10"/>
    </row>
    <row r="10" spans="1:5" ht="19">
      <c r="A10" s="7" t="s">
        <v>29</v>
      </c>
      <c r="B10" s="7"/>
      <c r="C10" s="8"/>
    </row>
    <row r="11" spans="1:5" ht="144" customHeight="1">
      <c r="B11" s="11" t="s">
        <v>32</v>
      </c>
      <c r="C11" s="15" t="s">
        <v>34</v>
      </c>
      <c r="D11" s="10"/>
    </row>
    <row r="13" spans="1:5">
      <c r="C13" s="13" t="s">
        <v>33</v>
      </c>
      <c r="D13" t="s">
        <v>38</v>
      </c>
      <c r="E13" t="s">
        <v>39</v>
      </c>
    </row>
    <row r="14" spans="1:5" ht="17">
      <c r="C14" s="14" t="s">
        <v>35</v>
      </c>
      <c r="D14">
        <v>10</v>
      </c>
      <c r="E14">
        <v>25</v>
      </c>
    </row>
    <row r="15" spans="1:5" ht="19">
      <c r="B15" s="7"/>
    </row>
    <row r="16" spans="1:5">
      <c r="C16" s="8"/>
    </row>
    <row r="17" spans="1:6" ht="19">
      <c r="A17" s="7" t="s">
        <v>36</v>
      </c>
      <c r="C17" s="8"/>
    </row>
    <row r="18" spans="1:6" ht="207" customHeight="1">
      <c r="B18" s="8" t="s">
        <v>43</v>
      </c>
    </row>
    <row r="20" spans="1:6">
      <c r="C20" s="6" t="s">
        <v>37</v>
      </c>
      <c r="D20" t="s">
        <v>40</v>
      </c>
      <c r="E20" t="s">
        <v>41</v>
      </c>
      <c r="F20" t="s">
        <v>42</v>
      </c>
    </row>
    <row r="21" spans="1:6">
      <c r="C21" s="6" t="s">
        <v>44</v>
      </c>
      <c r="D21">
        <v>3</v>
      </c>
    </row>
    <row r="23" spans="1:6" ht="19">
      <c r="A23" s="7" t="s">
        <v>45</v>
      </c>
    </row>
    <row r="24" spans="1:6">
      <c r="B24"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58103-7DF9-504A-A65C-02C3D5EE0E4A}">
  <dimension ref="A1:E21"/>
  <sheetViews>
    <sheetView workbookViewId="0">
      <selection activeCell="D21" sqref="D21"/>
    </sheetView>
  </sheetViews>
  <sheetFormatPr baseColWidth="10" defaultRowHeight="16"/>
  <cols>
    <col min="2" max="2" width="32.6640625" customWidth="1"/>
    <col min="3" max="3" width="26.6640625" bestFit="1" customWidth="1"/>
    <col min="4" max="4" width="14.33203125" customWidth="1"/>
    <col min="5" max="5" width="13.5" customWidth="1"/>
  </cols>
  <sheetData>
    <row r="1" spans="1:5" ht="26">
      <c r="A1" s="5" t="s">
        <v>47</v>
      </c>
    </row>
    <row r="3" spans="1:5" ht="156" customHeight="1">
      <c r="B3" s="17" t="s">
        <v>51</v>
      </c>
    </row>
    <row r="5" spans="1:5" ht="19">
      <c r="B5" s="7" t="s">
        <v>67</v>
      </c>
      <c r="C5" s="6" t="s">
        <v>52</v>
      </c>
      <c r="D5" s="23">
        <f>PRODUCT('Defining your Dataset'!D14:'Defining your Dataset'!H14)</f>
        <v>250</v>
      </c>
    </row>
    <row r="6" spans="1:5">
      <c r="C6" s="6" t="s">
        <v>53</v>
      </c>
      <c r="D6" s="23">
        <f>'Defining your Dataset'!D21</f>
        <v>3</v>
      </c>
    </row>
    <row r="7" spans="1:5">
      <c r="C7" s="6" t="s">
        <v>54</v>
      </c>
      <c r="D7" s="23">
        <f>PRODUCT(D5:D6)</f>
        <v>750</v>
      </c>
    </row>
    <row r="10" spans="1:5" ht="19">
      <c r="B10" s="18" t="s">
        <v>68</v>
      </c>
      <c r="C10" s="19"/>
      <c r="D10" s="20"/>
      <c r="E10" s="20"/>
    </row>
    <row r="11" spans="1:5">
      <c r="B11" s="20"/>
      <c r="C11" s="20" t="s">
        <v>55</v>
      </c>
      <c r="D11" s="20"/>
      <c r="E11" s="20"/>
    </row>
    <row r="12" spans="1:5">
      <c r="B12" s="20"/>
      <c r="C12" s="19" t="s">
        <v>60</v>
      </c>
      <c r="D12" s="19" t="s">
        <v>61</v>
      </c>
      <c r="E12" s="19" t="s">
        <v>56</v>
      </c>
    </row>
    <row r="13" spans="1:5">
      <c r="B13" s="20"/>
      <c r="C13" s="21">
        <v>0</v>
      </c>
      <c r="D13" s="21">
        <v>1000</v>
      </c>
      <c r="E13" s="22">
        <v>0.75</v>
      </c>
    </row>
    <row r="14" spans="1:5">
      <c r="B14" s="20"/>
      <c r="C14" s="21">
        <v>1001</v>
      </c>
      <c r="D14" s="21">
        <v>5000</v>
      </c>
      <c r="E14" s="22">
        <v>0.5</v>
      </c>
    </row>
    <row r="15" spans="1:5">
      <c r="B15" s="20"/>
      <c r="C15" s="21">
        <v>5001</v>
      </c>
      <c r="D15" s="21">
        <v>20000</v>
      </c>
      <c r="E15" s="22">
        <v>0.25</v>
      </c>
    </row>
    <row r="16" spans="1:5">
      <c r="B16" s="20"/>
      <c r="C16" s="21">
        <v>20001</v>
      </c>
      <c r="D16" s="21">
        <v>50000</v>
      </c>
      <c r="E16" s="22">
        <v>0.1</v>
      </c>
    </row>
    <row r="17" spans="2:5">
      <c r="B17" s="20"/>
      <c r="C17" s="21">
        <v>50001</v>
      </c>
      <c r="D17" s="21">
        <v>1000000</v>
      </c>
      <c r="E17" s="22">
        <v>0.05</v>
      </c>
    </row>
    <row r="19" spans="2:5" ht="19">
      <c r="B19" s="7" t="s">
        <v>59</v>
      </c>
    </row>
    <row r="20" spans="2:5">
      <c r="C20" s="6" t="s">
        <v>58</v>
      </c>
      <c r="D20" s="24">
        <f>D7</f>
        <v>750</v>
      </c>
    </row>
    <row r="21" spans="2:5">
      <c r="C21" s="6" t="s">
        <v>57</v>
      </c>
      <c r="D21" s="25" cm="1">
        <f t="array" ref="D21">SUMPRODUCT((D20&lt;=$D$13:$D$17)*(D20&gt;$C$13:$C$17)*(D20-$C$13:$C$17)*$E$13:$E$17)+SUMPRODUCT(((D20&gt;$D$13:$D$17)*($D$13:$D$17-$C$13:$C$17))*$E$13:$E$17)</f>
        <v>562.5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Vetting Criteria</vt:lpstr>
      <vt:lpstr>Defining your Dataset</vt:lpstr>
      <vt:lpstr>Cost Estimator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2022-02-17T17:39:36Z</dcterms:created>
  <dcterms:modified xsi:type="dcterms:W3CDTF">2022-02-28T17:12:17Z</dcterms:modified>
</cp:coreProperties>
</file>