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tramy/Downloads/migration-effort-estimator/input/"/>
    </mc:Choice>
  </mc:AlternateContent>
  <xr:revisionPtr revIDLastSave="0" documentId="13_ncr:1_{C4369513-5018-074D-A0B0-5197D0FCC89A}" xr6:coauthVersionLast="47" xr6:coauthVersionMax="47" xr10:uidLastSave="{00000000-0000-0000-0000-000000000000}"/>
  <bookViews>
    <workbookView xWindow="0" yWindow="500" windowWidth="35840" windowHeight="20540" xr2:uid="{00000000-000D-0000-FFFF-FFFF00000000}"/>
  </bookViews>
  <sheets>
    <sheet name="Estimation Matrix" sheetId="1" r:id="rId1"/>
    <sheet name="Config" sheetId="2" r:id="rId2"/>
    <sheet name="File_Level_Info" sheetId="3" r:id="rId3"/>
  </sheets>
  <definedNames>
    <definedName name="Conversion_Type">Config!#REF!</definedName>
    <definedName name="Percent_of_Objects">Config!#REF!</definedName>
    <definedName name="Resource">Config!$M$2:$M$5</definedName>
  </definedNames>
  <calcPr calcId="191029"/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M5" i="1"/>
  <c r="M6" i="1"/>
  <c r="M7" i="1"/>
  <c r="M8" i="1"/>
  <c r="M9" i="1"/>
  <c r="M10" i="1"/>
  <c r="N5" i="1"/>
  <c r="N6" i="1"/>
  <c r="N7" i="1"/>
  <c r="N8" i="1"/>
  <c r="N9" i="1"/>
  <c r="N10" i="1"/>
  <c r="O5" i="1"/>
  <c r="O6" i="1"/>
  <c r="O7" i="1"/>
  <c r="O8" i="1"/>
  <c r="O9" i="1"/>
  <c r="O10" i="1"/>
  <c r="L6" i="1"/>
  <c r="Q6" i="1" s="1"/>
  <c r="L7" i="1"/>
  <c r="Q7" i="1" s="1"/>
  <c r="L8" i="1"/>
  <c r="Q8" i="1" s="1"/>
  <c r="L9" i="1"/>
  <c r="Q9" i="1" s="1"/>
  <c r="L10" i="1"/>
  <c r="Q10" i="1" s="1"/>
  <c r="O4" i="1"/>
  <c r="P4" i="1"/>
  <c r="N4" i="1"/>
  <c r="M4" i="1"/>
  <c r="L5" i="1"/>
  <c r="Q5" i="1" s="1"/>
  <c r="L4" i="1"/>
  <c r="Q4" i="1" s="1"/>
</calcChain>
</file>

<file path=xl/sharedStrings.xml><?xml version="1.0" encoding="utf-8"?>
<sst xmlns="http://schemas.openxmlformats.org/spreadsheetml/2006/main" count="56" uniqueCount="38">
  <si>
    <t>Inventory and Characteristics</t>
  </si>
  <si>
    <t>Distribution %</t>
  </si>
  <si>
    <t>Effort</t>
  </si>
  <si>
    <t>Ingest</t>
  </si>
  <si>
    <t>Data Source</t>
  </si>
  <si>
    <t>Feed Type</t>
  </si>
  <si>
    <t>Feed Count</t>
  </si>
  <si>
    <t>Conversion Type</t>
  </si>
  <si>
    <t>Medium</t>
  </si>
  <si>
    <t>Effort Hours</t>
  </si>
  <si>
    <t>Effort_Levels</t>
  </si>
  <si>
    <t>Effort_Hours</t>
  </si>
  <si>
    <t>Conversion_Source</t>
  </si>
  <si>
    <t>Feed_Type</t>
  </si>
  <si>
    <t>Object_Type</t>
  </si>
  <si>
    <t>Usage_Type</t>
  </si>
  <si>
    <t>Scheduled Reports</t>
  </si>
  <si>
    <t>Re-Platform</t>
  </si>
  <si>
    <t>Visualization</t>
  </si>
  <si>
    <t>Hadoop</t>
  </si>
  <si>
    <t>Pig</t>
  </si>
  <si>
    <t>Hive</t>
  </si>
  <si>
    <t>Python</t>
  </si>
  <si>
    <t>PySpark</t>
  </si>
  <si>
    <t>Scripts</t>
  </si>
  <si>
    <t>ETL Workloads</t>
  </si>
  <si>
    <t>Adhoc Queries</t>
  </si>
  <si>
    <t>pig</t>
  </si>
  <si>
    <t>py</t>
  </si>
  <si>
    <t>txt</t>
  </si>
  <si>
    <t>xml</t>
  </si>
  <si>
    <t>sh</t>
  </si>
  <si>
    <t>md</t>
  </si>
  <si>
    <t>sql</t>
  </si>
  <si>
    <t>Simple-Medium</t>
  </si>
  <si>
    <t>Medium-complex</t>
  </si>
  <si>
    <t>Complex</t>
  </si>
  <si>
    <t>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</si>
</sst>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/>
    <xf numFmtId="0" fontId="1" fillId="0" borderId="2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1" fillId="0" borderId="0" xfId="1" applyFont="1" applyFill="1" applyBorder="1"/>
    <xf numFmtId="0" fontId="1" fillId="0" borderId="2" xfId="2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</cellXfs>
  <cellStyles count="3">
    <cellStyle name="Calculation" xfId="1" builtinId="22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7"/>
  <sheetViews>
    <sheetView tabSelected="1" workbookViewId="0">
      <selection activeCell="L3" sqref="L3"/>
    </sheetView>
  </sheetViews>
  <sheetFormatPr baseColWidth="10" defaultColWidth="10.6640625" defaultRowHeight="16" x14ac:dyDescent="0.2"/>
  <cols>
    <col min="1" max="1" width="2.6640625" customWidth="1"/>
    <col min="2" max="2" width="3.6640625" bestFit="1" customWidth="1"/>
    <col min="3" max="3" width="11" bestFit="1" customWidth="1"/>
    <col min="4" max="4" width="16.5" bestFit="1" customWidth="1"/>
    <col min="5" max="5" width="11.6640625" bestFit="1" customWidth="1"/>
    <col min="6" max="6" width="14.33203125" bestFit="1" customWidth="1"/>
    <col min="7" max="12" width="12.83203125" customWidth="1"/>
    <col min="13" max="13" width="11.1640625" bestFit="1" customWidth="1"/>
    <col min="15" max="15" width="12.33203125" bestFit="1" customWidth="1"/>
    <col min="16" max="16" width="13" bestFit="1" customWidth="1"/>
    <col min="17" max="17" width="22.83203125" customWidth="1"/>
  </cols>
  <sheetData>
    <row r="2" spans="2:17" x14ac:dyDescent="0.2">
      <c r="B2" s="7" t="s">
        <v>0</v>
      </c>
      <c r="C2" s="8"/>
      <c r="D2" s="8"/>
      <c r="E2" s="8"/>
      <c r="F2" s="8"/>
      <c r="G2" s="7" t="s">
        <v>1</v>
      </c>
      <c r="H2" s="7"/>
      <c r="I2" s="7"/>
      <c r="J2" s="7"/>
      <c r="K2" s="7"/>
      <c r="L2" s="7" t="s">
        <v>2</v>
      </c>
      <c r="M2" s="7" t="s">
        <v>2</v>
      </c>
      <c r="N2" s="8"/>
      <c r="O2" s="8"/>
      <c r="P2" s="8"/>
    </row>
    <row r="3" spans="2:17" s="2" customFormat="1" x14ac:dyDescent="0.2">
      <c r="B3" s="10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37</v>
      </c>
      <c r="H3" s="2" t="s">
        <v>34</v>
      </c>
      <c r="I3" s="2" t="s">
        <v>8</v>
      </c>
      <c r="J3" s="2" t="s">
        <v>35</v>
      </c>
      <c r="K3" s="2" t="s">
        <v>36</v>
      </c>
      <c r="L3" s="2" t="s">
        <v>37</v>
      </c>
      <c r="M3" s="2" t="s">
        <v>34</v>
      </c>
      <c r="N3" s="2" t="s">
        <v>8</v>
      </c>
      <c r="O3" s="2" t="s">
        <v>35</v>
      </c>
      <c r="P3" s="2" t="s">
        <v>36</v>
      </c>
      <c r="Q3" s="2" t="s">
        <v>9</v>
      </c>
    </row>
    <row r="4" spans="2:17" x14ac:dyDescent="0.2">
      <c r="B4" s="10"/>
      <c r="C4" s="9" t="s">
        <v>19</v>
      </c>
      <c r="D4" t="s">
        <v>27</v>
      </c>
      <c r="E4">
        <v>10</v>
      </c>
      <c r="F4" t="s">
        <v>17</v>
      </c>
      <c r="G4" s="5">
        <v>4</v>
      </c>
      <c r="H4" s="5">
        <v>2</v>
      </c>
      <c r="I4" s="5">
        <v>1</v>
      </c>
      <c r="J4" s="5">
        <v>4</v>
      </c>
      <c r="K4" s="5">
        <v>3</v>
      </c>
      <c r="L4" s="5">
        <f>G4*0.5</f>
        <v>2</v>
      </c>
      <c r="M4" s="5">
        <f>H4*1</f>
        <v>2</v>
      </c>
      <c r="N4" s="5">
        <f>I4*2</f>
        <v>2</v>
      </c>
      <c r="O4" s="5">
        <f>J4*3</f>
        <v>12</v>
      </c>
      <c r="P4" s="5">
        <f>K4*4</f>
        <v>12</v>
      </c>
      <c r="Q4" s="5">
        <f>L4+M4+N4+O4+P4</f>
        <v>30</v>
      </c>
    </row>
    <row r="5" spans="2:17" x14ac:dyDescent="0.2">
      <c r="B5" s="10"/>
      <c r="C5" s="9"/>
      <c r="D5" t="s">
        <v>28</v>
      </c>
      <c r="G5" s="5">
        <v>2</v>
      </c>
      <c r="H5" s="5">
        <v>2</v>
      </c>
      <c r="I5" s="5">
        <v>2</v>
      </c>
      <c r="J5" s="5">
        <v>4</v>
      </c>
      <c r="K5" s="5">
        <v>3</v>
      </c>
      <c r="L5" s="5">
        <f t="shared" ref="L5:L10" si="0">G5*0.5</f>
        <v>1</v>
      </c>
      <c r="M5" s="5">
        <f t="shared" ref="M5:M10" si="1">H5*1</f>
        <v>2</v>
      </c>
      <c r="N5" s="5">
        <f t="shared" ref="N5:N10" si="2">I5*2</f>
        <v>4</v>
      </c>
      <c r="O5" s="5">
        <f t="shared" ref="O5:O10" si="3">J5*3</f>
        <v>12</v>
      </c>
      <c r="P5" s="5">
        <f t="shared" ref="P5:P10" si="4">K5*4</f>
        <v>12</v>
      </c>
      <c r="Q5" s="5">
        <f t="shared" ref="Q5:Q10" si="5">L5+M5+N5+O5+P5</f>
        <v>31</v>
      </c>
    </row>
    <row r="6" spans="2:17" x14ac:dyDescent="0.2">
      <c r="B6" s="10"/>
      <c r="C6" s="9"/>
      <c r="D6" t="s">
        <v>29</v>
      </c>
      <c r="G6" s="5">
        <v>2</v>
      </c>
      <c r="H6" s="5">
        <v>2</v>
      </c>
      <c r="I6" s="5">
        <v>2</v>
      </c>
      <c r="J6" s="5">
        <v>4</v>
      </c>
      <c r="K6" s="5">
        <v>3</v>
      </c>
      <c r="L6" s="5">
        <f t="shared" si="0"/>
        <v>1</v>
      </c>
      <c r="M6" s="5">
        <f t="shared" si="1"/>
        <v>2</v>
      </c>
      <c r="N6" s="5">
        <f t="shared" si="2"/>
        <v>4</v>
      </c>
      <c r="O6" s="5">
        <f t="shared" si="3"/>
        <v>12</v>
      </c>
      <c r="P6" s="5">
        <f t="shared" si="4"/>
        <v>12</v>
      </c>
      <c r="Q6" s="5">
        <f t="shared" si="5"/>
        <v>31</v>
      </c>
    </row>
    <row r="7" spans="2:17" x14ac:dyDescent="0.2">
      <c r="B7" s="10"/>
      <c r="C7" s="9"/>
      <c r="D7" t="s">
        <v>33</v>
      </c>
      <c r="G7" s="5">
        <v>2</v>
      </c>
      <c r="H7" s="5">
        <v>2</v>
      </c>
      <c r="I7" s="5">
        <v>2</v>
      </c>
      <c r="J7" s="5">
        <v>4</v>
      </c>
      <c r="K7" s="5">
        <v>3</v>
      </c>
      <c r="L7" s="5">
        <f t="shared" si="0"/>
        <v>1</v>
      </c>
      <c r="M7" s="5">
        <f t="shared" si="1"/>
        <v>2</v>
      </c>
      <c r="N7" s="5">
        <f t="shared" si="2"/>
        <v>4</v>
      </c>
      <c r="O7" s="5">
        <f t="shared" si="3"/>
        <v>12</v>
      </c>
      <c r="P7" s="5">
        <f t="shared" si="4"/>
        <v>12</v>
      </c>
      <c r="Q7" s="5">
        <f t="shared" si="5"/>
        <v>31</v>
      </c>
    </row>
    <row r="8" spans="2:17" x14ac:dyDescent="0.2">
      <c r="B8" s="10"/>
      <c r="C8" s="9"/>
      <c r="D8" t="s">
        <v>30</v>
      </c>
      <c r="G8" s="5">
        <v>2</v>
      </c>
      <c r="H8" s="5">
        <v>2</v>
      </c>
      <c r="I8" s="5">
        <v>2</v>
      </c>
      <c r="J8" s="5">
        <v>4</v>
      </c>
      <c r="K8" s="5">
        <v>3</v>
      </c>
      <c r="L8" s="5">
        <f t="shared" si="0"/>
        <v>1</v>
      </c>
      <c r="M8" s="5">
        <f t="shared" si="1"/>
        <v>2</v>
      </c>
      <c r="N8" s="5">
        <f t="shared" si="2"/>
        <v>4</v>
      </c>
      <c r="O8" s="5">
        <f t="shared" si="3"/>
        <v>12</v>
      </c>
      <c r="P8" s="5">
        <f t="shared" si="4"/>
        <v>12</v>
      </c>
      <c r="Q8" s="5">
        <f t="shared" si="5"/>
        <v>31</v>
      </c>
    </row>
    <row r="9" spans="2:17" x14ac:dyDescent="0.2">
      <c r="B9" s="10"/>
      <c r="C9" s="9"/>
      <c r="D9" t="s">
        <v>31</v>
      </c>
      <c r="G9" s="5">
        <v>2</v>
      </c>
      <c r="H9" s="5">
        <v>2</v>
      </c>
      <c r="I9" s="5">
        <v>2</v>
      </c>
      <c r="J9" s="5">
        <v>4</v>
      </c>
      <c r="K9" s="5">
        <v>3</v>
      </c>
      <c r="L9" s="5">
        <f t="shared" si="0"/>
        <v>1</v>
      </c>
      <c r="M9" s="5">
        <f t="shared" si="1"/>
        <v>2</v>
      </c>
      <c r="N9" s="5">
        <f t="shared" si="2"/>
        <v>4</v>
      </c>
      <c r="O9" s="5">
        <f t="shared" si="3"/>
        <v>12</v>
      </c>
      <c r="P9" s="5">
        <f t="shared" si="4"/>
        <v>12</v>
      </c>
      <c r="Q9" s="5">
        <f t="shared" si="5"/>
        <v>31</v>
      </c>
    </row>
    <row r="10" spans="2:17" x14ac:dyDescent="0.2">
      <c r="B10" s="10"/>
      <c r="C10" s="9"/>
      <c r="D10" t="s">
        <v>32</v>
      </c>
      <c r="G10" s="5">
        <v>2</v>
      </c>
      <c r="H10" s="5">
        <v>2</v>
      </c>
      <c r="I10" s="5">
        <v>2</v>
      </c>
      <c r="J10" s="5">
        <v>4</v>
      </c>
      <c r="K10" s="5">
        <v>3</v>
      </c>
      <c r="L10" s="5">
        <f t="shared" si="0"/>
        <v>1</v>
      </c>
      <c r="M10" s="5">
        <f t="shared" si="1"/>
        <v>2</v>
      </c>
      <c r="N10" s="5">
        <f t="shared" si="2"/>
        <v>4</v>
      </c>
      <c r="O10" s="5">
        <f t="shared" si="3"/>
        <v>12</v>
      </c>
      <c r="P10" s="5">
        <f t="shared" si="4"/>
        <v>12</v>
      </c>
      <c r="Q10" s="5">
        <f t="shared" si="5"/>
        <v>31</v>
      </c>
    </row>
    <row r="16" spans="2:17" ht="17" customHeight="1" thickBot="1" x14ac:dyDescent="0.25">
      <c r="P16" s="1"/>
      <c r="Q16" s="6"/>
    </row>
    <row r="17" ht="17" customHeight="1" thickTop="1" x14ac:dyDescent="0.2"/>
  </sheetData>
  <mergeCells count="5">
    <mergeCell ref="B2:F2"/>
    <mergeCell ref="C4:C10"/>
    <mergeCell ref="B3:B10"/>
    <mergeCell ref="G2:K2"/>
    <mergeCell ref="L2:P2"/>
  </mergeCells>
  <dataValidations count="1">
    <dataValidation type="list" showInputMessage="1" showErrorMessage="1" sqref="F4:F10" xr:uid="{00000000-0002-0000-0000-000000000000}">
      <formula1>Conversion_Type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workbookViewId="0">
      <selection activeCell="F18" sqref="F18"/>
    </sheetView>
  </sheetViews>
  <sheetFormatPr baseColWidth="10" defaultColWidth="10.6640625" defaultRowHeight="16" x14ac:dyDescent="0.2"/>
  <cols>
    <col min="1" max="1" width="12.5" bestFit="1" customWidth="1"/>
    <col min="2" max="2" width="11.6640625" bestFit="1" customWidth="1"/>
    <col min="3" max="3" width="9" customWidth="1"/>
    <col min="4" max="4" width="16.83203125" bestFit="1" customWidth="1"/>
    <col min="5" max="5" width="10.1640625" bestFit="1" customWidth="1"/>
    <col min="6" max="7" width="16.5" bestFit="1" customWidth="1"/>
    <col min="8" max="8" width="8.83203125" customWidth="1"/>
    <col min="9" max="9" width="15.1640625" bestFit="1" customWidth="1"/>
    <col min="10" max="19" width="12.83203125" customWidth="1"/>
    <col min="20" max="20" width="10.83203125" customWidth="1"/>
    <col min="21" max="21" width="15.1640625" bestFit="1" customWidth="1"/>
  </cols>
  <sheetData>
    <row r="1" spans="1:14" s="1" customFormat="1" x14ac:dyDescent="0.2">
      <c r="A1" s="4" t="s">
        <v>10</v>
      </c>
      <c r="B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I1"/>
      <c r="J1"/>
      <c r="K1"/>
      <c r="L1"/>
      <c r="M1"/>
      <c r="N1"/>
    </row>
    <row r="2" spans="1:14" x14ac:dyDescent="0.2">
      <c r="A2" s="3" t="s">
        <v>37</v>
      </c>
      <c r="B2" s="3">
        <v>0.5</v>
      </c>
      <c r="D2" s="3" t="s">
        <v>19</v>
      </c>
      <c r="E2" s="3" t="s">
        <v>20</v>
      </c>
      <c r="F2" s="3" t="s">
        <v>24</v>
      </c>
      <c r="G2" s="3" t="s">
        <v>25</v>
      </c>
    </row>
    <row r="3" spans="1:14" x14ac:dyDescent="0.2">
      <c r="A3" s="3" t="s">
        <v>34</v>
      </c>
      <c r="B3" s="3">
        <v>1</v>
      </c>
      <c r="D3" s="3" t="s">
        <v>19</v>
      </c>
      <c r="E3" s="3" t="s">
        <v>21</v>
      </c>
      <c r="F3" s="3" t="s">
        <v>24</v>
      </c>
      <c r="G3" s="3" t="s">
        <v>26</v>
      </c>
    </row>
    <row r="4" spans="1:14" x14ac:dyDescent="0.2">
      <c r="A4" s="3" t="s">
        <v>8</v>
      </c>
      <c r="B4" s="3">
        <v>2</v>
      </c>
      <c r="D4" s="3" t="s">
        <v>19</v>
      </c>
      <c r="E4" s="3" t="s">
        <v>22</v>
      </c>
      <c r="F4" s="3" t="s">
        <v>24</v>
      </c>
      <c r="G4" s="3" t="s">
        <v>18</v>
      </c>
    </row>
    <row r="5" spans="1:14" x14ac:dyDescent="0.2">
      <c r="A5" s="3" t="s">
        <v>35</v>
      </c>
      <c r="B5" s="3">
        <v>3</v>
      </c>
      <c r="D5" s="3" t="s">
        <v>19</v>
      </c>
      <c r="E5" s="3" t="s">
        <v>23</v>
      </c>
      <c r="F5" s="3" t="s">
        <v>24</v>
      </c>
      <c r="G5" s="3" t="s">
        <v>16</v>
      </c>
    </row>
    <row r="6" spans="1:14" x14ac:dyDescent="0.2">
      <c r="A6" s="3" t="s">
        <v>36</v>
      </c>
      <c r="B6" s="3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03660-7393-9748-9781-15F2C248E0BD}">
  <dimension ref="A1"/>
  <sheetViews>
    <sheetView workbookViewId="0">
      <selection activeCell="K21" sqref="K21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Estimation Matrix</vt:lpstr>
      <vt:lpstr>Config</vt:lpstr>
      <vt:lpstr>File_Level_Info</vt:lpstr>
      <vt:lpstr>Resource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2019-10-11T01:52:47Z</dcterms:created>
  <dcterms:modified xsi:type="dcterms:W3CDTF">2023-07-14T08:00:51Z</dcterms:modified>
</cp:coreProperties>
</file>