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le/Downloads/EXCEL-CLASSIFICATION/llamaindex/POC_data/aws/"/>
    </mc:Choice>
  </mc:AlternateContent>
  <xr:revisionPtr revIDLastSave="0" documentId="13_ncr:1_{3378209F-18EB-D54D-BE4D-F98DA4C2EC52}" xr6:coauthVersionLast="47" xr6:coauthVersionMax="47" xr10:uidLastSave="{00000000-0000-0000-0000-000000000000}"/>
  <bookViews>
    <workbookView xWindow="43540" yWindow="2240" windowWidth="51120" windowHeight="21800" xr2:uid="{00000000-000D-0000-FFFF-FFFF00000000}"/>
  </bookViews>
  <sheets>
    <sheet name="May 19-25" sheetId="5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6" i="52" l="1"/>
  <c r="U9" i="52"/>
  <c r="U8" i="52"/>
  <c r="P9" i="52" l="1"/>
  <c r="R9" i="52" s="1"/>
  <c r="N9" i="52"/>
  <c r="L9" i="52"/>
  <c r="K9" i="52"/>
  <c r="J9" i="52"/>
  <c r="I9" i="52"/>
  <c r="H9" i="52"/>
  <c r="G9" i="52"/>
  <c r="R15" i="52"/>
  <c r="N15" i="52"/>
  <c r="D15" i="52"/>
  <c r="N39" i="52"/>
  <c r="D41" i="52"/>
  <c r="D40" i="52"/>
  <c r="D39" i="52"/>
  <c r="D38" i="52"/>
  <c r="D14" i="52"/>
  <c r="D12" i="52"/>
  <c r="D13" i="52"/>
  <c r="R11" i="52" l="1"/>
  <c r="N14" i="52"/>
  <c r="N13" i="52"/>
  <c r="N12" i="52"/>
  <c r="N11" i="52"/>
  <c r="P20" i="52"/>
  <c r="N38" i="52"/>
  <c r="N37" i="52"/>
  <c r="D37" i="52"/>
  <c r="D36" i="52"/>
  <c r="D35" i="52"/>
  <c r="D34" i="52"/>
  <c r="D33" i="52"/>
  <c r="D32" i="52"/>
  <c r="Q20" i="52"/>
  <c r="O20" i="52"/>
  <c r="D11" i="52"/>
  <c r="D10" i="52"/>
  <c r="D9" i="52"/>
  <c r="N33" i="52" l="1"/>
  <c r="R12" i="52"/>
  <c r="N35" i="52"/>
  <c r="N10" i="52"/>
  <c r="R10" i="52" s="1"/>
  <c r="R14" i="52" l="1"/>
  <c r="N34" i="52"/>
  <c r="N40" i="52"/>
  <c r="N32" i="52"/>
  <c r="N41" i="52"/>
  <c r="R13" i="52"/>
  <c r="N36" i="52"/>
  <c r="R20" i="52" l="1"/>
  <c r="N20" i="52"/>
  <c r="N50" i="52"/>
</calcChain>
</file>

<file path=xl/sharedStrings.xml><?xml version="1.0" encoding="utf-8"?>
<sst xmlns="http://schemas.openxmlformats.org/spreadsheetml/2006/main" count="77" uniqueCount="50">
  <si>
    <t>Name</t>
  </si>
  <si>
    <t>Position</t>
  </si>
  <si>
    <t>Weekly</t>
  </si>
  <si>
    <t>Daily</t>
  </si>
  <si>
    <t>Total</t>
  </si>
  <si>
    <t>Backpay</t>
  </si>
  <si>
    <t>Adj Total</t>
  </si>
  <si>
    <t>Notes:</t>
  </si>
  <si>
    <t>PER DIEMS</t>
  </si>
  <si>
    <t>BVB - Vocals</t>
  </si>
  <si>
    <t>BVB - Guitar</t>
  </si>
  <si>
    <t>BVB - Drums</t>
  </si>
  <si>
    <t>Tour Manager</t>
  </si>
  <si>
    <t xml:space="preserve"> </t>
  </si>
  <si>
    <t>DEPOSIT DATE</t>
  </si>
  <si>
    <t>SUBMIT DATE</t>
  </si>
  <si>
    <t>HOME CITIES</t>
  </si>
  <si>
    <t>BVB - Bass</t>
  </si>
  <si>
    <t>Stage MGR, GTR, MONs</t>
  </si>
  <si>
    <t>Drum Tech, Playback Tech</t>
  </si>
  <si>
    <t>Production Coordinator</t>
  </si>
  <si>
    <t>FOH Audio</t>
  </si>
  <si>
    <t xml:space="preserve">Lighting </t>
  </si>
  <si>
    <t>May 30 deposit</t>
  </si>
  <si>
    <t>Delta VWT Flight</t>
  </si>
  <si>
    <t>Withholding</t>
  </si>
  <si>
    <t>Reimbursement</t>
  </si>
  <si>
    <t>Tour Production Wifi June - July</t>
  </si>
  <si>
    <t xml:space="preserve">Withholding </t>
  </si>
  <si>
    <t>Original United Charge for Payback</t>
  </si>
  <si>
    <t>Balance Remaining</t>
  </si>
  <si>
    <t>Morris, Ronald</t>
  </si>
  <si>
    <t>Morales, Mark</t>
  </si>
  <si>
    <t>Phillips, Garry</t>
  </si>
  <si>
    <t>Evans, Abby</t>
  </si>
  <si>
    <t>Turner, Christopher</t>
  </si>
  <si>
    <t>Diaz, Edmund</t>
  </si>
  <si>
    <t>Parker, Jesse</t>
  </si>
  <si>
    <t>Martinez, Kira</t>
  </si>
  <si>
    <t>Hernandez, Andrew</t>
  </si>
  <si>
    <t>Gonzalez, Ricardo</t>
  </si>
  <si>
    <t>Lopez, Glenn</t>
  </si>
  <si>
    <t>Anderson, Robert</t>
  </si>
  <si>
    <t>Thomas, Keith</t>
  </si>
  <si>
    <t>Taylor, Madison</t>
  </si>
  <si>
    <t>Jackson, Lindsay</t>
  </si>
  <si>
    <t>Martin, Amber</t>
  </si>
  <si>
    <t>Ortiz, Allan (AJ)</t>
  </si>
  <si>
    <t>SYA is working from home in Portland ME 04092</t>
  </si>
  <si>
    <t>ABC Touring Inc - 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</si>
</sst>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;@"/>
    <numFmt numFmtId="166" formatCode="0.00_);[Red]\(0.00\)"/>
    <numFmt numFmtId="167" formatCode="[$-F800]dddd\,\ mmmm\ dd\,\ yyyy"/>
    <numFmt numFmtId="168" formatCode="_-&quot;$&quot;* #,##0.00_-;\-&quot;$&quot;* #,##0.00_-;_-&quot;$&quot;* &quot;-&quot;??_-;_-@_-"/>
    <numFmt numFmtId="169" formatCode="m/d;@"/>
  </numFmts>
  <fonts count="3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8">
    <xf numFmtId="0" fontId="0" fillId="0" borderId="0"/>
    <xf numFmtId="43" fontId="1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35">
    <xf numFmtId="0" fontId="0" fillId="0" borderId="0" xfId="0"/>
    <xf numFmtId="0" fontId="17" fillId="0" borderId="0" xfId="0" applyFont="1"/>
    <xf numFmtId="0" fontId="0" fillId="0" borderId="0" xfId="0" applyAlignment="1">
      <alignment horizontal="center"/>
    </xf>
    <xf numFmtId="0" fontId="19" fillId="0" borderId="0" xfId="0" applyFont="1"/>
    <xf numFmtId="9" fontId="0" fillId="0" borderId="0" xfId="0" applyNumberFormat="1" applyAlignment="1">
      <alignment horizontal="center"/>
    </xf>
    <xf numFmtId="0" fontId="18" fillId="0" borderId="0" xfId="0" applyFont="1"/>
    <xf numFmtId="43" fontId="0" fillId="0" borderId="0" xfId="1" applyFont="1" applyFill="1" applyBorder="1"/>
    <xf numFmtId="166" fontId="0" fillId="0" borderId="0" xfId="0" applyNumberFormat="1"/>
    <xf numFmtId="14" fontId="0" fillId="0" borderId="0" xfId="0" applyNumberFormat="1"/>
    <xf numFmtId="43" fontId="0" fillId="0" borderId="0" xfId="0" applyNumberFormat="1"/>
    <xf numFmtId="43" fontId="19" fillId="0" borderId="0" xfId="1" applyFont="1" applyFill="1" applyBorder="1"/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164" fontId="22" fillId="0" borderId="0" xfId="0" applyNumberFormat="1" applyFont="1" applyAlignment="1">
      <alignment horizontal="center"/>
    </xf>
    <xf numFmtId="0" fontId="26" fillId="0" borderId="0" xfId="0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0" fontId="26" fillId="0" borderId="0" xfId="0" applyFont="1"/>
    <xf numFmtId="0" fontId="26" fillId="0" borderId="0" xfId="0" applyFont="1" applyAlignment="1">
      <alignment horizontal="right" vertical="center"/>
    </xf>
    <xf numFmtId="16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169" fontId="24" fillId="0" borderId="0" xfId="0" applyNumberFormat="1" applyFont="1" applyAlignment="1">
      <alignment vertical="top"/>
    </xf>
    <xf numFmtId="0" fontId="29" fillId="2" borderId="0" xfId="0" applyFont="1" applyFill="1" applyAlignment="1">
      <alignment horizontal="right" vertical="center"/>
    </xf>
    <xf numFmtId="0" fontId="29" fillId="2" borderId="0" xfId="0" applyFont="1" applyFill="1" applyAlignment="1">
      <alignment horizontal="center" vertical="center"/>
    </xf>
    <xf numFmtId="167" fontId="24" fillId="2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165" fontId="23" fillId="2" borderId="0" xfId="0" applyNumberFormat="1" applyFont="1" applyFill="1" applyAlignment="1">
      <alignment horizontal="center" vertical="center" wrapText="1"/>
    </xf>
    <xf numFmtId="0" fontId="29" fillId="2" borderId="0" xfId="0" applyFont="1" applyFill="1"/>
    <xf numFmtId="0" fontId="30" fillId="0" borderId="6" xfId="0" applyFont="1" applyBorder="1" applyAlignment="1">
      <alignment horizontal="left" vertical="center" wrapText="1" indent="1"/>
    </xf>
    <xf numFmtId="0" fontId="31" fillId="2" borderId="6" xfId="0" applyFont="1" applyFill="1" applyBorder="1" applyAlignment="1">
      <alignment horizontal="center" vertical="center" wrapText="1"/>
    </xf>
    <xf numFmtId="165" fontId="23" fillId="0" borderId="6" xfId="0" applyNumberFormat="1" applyFont="1" applyBorder="1" applyAlignment="1">
      <alignment horizontal="center" vertical="center" wrapText="1"/>
    </xf>
    <xf numFmtId="164" fontId="31" fillId="0" borderId="8" xfId="0" applyNumberFormat="1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left" vertical="center" indent="1"/>
    </xf>
    <xf numFmtId="164" fontId="29" fillId="2" borderId="0" xfId="0" applyNumberFormat="1" applyFont="1" applyFill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3" fillId="2" borderId="0" xfId="0" applyNumberFormat="1" applyFont="1" applyFill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/>
    </xf>
    <xf numFmtId="164" fontId="29" fillId="2" borderId="0" xfId="0" applyNumberFormat="1" applyFont="1" applyFill="1" applyAlignment="1">
      <alignment horizontal="center"/>
    </xf>
    <xf numFmtId="44" fontId="29" fillId="0" borderId="0" xfId="0" applyNumberFormat="1" applyFont="1" applyAlignment="1">
      <alignment horizontal="center" vertical="center"/>
    </xf>
    <xf numFmtId="43" fontId="29" fillId="0" borderId="0" xfId="1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43" fontId="29" fillId="0" borderId="0" xfId="1" applyFont="1" applyBorder="1" applyAlignment="1">
      <alignment horizontal="center" vertical="center"/>
    </xf>
    <xf numFmtId="0" fontId="28" fillId="0" borderId="0" xfId="0" applyFont="1" applyAlignment="1">
      <alignment horizontal="left" indent="1"/>
    </xf>
    <xf numFmtId="164" fontId="29" fillId="0" borderId="0" xfId="1" applyNumberFormat="1" applyFont="1" applyBorder="1" applyAlignment="1">
      <alignment horizontal="center" vertical="center"/>
    </xf>
    <xf numFmtId="0" fontId="30" fillId="0" borderId="6" xfId="0" applyFont="1" applyBorder="1" applyAlignment="1">
      <alignment horizontal="right" vertical="center" wrapText="1" indent="1"/>
    </xf>
    <xf numFmtId="164" fontId="31" fillId="0" borderId="0" xfId="1" applyNumberFormat="1" applyFont="1" applyBorder="1" applyAlignment="1">
      <alignment horizontal="center" vertical="center"/>
    </xf>
    <xf numFmtId="169" fontId="27" fillId="0" borderId="0" xfId="0" applyNumberFormat="1" applyFont="1" applyAlignment="1">
      <alignment horizontal="left" vertical="top" indent="1"/>
    </xf>
    <xf numFmtId="169" fontId="15" fillId="0" borderId="0" xfId="0" applyNumberFormat="1" applyFont="1" applyAlignment="1">
      <alignment horizontal="left" vertical="top" indent="1"/>
    </xf>
    <xf numFmtId="167" fontId="15" fillId="2" borderId="0" xfId="0" applyNumberFormat="1" applyFont="1" applyFill="1" applyAlignment="1">
      <alignment horizontal="center" vertical="center" wrapText="1"/>
    </xf>
    <xf numFmtId="168" fontId="15" fillId="0" borderId="0" xfId="0" applyNumberFormat="1" applyFont="1"/>
    <xf numFmtId="7" fontId="15" fillId="0" borderId="0" xfId="0" applyNumberFormat="1" applyFont="1"/>
    <xf numFmtId="0" fontId="15" fillId="0" borderId="0" xfId="0" applyFont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5" fillId="0" borderId="0" xfId="1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167" fontId="33" fillId="0" borderId="0" xfId="0" applyNumberFormat="1" applyFont="1" applyAlignment="1">
      <alignment horizontal="center" vertical="center"/>
    </xf>
    <xf numFmtId="169" fontId="13" fillId="0" borderId="0" xfId="0" applyNumberFormat="1" applyFont="1" applyAlignment="1">
      <alignment horizontal="left" vertical="top" indent="1"/>
    </xf>
    <xf numFmtId="7" fontId="29" fillId="0" borderId="0" xfId="1" applyNumberFormat="1" applyFont="1" applyFill="1" applyAlignment="1">
      <alignment horizontal="left" vertical="center"/>
    </xf>
    <xf numFmtId="43" fontId="29" fillId="0" borderId="0" xfId="1" applyFont="1" applyFill="1" applyAlignment="1">
      <alignment horizontal="right" vertical="center"/>
    </xf>
    <xf numFmtId="164" fontId="15" fillId="0" borderId="0" xfId="1" applyNumberFormat="1" applyFont="1" applyAlignment="1">
      <alignment horizontal="left" vertical="center"/>
    </xf>
    <xf numFmtId="164" fontId="29" fillId="0" borderId="0" xfId="1" applyNumberFormat="1" applyFont="1" applyFill="1" applyAlignment="1">
      <alignment horizontal="center" vertical="center"/>
    </xf>
    <xf numFmtId="164" fontId="0" fillId="0" borderId="0" xfId="0" applyNumberFormat="1"/>
    <xf numFmtId="7" fontId="29" fillId="0" borderId="0" xfId="1" applyNumberFormat="1" applyFont="1" applyFill="1" applyAlignment="1">
      <alignment horizontal="right" vertical="center"/>
    </xf>
    <xf numFmtId="0" fontId="29" fillId="0" borderId="0" xfId="0" applyFont="1" applyAlignment="1">
      <alignment horizontal="left" vertical="center"/>
    </xf>
    <xf numFmtId="169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34" fillId="0" borderId="0" xfId="0" applyFont="1" applyAlignment="1">
      <alignment horizontal="right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4" fontId="22" fillId="0" borderId="0" xfId="0" applyNumberFormat="1" applyFont="1" applyAlignment="1">
      <alignment horizontal="center"/>
    </xf>
    <xf numFmtId="4" fontId="24" fillId="0" borderId="0" xfId="0" applyNumberFormat="1" applyFont="1" applyAlignment="1">
      <alignment horizontal="center" vertical="center"/>
    </xf>
    <xf numFmtId="4" fontId="22" fillId="0" borderId="0" xfId="0" applyNumberFormat="1" applyFont="1" applyAlignment="1">
      <alignment horizontal="left" vertical="center"/>
    </xf>
    <xf numFmtId="169" fontId="22" fillId="0" borderId="0" xfId="0" applyNumberFormat="1" applyFont="1" applyAlignment="1">
      <alignment horizontal="right" indent="1"/>
    </xf>
    <xf numFmtId="169" fontId="24" fillId="0" borderId="0" xfId="0" applyNumberFormat="1" applyFont="1" applyAlignment="1">
      <alignment horizontal="right" vertical="center" indent="1"/>
    </xf>
    <xf numFmtId="169" fontId="22" fillId="0" borderId="0" xfId="0" applyNumberFormat="1" applyFont="1" applyAlignment="1">
      <alignment horizontal="right" vertical="center" indent="1"/>
    </xf>
    <xf numFmtId="0" fontId="0" fillId="0" borderId="0" xfId="0" applyAlignment="1">
      <alignment horizontal="left" indent="1"/>
    </xf>
    <xf numFmtId="0" fontId="26" fillId="0" borderId="0" xfId="0" applyFont="1" applyAlignment="1">
      <alignment horizontal="left" indent="1"/>
    </xf>
    <xf numFmtId="0" fontId="0" fillId="0" borderId="0" xfId="0" applyAlignment="1">
      <alignment horizontal="left" vertical="center" indent="1"/>
    </xf>
    <xf numFmtId="0" fontId="22" fillId="0" borderId="0" xfId="0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22" fillId="0" borderId="0" xfId="0" applyFont="1" applyAlignment="1">
      <alignment horizontal="left" vertical="center" indent="1"/>
    </xf>
    <xf numFmtId="164" fontId="0" fillId="0" borderId="0" xfId="0" applyNumberFormat="1" applyAlignment="1">
      <alignment horizontal="center"/>
    </xf>
    <xf numFmtId="0" fontId="35" fillId="0" borderId="0" xfId="0" applyFont="1" applyAlignment="1">
      <alignment horizontal="left" vertical="center"/>
    </xf>
    <xf numFmtId="0" fontId="10" fillId="0" borderId="0" xfId="0" applyFont="1" applyAlignment="1">
      <alignment horizontal="left" indent="1"/>
    </xf>
    <xf numFmtId="167" fontId="2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168" fontId="9" fillId="0" borderId="0" xfId="0" applyNumberFormat="1" applyFont="1"/>
    <xf numFmtId="169" fontId="9" fillId="0" borderId="0" xfId="0" applyNumberFormat="1" applyFont="1" applyAlignment="1">
      <alignment horizontal="left" vertical="top" indent="1"/>
    </xf>
    <xf numFmtId="0" fontId="22" fillId="0" borderId="0" xfId="0" applyFont="1" applyAlignment="1">
      <alignment horizontal="center"/>
    </xf>
    <xf numFmtId="169" fontId="8" fillId="0" borderId="0" xfId="0" applyNumberFormat="1" applyFont="1" applyAlignment="1">
      <alignment horizontal="left" vertical="top" indent="1"/>
    </xf>
    <xf numFmtId="168" fontId="7" fillId="0" borderId="0" xfId="0" applyNumberFormat="1" applyFont="1"/>
    <xf numFmtId="0" fontId="7" fillId="0" borderId="0" xfId="0" applyFont="1" applyAlignment="1">
      <alignment horizontal="left" vertical="center" indent="1"/>
    </xf>
    <xf numFmtId="169" fontId="5" fillId="0" borderId="0" xfId="0" applyNumberFormat="1" applyFont="1" applyAlignment="1">
      <alignment horizontal="left" vertical="top" indent="1"/>
    </xf>
    <xf numFmtId="4" fontId="0" fillId="0" borderId="0" xfId="0" applyNumberFormat="1" applyAlignment="1">
      <alignment horizontal="center"/>
    </xf>
    <xf numFmtId="169" fontId="4" fillId="0" borderId="0" xfId="0" applyNumberFormat="1" applyFont="1" applyAlignment="1">
      <alignment horizontal="left" vertical="top" indent="1"/>
    </xf>
    <xf numFmtId="0" fontId="0" fillId="0" borderId="0" xfId="0" applyAlignment="1">
      <alignment horizontal="right" vertical="center"/>
    </xf>
    <xf numFmtId="0" fontId="22" fillId="0" borderId="0" xfId="0" applyFont="1" applyAlignment="1">
      <alignment horizontal="right" vertical="center"/>
    </xf>
    <xf numFmtId="168" fontId="6" fillId="0" borderId="0" xfId="0" applyNumberFormat="1" applyFont="1"/>
    <xf numFmtId="168" fontId="14" fillId="0" borderId="0" xfId="0" applyNumberFormat="1" applyFont="1"/>
    <xf numFmtId="0" fontId="11" fillId="0" borderId="0" xfId="0" applyFont="1" applyAlignment="1">
      <alignment horizontal="left" vertical="center" indent="1"/>
    </xf>
    <xf numFmtId="168" fontId="3" fillId="0" borderId="0" xfId="0" applyNumberFormat="1" applyFont="1"/>
    <xf numFmtId="0" fontId="3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168" fontId="8" fillId="0" borderId="0" xfId="0" applyNumberFormat="1" applyFont="1"/>
    <xf numFmtId="168" fontId="2" fillId="0" borderId="0" xfId="0" applyNumberFormat="1" applyFont="1"/>
    <xf numFmtId="0" fontId="2" fillId="0" borderId="0" xfId="0" applyFont="1" applyAlignment="1">
      <alignment horizontal="left" vertical="center" indent="1"/>
    </xf>
    <xf numFmtId="4" fontId="22" fillId="0" borderId="0" xfId="0" applyNumberFormat="1" applyFont="1" applyAlignment="1">
      <alignment horizontal="left"/>
    </xf>
    <xf numFmtId="164" fontId="2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164" fontId="36" fillId="0" borderId="8" xfId="0" applyNumberFormat="1" applyFont="1" applyBorder="1" applyAlignment="1">
      <alignment horizontal="center"/>
    </xf>
    <xf numFmtId="164" fontId="24" fillId="0" borderId="8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169" fontId="1" fillId="0" borderId="0" xfId="0" applyNumberFormat="1" applyFont="1" applyAlignment="1">
      <alignment horizontal="left" vertical="top" indent="1"/>
    </xf>
  </cellXfs>
  <cellStyles count="58">
    <cellStyle name="Comma" xfId="1" builtinId="3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6" builtinId="8" hidden="1"/>
    <cellStyle name="Hyperlink" xfId="48" builtinId="8" hidden="1"/>
    <cellStyle name="Hyperlink" xfId="52" builtinId="8" hidden="1"/>
    <cellStyle name="Hyperlink" xfId="54" builtinId="8" hidden="1"/>
    <cellStyle name="Hyperlink" xfId="56" builtinId="8" hidden="1"/>
    <cellStyle name="Hyperlink" xfId="50" builtinId="8" hidden="1"/>
    <cellStyle name="Hyperlink" xfId="20" builtinId="8" hidden="1"/>
    <cellStyle name="Hyperlink" xfId="22" builtinId="8" hidden="1"/>
    <cellStyle name="Hyperlink" xfId="24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4" builtinId="8" hidden="1"/>
    <cellStyle name="Hyperlink" xfId="42" builtinId="8" hidden="1"/>
    <cellStyle name="Hyperlink" xfId="26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6" builtinId="8" hidden="1"/>
    <cellStyle name="Hyperlink" xfId="8" builtinId="8" hidden="1"/>
    <cellStyle name="Hyperlink" xfId="4" builtinId="8" hidden="1"/>
    <cellStyle name="Hyperlink" xfId="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8D50-D24B-C345-9F25-4133FE30D7E8}">
  <sheetPr>
    <tabColor rgb="FFFF0000"/>
    <pageSetUpPr fitToPage="1"/>
  </sheetPr>
  <dimension ref="A1:AO62"/>
  <sheetViews>
    <sheetView tabSelected="1" zoomScale="95" zoomScaleNormal="100" zoomScalePageLayoutView="9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A5" sqref="A5"/>
    </sheetView>
  </sheetViews>
  <sheetFormatPr baseColWidth="10" defaultColWidth="8.83203125" defaultRowHeight="15" x14ac:dyDescent="0.2"/>
  <cols>
    <col min="1" max="1" width="20.83203125" customWidth="1"/>
    <col min="2" max="2" width="24.33203125" customWidth="1"/>
    <col min="3" max="4" width="14.33203125" customWidth="1"/>
    <col min="5" max="5" width="2" customWidth="1"/>
    <col min="6" max="6" width="25.33203125" bestFit="1" customWidth="1"/>
    <col min="7" max="7" width="27.6640625" bestFit="1" customWidth="1"/>
    <col min="8" max="8" width="28.83203125" bestFit="1" customWidth="1"/>
    <col min="9" max="9" width="27.33203125" bestFit="1" customWidth="1"/>
    <col min="10" max="10" width="24.6640625" customWidth="1"/>
    <col min="11" max="11" width="26.33203125" bestFit="1" customWidth="1"/>
    <col min="12" max="12" width="27.83203125" bestFit="1" customWidth="1"/>
    <col min="13" max="13" width="2" customWidth="1"/>
    <col min="14" max="14" width="10.6640625" bestFit="1" customWidth="1"/>
    <col min="15" max="15" width="14.83203125" customWidth="1"/>
    <col min="16" max="16" width="16.83203125" customWidth="1"/>
    <col min="17" max="20" width="12.83203125" customWidth="1"/>
    <col min="21" max="21" width="13.6640625" customWidth="1"/>
    <col min="22" max="22" width="12.83203125" customWidth="1"/>
    <col min="23" max="23" width="19.33203125" customWidth="1"/>
    <col min="24" max="24" width="13.6640625" bestFit="1" customWidth="1"/>
    <col min="25" max="25" width="14" bestFit="1" customWidth="1"/>
    <col min="26" max="32" width="23.6640625" customWidth="1"/>
    <col min="33" max="33" width="26.6640625" bestFit="1" customWidth="1"/>
    <col min="34" max="34" width="24.1640625" bestFit="1" customWidth="1"/>
    <col min="35" max="35" width="21.5" bestFit="1" customWidth="1"/>
    <col min="36" max="36" width="24" bestFit="1" customWidth="1"/>
    <col min="37" max="37" width="23" bestFit="1" customWidth="1"/>
    <col min="38" max="38" width="23.1640625" bestFit="1" customWidth="1"/>
    <col min="39" max="39" width="23.6640625" bestFit="1" customWidth="1"/>
    <col min="40" max="40" width="26.6640625" bestFit="1" customWidth="1"/>
    <col min="41" max="41" width="24.1640625" bestFit="1" customWidth="1"/>
    <col min="42" max="42" width="21.5" bestFit="1" customWidth="1"/>
    <col min="43" max="43" width="24" bestFit="1" customWidth="1"/>
    <col min="44" max="44" width="13" bestFit="1" customWidth="1"/>
    <col min="45" max="45" width="85.33203125" bestFit="1" customWidth="1"/>
    <col min="46" max="46" width="11.5" bestFit="1" customWidth="1"/>
    <col min="49" max="49" width="11.1640625" customWidth="1"/>
    <col min="52" max="52" width="10.1640625" bestFit="1" customWidth="1"/>
  </cols>
  <sheetData>
    <row r="1" spans="1:34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"/>
      <c r="AH1" s="1"/>
    </row>
    <row r="2" spans="1:34" x14ac:dyDescent="0.2">
      <c r="A2" s="125" t="s">
        <v>49</v>
      </c>
      <c r="B2" s="126"/>
      <c r="C2" s="126"/>
      <c r="D2" s="126"/>
      <c r="E2" s="127"/>
      <c r="F2" s="65" t="s">
        <v>15</v>
      </c>
      <c r="G2" s="66">
        <v>45805</v>
      </c>
      <c r="H2" s="17"/>
      <c r="I2" s="17"/>
      <c r="J2" s="17"/>
      <c r="K2" s="17"/>
      <c r="L2" s="17"/>
      <c r="M2" s="17"/>
      <c r="N2" s="18"/>
      <c r="O2" s="17"/>
      <c r="P2" s="17"/>
      <c r="Q2" s="17"/>
      <c r="R2" s="19"/>
      <c r="S2" s="19"/>
      <c r="W2" s="19"/>
    </row>
    <row r="3" spans="1:34" x14ac:dyDescent="0.2">
      <c r="A3" s="128"/>
      <c r="B3" s="129"/>
      <c r="C3" s="129"/>
      <c r="D3" s="129"/>
      <c r="E3" s="130"/>
      <c r="F3" s="65" t="s">
        <v>14</v>
      </c>
      <c r="G3" s="66">
        <v>45810</v>
      </c>
      <c r="H3" s="17"/>
      <c r="I3" s="17"/>
      <c r="J3" s="17"/>
      <c r="K3" s="17"/>
      <c r="L3" s="17"/>
      <c r="M3" s="17"/>
      <c r="N3" s="18"/>
      <c r="O3" s="17"/>
      <c r="P3" s="17"/>
      <c r="Q3" s="17"/>
      <c r="R3" s="19"/>
      <c r="S3" s="19"/>
      <c r="W3" s="19"/>
    </row>
    <row r="4" spans="1:34" ht="16" thickBot="1" x14ac:dyDescent="0.25">
      <c r="A4" s="131"/>
      <c r="B4" s="132"/>
      <c r="C4" s="132"/>
      <c r="D4" s="132"/>
      <c r="E4" s="133"/>
      <c r="F4" s="17"/>
      <c r="G4" s="17"/>
      <c r="H4" s="17"/>
      <c r="I4" s="17"/>
      <c r="J4" s="17"/>
      <c r="K4" s="17"/>
      <c r="L4" s="17"/>
      <c r="M4" s="17"/>
      <c r="N4" s="18"/>
      <c r="O4" s="17"/>
      <c r="P4" s="17"/>
      <c r="Q4" s="17"/>
      <c r="R4" s="19"/>
      <c r="S4" s="19"/>
      <c r="W4" s="19"/>
    </row>
    <row r="5" spans="1:34" ht="16" thickTop="1" x14ac:dyDescent="0.2">
      <c r="A5" s="20"/>
      <c r="B5" s="21"/>
      <c r="C5" s="17"/>
      <c r="D5" s="17"/>
      <c r="E5" s="17"/>
      <c r="F5" s="17">
        <v>1</v>
      </c>
      <c r="G5" s="17">
        <v>2</v>
      </c>
      <c r="H5" s="17">
        <v>3</v>
      </c>
      <c r="I5" s="17">
        <v>4</v>
      </c>
      <c r="J5" s="17">
        <v>5</v>
      </c>
      <c r="K5" s="17">
        <v>6</v>
      </c>
      <c r="L5" s="17">
        <v>7</v>
      </c>
      <c r="M5" s="17"/>
      <c r="N5" s="17"/>
      <c r="O5" s="17"/>
      <c r="P5" s="17"/>
      <c r="Q5" s="17"/>
      <c r="R5" s="22"/>
      <c r="U5" s="102" t="s">
        <v>25</v>
      </c>
      <c r="V5" s="86"/>
      <c r="W5" s="83"/>
      <c r="Y5" s="92"/>
    </row>
    <row r="6" spans="1:34" ht="16" x14ac:dyDescent="0.2">
      <c r="A6" s="25"/>
      <c r="B6" s="26"/>
      <c r="C6" s="26"/>
      <c r="D6" s="26"/>
      <c r="E6" s="26"/>
      <c r="F6" s="27"/>
      <c r="G6" s="27"/>
      <c r="H6" s="27"/>
      <c r="I6" s="27"/>
      <c r="J6" s="27"/>
      <c r="K6" s="27"/>
      <c r="L6" s="27"/>
      <c r="M6" s="55"/>
      <c r="N6" s="28"/>
      <c r="O6" s="28"/>
      <c r="P6" s="28"/>
      <c r="Q6" s="28"/>
      <c r="R6" s="29"/>
      <c r="T6" s="16"/>
      <c r="U6" s="102"/>
      <c r="V6" s="107"/>
      <c r="W6" s="95"/>
      <c r="Y6" s="89"/>
    </row>
    <row r="7" spans="1:34" ht="16" x14ac:dyDescent="0.2">
      <c r="A7" s="28"/>
      <c r="B7" s="28"/>
      <c r="C7" s="28"/>
      <c r="D7" s="28"/>
      <c r="E7" s="26"/>
      <c r="F7" s="98">
        <v>45796</v>
      </c>
      <c r="G7" s="98">
        <v>45797</v>
      </c>
      <c r="H7" s="98">
        <v>45798</v>
      </c>
      <c r="I7" s="98">
        <v>45799</v>
      </c>
      <c r="J7" s="98">
        <v>45800</v>
      </c>
      <c r="K7" s="98">
        <v>45801</v>
      </c>
      <c r="L7" s="98">
        <v>45802</v>
      </c>
      <c r="M7" s="30"/>
      <c r="N7" s="26"/>
      <c r="O7" s="26"/>
      <c r="P7" s="26"/>
      <c r="Q7" s="26"/>
      <c r="R7" s="31"/>
      <c r="S7" s="109"/>
      <c r="T7" s="77"/>
      <c r="U7" s="16">
        <v>1099</v>
      </c>
      <c r="V7" s="120" t="s">
        <v>29</v>
      </c>
      <c r="W7" s="95"/>
    </row>
    <row r="8" spans="1:34" ht="16" customHeight="1" thickBot="1" x14ac:dyDescent="0.25">
      <c r="A8" s="32" t="s">
        <v>0</v>
      </c>
      <c r="B8" s="32" t="s">
        <v>1</v>
      </c>
      <c r="C8" s="51" t="s">
        <v>2</v>
      </c>
      <c r="D8" s="51" t="s">
        <v>3</v>
      </c>
      <c r="E8" s="33"/>
      <c r="F8" s="34" t="s">
        <v>16</v>
      </c>
      <c r="G8" s="34" t="s">
        <v>16</v>
      </c>
      <c r="H8" s="34" t="s">
        <v>16</v>
      </c>
      <c r="I8" s="34" t="s">
        <v>16</v>
      </c>
      <c r="J8" s="34" t="s">
        <v>16</v>
      </c>
      <c r="K8" s="34" t="s">
        <v>16</v>
      </c>
      <c r="L8" s="34" t="s">
        <v>16</v>
      </c>
      <c r="M8" s="30"/>
      <c r="N8" s="35" t="s">
        <v>4</v>
      </c>
      <c r="O8" s="36" t="s">
        <v>28</v>
      </c>
      <c r="P8" s="36" t="s">
        <v>26</v>
      </c>
      <c r="Q8" s="36" t="s">
        <v>5</v>
      </c>
      <c r="R8" s="37" t="s">
        <v>6</v>
      </c>
      <c r="S8" s="109"/>
      <c r="T8" s="77"/>
      <c r="U8" s="123">
        <f>SUM(U7/3)</f>
        <v>366.33333333333331</v>
      </c>
      <c r="V8" s="120" t="s">
        <v>23</v>
      </c>
      <c r="W8" s="95"/>
    </row>
    <row r="9" spans="1:34" ht="17" thickTop="1" x14ac:dyDescent="0.2">
      <c r="A9" s="38" t="s">
        <v>31</v>
      </c>
      <c r="B9" s="112" t="s">
        <v>12</v>
      </c>
      <c r="C9" s="57">
        <v>2500</v>
      </c>
      <c r="D9" s="57">
        <f t="shared" ref="D9:D10" si="0">SUM(C9/7)</f>
        <v>357.14285714285717</v>
      </c>
      <c r="E9" s="39"/>
      <c r="F9" s="40"/>
      <c r="G9" s="40">
        <f>SUM(D9)</f>
        <v>357.14285714285717</v>
      </c>
      <c r="H9" s="40">
        <f>SUM(D9)</f>
        <v>357.14285714285717</v>
      </c>
      <c r="I9" s="40">
        <f>SUM(D9)</f>
        <v>357.14285714285717</v>
      </c>
      <c r="J9" s="40">
        <f>SUM(D9)</f>
        <v>357.14285714285717</v>
      </c>
      <c r="K9" s="40">
        <f>SUM(D9)</f>
        <v>357.14285714285717</v>
      </c>
      <c r="L9" s="40">
        <f>SUM(D9)</f>
        <v>357.14285714285717</v>
      </c>
      <c r="M9" s="41"/>
      <c r="N9" s="42">
        <f>SUM(F9:L9)</f>
        <v>2142.8571428571431</v>
      </c>
      <c r="O9" s="40">
        <v>366.33</v>
      </c>
      <c r="P9" s="42">
        <f>SUM(U14:U15)</f>
        <v>1855.37</v>
      </c>
      <c r="Q9" s="42"/>
      <c r="R9" s="43">
        <f>SUM(N9-O9+P9)</f>
        <v>3631.8971428571431</v>
      </c>
      <c r="S9" s="109"/>
      <c r="T9" s="77"/>
      <c r="U9" s="16">
        <f>SUM(U7-U8)</f>
        <v>732.66666666666674</v>
      </c>
      <c r="V9" s="120" t="s">
        <v>30</v>
      </c>
      <c r="W9" s="95"/>
      <c r="X9" s="97"/>
      <c r="Y9" s="89"/>
    </row>
    <row r="10" spans="1:34" s="2" customFormat="1" ht="16" x14ac:dyDescent="0.2">
      <c r="A10" s="113" t="s">
        <v>32</v>
      </c>
      <c r="B10" s="118" t="s">
        <v>20</v>
      </c>
      <c r="C10" s="57">
        <v>1300</v>
      </c>
      <c r="D10" s="57">
        <f t="shared" si="0"/>
        <v>185.71428571428572</v>
      </c>
      <c r="E10" s="39"/>
      <c r="F10" s="40"/>
      <c r="G10" s="40"/>
      <c r="H10" s="40"/>
      <c r="I10" s="40"/>
      <c r="J10" s="40"/>
      <c r="K10" s="40"/>
      <c r="L10" s="40"/>
      <c r="M10" s="41"/>
      <c r="N10" s="42">
        <f t="shared" ref="N10:N15" si="1">SUM(F10:L10)</f>
        <v>0</v>
      </c>
      <c r="O10" s="42"/>
      <c r="P10" s="42"/>
      <c r="Q10" s="42"/>
      <c r="R10" s="43">
        <f t="shared" ref="R10:R15" si="2">SUM(N10-O10+P10+Q10)</f>
        <v>0</v>
      </c>
      <c r="S10" s="109"/>
      <c r="T10" s="77"/>
      <c r="U10" s="95"/>
      <c r="V10" s="107"/>
      <c r="W10" s="95"/>
      <c r="X10" s="97"/>
      <c r="Y10" s="89"/>
    </row>
    <row r="11" spans="1:34" s="2" customFormat="1" ht="16" x14ac:dyDescent="0.2">
      <c r="A11" s="119" t="s">
        <v>33</v>
      </c>
      <c r="B11" s="118" t="s">
        <v>21</v>
      </c>
      <c r="C11" s="57">
        <v>3500</v>
      </c>
      <c r="D11" s="57">
        <f>SUM(C11/7)</f>
        <v>500</v>
      </c>
      <c r="E11" s="39"/>
      <c r="F11" s="40"/>
      <c r="G11" s="40"/>
      <c r="H11" s="40"/>
      <c r="I11" s="40"/>
      <c r="J11" s="40"/>
      <c r="K11" s="40"/>
      <c r="L11" s="40"/>
      <c r="M11" s="41"/>
      <c r="N11" s="42">
        <f t="shared" si="1"/>
        <v>0</v>
      </c>
      <c r="O11" s="42"/>
      <c r="P11" s="42"/>
      <c r="Q11" s="42"/>
      <c r="R11" s="43">
        <f t="shared" si="2"/>
        <v>0</v>
      </c>
      <c r="S11" s="109"/>
      <c r="T11" s="77"/>
      <c r="X11" s="97"/>
      <c r="Y11" s="89"/>
    </row>
    <row r="12" spans="1:34" s="2" customFormat="1" ht="16" x14ac:dyDescent="0.2">
      <c r="A12" s="105" t="s">
        <v>34</v>
      </c>
      <c r="B12" s="104" t="s">
        <v>19</v>
      </c>
      <c r="C12" s="57">
        <v>2500</v>
      </c>
      <c r="D12" s="57">
        <f>SUM(C12/7)</f>
        <v>357.14285714285717</v>
      </c>
      <c r="E12" s="39"/>
      <c r="F12" s="40"/>
      <c r="G12" s="40"/>
      <c r="H12" s="40"/>
      <c r="I12" s="40"/>
      <c r="J12" s="40"/>
      <c r="K12" s="40"/>
      <c r="L12" s="40"/>
      <c r="M12" s="41"/>
      <c r="N12" s="42">
        <f t="shared" si="1"/>
        <v>0</v>
      </c>
      <c r="O12" s="42"/>
      <c r="P12" s="42"/>
      <c r="Q12" s="42"/>
      <c r="R12" s="43">
        <f t="shared" si="2"/>
        <v>0</v>
      </c>
      <c r="S12" s="78"/>
      <c r="T12" s="78"/>
      <c r="U12" s="102" t="s">
        <v>26</v>
      </c>
      <c r="V12" s="107"/>
      <c r="W12" s="95"/>
      <c r="X12" s="97"/>
      <c r="Y12" s="89"/>
    </row>
    <row r="13" spans="1:34" ht="16" x14ac:dyDescent="0.2">
      <c r="A13" s="38" t="s">
        <v>35</v>
      </c>
      <c r="B13" s="104" t="s">
        <v>18</v>
      </c>
      <c r="C13" s="57">
        <v>4900</v>
      </c>
      <c r="D13" s="57">
        <f>SUM(C13/7)</f>
        <v>700</v>
      </c>
      <c r="E13" s="39"/>
      <c r="F13" s="40"/>
      <c r="G13" s="40"/>
      <c r="H13" s="40"/>
      <c r="I13" s="40"/>
      <c r="J13" s="40"/>
      <c r="K13" s="40"/>
      <c r="L13" s="40"/>
      <c r="M13" s="41"/>
      <c r="N13" s="42">
        <f t="shared" si="1"/>
        <v>0</v>
      </c>
      <c r="O13" s="42"/>
      <c r="P13" s="42"/>
      <c r="Q13" s="42"/>
      <c r="R13" s="43">
        <f t="shared" si="2"/>
        <v>0</v>
      </c>
      <c r="S13" s="78"/>
      <c r="T13" s="78"/>
      <c r="U13" s="97"/>
      <c r="V13" s="83"/>
      <c r="W13" s="95"/>
    </row>
    <row r="14" spans="1:34" ht="16" x14ac:dyDescent="0.2">
      <c r="A14" s="119" t="s">
        <v>36</v>
      </c>
      <c r="B14" s="118" t="s">
        <v>22</v>
      </c>
      <c r="C14" s="57">
        <v>2800</v>
      </c>
      <c r="D14" s="57">
        <f>SUM(C14/7)</f>
        <v>400</v>
      </c>
      <c r="E14" s="39"/>
      <c r="F14" s="40"/>
      <c r="G14" s="40"/>
      <c r="H14" s="40"/>
      <c r="I14" s="40"/>
      <c r="J14" s="40"/>
      <c r="K14" s="40"/>
      <c r="L14" s="40"/>
      <c r="M14" s="41"/>
      <c r="N14" s="42">
        <f t="shared" si="1"/>
        <v>0</v>
      </c>
      <c r="O14" s="42"/>
      <c r="P14" s="42"/>
      <c r="Q14" s="42"/>
      <c r="R14" s="43">
        <f t="shared" si="2"/>
        <v>0</v>
      </c>
      <c r="S14" s="78" t="s">
        <v>13</v>
      </c>
      <c r="T14" s="110"/>
      <c r="U14" s="121">
        <v>1666.37</v>
      </c>
      <c r="V14" s="122" t="s">
        <v>24</v>
      </c>
      <c r="W14" s="16"/>
    </row>
    <row r="15" spans="1:34" ht="17" thickBot="1" x14ac:dyDescent="0.25">
      <c r="A15" s="115" t="s">
        <v>37</v>
      </c>
      <c r="B15" s="114" t="s">
        <v>17</v>
      </c>
      <c r="C15" s="57">
        <v>2000</v>
      </c>
      <c r="D15" s="57">
        <f>SUM(C15/7)</f>
        <v>285.71428571428572</v>
      </c>
      <c r="E15" s="39"/>
      <c r="F15" s="40"/>
      <c r="G15" s="40"/>
      <c r="H15" s="40"/>
      <c r="I15" s="40"/>
      <c r="J15" s="40"/>
      <c r="K15" s="40"/>
      <c r="L15" s="40"/>
      <c r="M15" s="41"/>
      <c r="N15" s="42">
        <f t="shared" si="1"/>
        <v>0</v>
      </c>
      <c r="O15" s="42"/>
      <c r="P15" s="42"/>
      <c r="Q15" s="42"/>
      <c r="R15" s="43">
        <f t="shared" si="2"/>
        <v>0</v>
      </c>
      <c r="S15" s="78"/>
      <c r="T15" s="78"/>
      <c r="U15" s="124">
        <v>189</v>
      </c>
      <c r="V15" s="122" t="s">
        <v>27</v>
      </c>
    </row>
    <row r="16" spans="1:34" ht="17" thickTop="1" x14ac:dyDescent="0.2">
      <c r="A16" s="116"/>
      <c r="B16" s="111"/>
      <c r="C16" s="57"/>
      <c r="D16" s="57"/>
      <c r="E16" s="39"/>
      <c r="F16" s="40"/>
      <c r="G16" s="40"/>
      <c r="H16" s="40"/>
      <c r="I16" s="40"/>
      <c r="J16" s="40"/>
      <c r="K16" s="40"/>
      <c r="L16" s="40"/>
      <c r="M16" s="41"/>
      <c r="N16" s="42"/>
      <c r="O16" s="42"/>
      <c r="P16" s="42"/>
      <c r="Q16" s="42"/>
      <c r="R16" s="43"/>
      <c r="S16" s="78"/>
      <c r="T16" s="78"/>
      <c r="U16" s="16">
        <f>SUM(U14:U15)</f>
        <v>1855.37</v>
      </c>
      <c r="V16" s="107"/>
    </row>
    <row r="17" spans="1:30" ht="16" x14ac:dyDescent="0.2">
      <c r="A17" s="115"/>
      <c r="B17" s="114"/>
      <c r="C17" s="57"/>
      <c r="D17" s="57"/>
      <c r="E17" s="39"/>
      <c r="F17" s="40"/>
      <c r="G17" s="40"/>
      <c r="H17" s="40"/>
      <c r="I17" s="40"/>
      <c r="J17" s="40"/>
      <c r="K17" s="40"/>
      <c r="L17" s="40"/>
      <c r="M17" s="41"/>
      <c r="N17" s="42"/>
      <c r="O17" s="42"/>
      <c r="P17" s="42"/>
      <c r="Q17" s="42"/>
      <c r="R17" s="43"/>
      <c r="S17" s="78"/>
      <c r="T17" s="78"/>
      <c r="V17" s="107"/>
    </row>
    <row r="18" spans="1:30" ht="16" x14ac:dyDescent="0.2">
      <c r="A18" s="105"/>
      <c r="B18" s="104"/>
      <c r="C18" s="57"/>
      <c r="D18" s="57"/>
      <c r="E18" s="39"/>
      <c r="F18" s="40"/>
      <c r="G18" s="40"/>
      <c r="H18" s="40"/>
      <c r="I18" s="40"/>
      <c r="J18" s="40"/>
      <c r="K18" s="40"/>
      <c r="L18" s="40"/>
      <c r="M18" s="41"/>
      <c r="N18" s="42"/>
      <c r="O18" s="42"/>
      <c r="P18" s="42"/>
      <c r="Q18" s="42"/>
      <c r="R18" s="43"/>
      <c r="V18" s="107"/>
    </row>
    <row r="19" spans="1:30" ht="16" x14ac:dyDescent="0.2">
      <c r="A19" s="60"/>
      <c r="B19" s="26"/>
      <c r="C19" s="39"/>
      <c r="D19" s="39"/>
      <c r="E19" s="39"/>
      <c r="F19" s="41"/>
      <c r="G19" s="41"/>
      <c r="H19" s="41"/>
      <c r="I19" s="41"/>
      <c r="J19" s="41"/>
      <c r="K19" s="41"/>
      <c r="L19" s="41"/>
      <c r="M19" s="41"/>
      <c r="N19" s="39"/>
      <c r="O19" s="39"/>
      <c r="P19" s="39"/>
      <c r="Q19" s="39"/>
      <c r="R19" s="44"/>
      <c r="V19" s="107"/>
    </row>
    <row r="20" spans="1:30" ht="16" x14ac:dyDescent="0.2">
      <c r="A20" s="49"/>
      <c r="B20" s="63"/>
      <c r="C20" s="42"/>
      <c r="D20" s="42"/>
      <c r="E20" s="42"/>
      <c r="F20" s="40"/>
      <c r="G20" s="40"/>
      <c r="H20" s="40"/>
      <c r="I20" s="40"/>
      <c r="J20" s="40"/>
      <c r="K20" s="40"/>
      <c r="L20" s="40"/>
      <c r="M20" s="40"/>
      <c r="N20" s="52">
        <f>SUM(N9:N18)</f>
        <v>2142.8571428571431</v>
      </c>
      <c r="O20" s="50">
        <f>SUM(O9:O18)</f>
        <v>366.33</v>
      </c>
      <c r="P20" s="50">
        <f>SUM(P9:P18)</f>
        <v>1855.37</v>
      </c>
      <c r="Q20" s="50">
        <f>SUM(Q9:Q18)</f>
        <v>0</v>
      </c>
      <c r="R20" s="52">
        <f>SUM(R9:R18)</f>
        <v>3631.8971428571431</v>
      </c>
      <c r="V20" s="107"/>
    </row>
    <row r="21" spans="1:30" ht="16" x14ac:dyDescent="0.2">
      <c r="A21" s="28"/>
      <c r="B21" s="38"/>
      <c r="C21" s="64"/>
      <c r="D21" s="42"/>
      <c r="E21" s="42"/>
      <c r="F21" s="40"/>
      <c r="G21" s="40"/>
      <c r="H21" s="40"/>
      <c r="I21" s="40"/>
      <c r="J21" s="40"/>
      <c r="K21" s="40"/>
      <c r="L21" s="40"/>
      <c r="M21" s="40"/>
      <c r="N21" s="42"/>
      <c r="O21" s="42"/>
      <c r="P21" s="42"/>
      <c r="Q21" s="42"/>
      <c r="R21" s="43"/>
      <c r="V21" s="107"/>
    </row>
    <row r="22" spans="1:30" ht="16" x14ac:dyDescent="0.2">
      <c r="A22" s="54"/>
      <c r="B22" s="23"/>
      <c r="C22" s="59"/>
      <c r="D22" s="59"/>
      <c r="E22" s="59"/>
      <c r="F22" s="59"/>
      <c r="G22" s="61"/>
      <c r="H22" s="40"/>
      <c r="I22" s="40"/>
      <c r="J22" s="40"/>
      <c r="K22" s="40"/>
      <c r="L22" s="40"/>
      <c r="M22" s="40"/>
      <c r="N22" s="49"/>
      <c r="O22" s="69"/>
      <c r="P22" s="68"/>
      <c r="Q22" s="42"/>
      <c r="R22" s="45"/>
      <c r="V22" s="107"/>
    </row>
    <row r="23" spans="1:30" ht="16" x14ac:dyDescent="0.2">
      <c r="A23" s="54"/>
      <c r="B23" s="24"/>
      <c r="C23" s="28"/>
      <c r="D23" s="28"/>
      <c r="E23" s="28"/>
      <c r="F23" s="28"/>
      <c r="G23" s="28"/>
      <c r="H23" s="28"/>
      <c r="I23" s="80"/>
      <c r="J23" s="28"/>
      <c r="K23" s="28"/>
      <c r="L23" s="62"/>
      <c r="M23" s="62"/>
      <c r="N23" s="62"/>
      <c r="O23" s="69"/>
      <c r="P23" s="70"/>
      <c r="Q23" s="62"/>
      <c r="R23" s="53"/>
    </row>
    <row r="24" spans="1:30" ht="16" x14ac:dyDescent="0.2">
      <c r="A24" s="125" t="s">
        <v>8</v>
      </c>
      <c r="B24" s="126"/>
      <c r="C24" s="126"/>
      <c r="D24" s="126"/>
      <c r="E24" s="127"/>
      <c r="F24" s="65"/>
      <c r="G24" s="66"/>
      <c r="H24" s="28"/>
      <c r="I24" s="81"/>
      <c r="J24" s="81"/>
      <c r="K24" s="28"/>
      <c r="L24" s="59"/>
      <c r="M24" s="46"/>
      <c r="N24" s="46"/>
      <c r="O24" s="69"/>
      <c r="P24" s="68"/>
      <c r="Q24" s="46"/>
      <c r="R24" s="53"/>
    </row>
    <row r="25" spans="1:30" ht="16" x14ac:dyDescent="0.2">
      <c r="A25" s="128"/>
      <c r="B25" s="129"/>
      <c r="C25" s="129"/>
      <c r="D25" s="129"/>
      <c r="E25" s="130"/>
      <c r="F25" s="65"/>
      <c r="G25" s="66"/>
      <c r="H25" s="79"/>
      <c r="I25" s="82"/>
      <c r="J25" s="96"/>
      <c r="K25" s="28"/>
      <c r="L25" s="46"/>
      <c r="M25" s="46"/>
      <c r="N25" s="46"/>
      <c r="O25" s="69"/>
      <c r="P25" s="73"/>
      <c r="Q25" s="71"/>
      <c r="R25" s="75"/>
    </row>
    <row r="26" spans="1:30" ht="17" thickBot="1" x14ac:dyDescent="0.25">
      <c r="A26" s="131"/>
      <c r="B26" s="132"/>
      <c r="C26" s="132"/>
      <c r="D26" s="132"/>
      <c r="E26" s="133"/>
      <c r="F26" s="65"/>
      <c r="G26" s="66"/>
      <c r="H26" s="28"/>
      <c r="I26" s="80"/>
      <c r="J26" s="80"/>
      <c r="K26" s="28"/>
      <c r="L26" s="46"/>
      <c r="M26" s="46"/>
      <c r="N26" s="46"/>
      <c r="O26" s="69"/>
      <c r="P26" s="73"/>
      <c r="Q26" s="71"/>
      <c r="R26" s="76"/>
    </row>
    <row r="27" spans="1:30" ht="17" thickTop="1" x14ac:dyDescent="0.2">
      <c r="A27" s="28"/>
      <c r="B27" s="28"/>
      <c r="C27" s="28"/>
      <c r="D27" s="28"/>
      <c r="E27" s="28"/>
      <c r="F27" s="28" t="s">
        <v>13</v>
      </c>
      <c r="G27" s="28"/>
      <c r="H27" s="28"/>
      <c r="I27" s="28"/>
      <c r="J27" s="28"/>
      <c r="K27" s="28"/>
      <c r="L27" s="28"/>
      <c r="M27" s="28"/>
      <c r="N27" s="28"/>
      <c r="Q27" s="42"/>
      <c r="R27" s="74"/>
      <c r="S27" s="28"/>
    </row>
    <row r="28" spans="1:30" ht="16" x14ac:dyDescent="0.2">
      <c r="A28" s="47"/>
      <c r="B28" s="28"/>
      <c r="C28" s="28"/>
      <c r="D28" s="28"/>
      <c r="E28" s="28"/>
      <c r="F28" s="17">
        <v>1</v>
      </c>
      <c r="G28" s="17">
        <v>2</v>
      </c>
      <c r="H28" s="17">
        <v>3</v>
      </c>
      <c r="I28" s="17">
        <v>4</v>
      </c>
      <c r="J28" s="17">
        <v>5</v>
      </c>
      <c r="K28" s="17">
        <v>6</v>
      </c>
      <c r="L28" s="17">
        <v>7</v>
      </c>
      <c r="M28" s="17"/>
      <c r="Q28" s="77"/>
      <c r="R28" s="78"/>
      <c r="T28" s="42"/>
    </row>
    <row r="29" spans="1:30" ht="16" x14ac:dyDescent="0.2">
      <c r="A29" s="25"/>
      <c r="B29" s="26"/>
      <c r="C29" s="26"/>
      <c r="D29" s="26"/>
      <c r="E29" s="26"/>
      <c r="F29" s="27"/>
      <c r="G29" s="27"/>
      <c r="H29" s="27"/>
      <c r="I29" s="27"/>
      <c r="J29" s="27"/>
      <c r="K29" s="27"/>
      <c r="L29" s="27"/>
      <c r="M29" s="55"/>
      <c r="N29" s="28"/>
      <c r="Q29" s="72"/>
      <c r="T29" s="48"/>
      <c r="U29" s="42"/>
    </row>
    <row r="30" spans="1:30" ht="16" x14ac:dyDescent="0.2">
      <c r="A30" s="28"/>
      <c r="B30" s="28"/>
      <c r="C30" s="28"/>
      <c r="D30" s="28"/>
      <c r="E30" s="26"/>
      <c r="F30" s="98">
        <v>45796</v>
      </c>
      <c r="G30" s="98">
        <v>45797</v>
      </c>
      <c r="H30" s="98">
        <v>45798</v>
      </c>
      <c r="I30" s="98">
        <v>45799</v>
      </c>
      <c r="J30" s="98">
        <v>45800</v>
      </c>
      <c r="K30" s="98">
        <v>45801</v>
      </c>
      <c r="L30" s="98">
        <v>45802</v>
      </c>
      <c r="M30" s="30"/>
      <c r="N30" s="26"/>
      <c r="Q30" s="72"/>
      <c r="T30" s="14"/>
      <c r="U30" s="48"/>
      <c r="V30" s="87"/>
      <c r="W30" s="84"/>
      <c r="X30" s="93"/>
      <c r="Y30" s="90"/>
    </row>
    <row r="31" spans="1:30" ht="18" thickBot="1" x14ac:dyDescent="0.25">
      <c r="A31" s="32" t="s">
        <v>0</v>
      </c>
      <c r="B31" s="32" t="s">
        <v>1</v>
      </c>
      <c r="C31" s="51" t="s">
        <v>2</v>
      </c>
      <c r="D31" s="51" t="s">
        <v>3</v>
      </c>
      <c r="E31" s="33"/>
      <c r="F31" s="34" t="s">
        <v>16</v>
      </c>
      <c r="G31" s="34" t="s">
        <v>16</v>
      </c>
      <c r="H31" s="34" t="s">
        <v>16</v>
      </c>
      <c r="I31" s="34" t="s">
        <v>16</v>
      </c>
      <c r="J31" s="34" t="s">
        <v>16</v>
      </c>
      <c r="K31" s="34" t="s">
        <v>16</v>
      </c>
      <c r="L31" s="34" t="s">
        <v>16</v>
      </c>
      <c r="M31" s="30"/>
      <c r="N31" s="35" t="s">
        <v>4</v>
      </c>
      <c r="Q31" s="72"/>
      <c r="T31" s="12"/>
      <c r="U31" s="14"/>
      <c r="V31" s="88"/>
      <c r="W31" s="85"/>
      <c r="X31" s="94"/>
      <c r="Y31" s="89"/>
    </row>
    <row r="32" spans="1:30" ht="17" thickTop="1" x14ac:dyDescent="0.2">
      <c r="A32" s="38" t="s">
        <v>38</v>
      </c>
      <c r="B32" s="56" t="s">
        <v>9</v>
      </c>
      <c r="C32" s="57">
        <v>210</v>
      </c>
      <c r="D32" s="57">
        <f t="shared" ref="D32:D38" si="3">SUM(C32/7)</f>
        <v>30</v>
      </c>
      <c r="E32" s="39"/>
      <c r="F32" s="40"/>
      <c r="G32" s="40"/>
      <c r="H32" s="40"/>
      <c r="I32" s="40"/>
      <c r="J32" s="40"/>
      <c r="K32" s="40"/>
      <c r="L32" s="40"/>
      <c r="M32" s="41"/>
      <c r="N32" s="42">
        <f t="shared" ref="N32:N41" si="4">SUM(E32:M32)</f>
        <v>0</v>
      </c>
      <c r="Q32" s="72"/>
      <c r="U32" s="12"/>
      <c r="V32" s="88"/>
      <c r="W32" s="15"/>
      <c r="X32" s="94"/>
      <c r="Y32" s="91"/>
      <c r="Z32" s="12"/>
      <c r="AA32" s="12"/>
      <c r="AB32" s="12"/>
      <c r="AC32" s="12"/>
      <c r="AD32" s="12"/>
    </row>
    <row r="33" spans="1:41" ht="16" x14ac:dyDescent="0.2">
      <c r="A33" s="38" t="s">
        <v>39</v>
      </c>
      <c r="B33" s="56" t="s">
        <v>10</v>
      </c>
      <c r="C33" s="57">
        <v>210</v>
      </c>
      <c r="D33" s="57">
        <f t="shared" si="3"/>
        <v>30</v>
      </c>
      <c r="E33" s="39"/>
      <c r="F33" s="40"/>
      <c r="G33" s="40"/>
      <c r="H33" s="40"/>
      <c r="I33" s="40"/>
      <c r="J33" s="40"/>
      <c r="K33" s="40"/>
      <c r="L33" s="40"/>
      <c r="M33" s="41"/>
      <c r="N33" s="42">
        <f t="shared" si="4"/>
        <v>0</v>
      </c>
      <c r="Q33" s="72"/>
      <c r="X33" s="89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</row>
    <row r="34" spans="1:41" ht="16" x14ac:dyDescent="0.2">
      <c r="A34" s="38" t="s">
        <v>40</v>
      </c>
      <c r="B34" s="56" t="s">
        <v>10</v>
      </c>
      <c r="C34" s="57">
        <v>210</v>
      </c>
      <c r="D34" s="57">
        <f t="shared" si="3"/>
        <v>30</v>
      </c>
      <c r="E34" s="39"/>
      <c r="F34" s="40"/>
      <c r="G34" s="40"/>
      <c r="H34" s="40"/>
      <c r="I34" s="40"/>
      <c r="J34" s="40"/>
      <c r="K34" s="40"/>
      <c r="L34" s="40"/>
      <c r="M34" s="41"/>
      <c r="N34" s="42">
        <f t="shared" si="4"/>
        <v>0</v>
      </c>
      <c r="Q34" s="72"/>
      <c r="V34" s="13"/>
      <c r="W34" s="13"/>
      <c r="X34" s="89"/>
      <c r="AJ34" s="3"/>
      <c r="AK34" s="3"/>
      <c r="AL34" s="3"/>
      <c r="AM34" s="3"/>
      <c r="AN34" s="3"/>
    </row>
    <row r="35" spans="1:41" ht="16" x14ac:dyDescent="0.2">
      <c r="A35" s="38" t="s">
        <v>41</v>
      </c>
      <c r="B35" s="56" t="s">
        <v>11</v>
      </c>
      <c r="C35" s="57">
        <v>210</v>
      </c>
      <c r="D35" s="57">
        <f t="shared" si="3"/>
        <v>30</v>
      </c>
      <c r="E35" s="39"/>
      <c r="F35" s="40"/>
      <c r="G35" s="40"/>
      <c r="H35" s="40"/>
      <c r="I35" s="40"/>
      <c r="J35" s="40"/>
      <c r="K35" s="40"/>
      <c r="L35" s="40"/>
      <c r="M35" s="41"/>
      <c r="N35" s="42">
        <f t="shared" si="4"/>
        <v>0</v>
      </c>
      <c r="Q35" s="72"/>
      <c r="V35" s="13"/>
      <c r="W35" s="13"/>
      <c r="X35" s="89"/>
      <c r="AJ35" s="3"/>
      <c r="AK35" s="3"/>
      <c r="AL35" s="3"/>
      <c r="AM35" s="3"/>
      <c r="AN35" s="3"/>
    </row>
    <row r="36" spans="1:41" ht="16" x14ac:dyDescent="0.2">
      <c r="A36" s="38" t="s">
        <v>42</v>
      </c>
      <c r="B36" s="117" t="s">
        <v>17</v>
      </c>
      <c r="C36" s="57">
        <v>210</v>
      </c>
      <c r="D36" s="57">
        <f t="shared" si="3"/>
        <v>30</v>
      </c>
      <c r="E36" s="39"/>
      <c r="F36" s="40"/>
      <c r="G36" s="40"/>
      <c r="H36" s="40"/>
      <c r="I36" s="40"/>
      <c r="J36" s="40"/>
      <c r="K36" s="40"/>
      <c r="L36" s="40"/>
      <c r="M36" s="41"/>
      <c r="N36" s="42">
        <f t="shared" si="4"/>
        <v>0</v>
      </c>
      <c r="Q36" s="72"/>
      <c r="V36" s="13"/>
      <c r="W36" s="13"/>
      <c r="X36" s="89"/>
      <c r="AJ36" s="3"/>
      <c r="AK36" s="3"/>
      <c r="AL36" s="3"/>
      <c r="AM36" s="3"/>
      <c r="AN36" s="3"/>
    </row>
    <row r="37" spans="1:41" ht="16" x14ac:dyDescent="0.2">
      <c r="A37" s="113" t="s">
        <v>43</v>
      </c>
      <c r="B37" s="118" t="s">
        <v>20</v>
      </c>
      <c r="C37" s="57">
        <v>210</v>
      </c>
      <c r="D37" s="57">
        <f t="shared" si="3"/>
        <v>30</v>
      </c>
      <c r="E37" s="39"/>
      <c r="F37" s="40"/>
      <c r="G37" s="40"/>
      <c r="H37" s="40"/>
      <c r="I37" s="40"/>
      <c r="J37" s="40"/>
      <c r="K37" s="40"/>
      <c r="L37" s="40"/>
      <c r="M37" s="41"/>
      <c r="N37" s="42">
        <f t="shared" si="4"/>
        <v>0</v>
      </c>
      <c r="Q37" s="72"/>
      <c r="V37" s="13"/>
      <c r="W37" s="13"/>
      <c r="X37" s="89"/>
      <c r="AJ37" s="3"/>
      <c r="AK37" s="3"/>
      <c r="AL37" s="3"/>
      <c r="AM37" s="3"/>
      <c r="AN37" s="3"/>
    </row>
    <row r="38" spans="1:41" ht="16" x14ac:dyDescent="0.2">
      <c r="A38" s="119" t="s">
        <v>44</v>
      </c>
      <c r="B38" s="118" t="s">
        <v>21</v>
      </c>
      <c r="C38" s="57">
        <v>210</v>
      </c>
      <c r="D38" s="57">
        <f t="shared" si="3"/>
        <v>30</v>
      </c>
      <c r="E38" s="39"/>
      <c r="F38" s="40"/>
      <c r="G38" s="40"/>
      <c r="H38" s="40"/>
      <c r="I38" s="40"/>
      <c r="J38" s="40"/>
      <c r="K38" s="40"/>
      <c r="L38" s="40"/>
      <c r="M38" s="41"/>
      <c r="N38" s="42">
        <f>SUM(E38:M38)</f>
        <v>0</v>
      </c>
      <c r="Q38" s="72"/>
      <c r="V38" s="13"/>
      <c r="W38" s="13"/>
      <c r="X38" s="89"/>
      <c r="AJ38" s="3"/>
      <c r="AK38" s="3"/>
      <c r="AL38" s="3"/>
      <c r="AM38" s="3"/>
      <c r="AN38" s="3"/>
    </row>
    <row r="39" spans="1:41" ht="16" x14ac:dyDescent="0.2">
      <c r="A39" s="105" t="s">
        <v>45</v>
      </c>
      <c r="B39" s="104" t="s">
        <v>19</v>
      </c>
      <c r="C39" s="57">
        <v>210</v>
      </c>
      <c r="D39" s="57">
        <f>SUM(C39/7)</f>
        <v>30</v>
      </c>
      <c r="E39" s="39"/>
      <c r="F39" s="40"/>
      <c r="G39" s="40"/>
      <c r="H39" s="40"/>
      <c r="I39" s="40"/>
      <c r="J39" s="40"/>
      <c r="K39" s="40"/>
      <c r="L39" s="40"/>
      <c r="M39" s="41"/>
      <c r="N39" s="42">
        <f>SUM(E39:M39)</f>
        <v>0</v>
      </c>
      <c r="V39" s="13"/>
      <c r="W39" s="13"/>
      <c r="X39" s="89"/>
      <c r="AJ39" s="3"/>
      <c r="AK39" s="3"/>
      <c r="AL39" s="3"/>
      <c r="AM39" s="3"/>
      <c r="AN39" s="3"/>
    </row>
    <row r="40" spans="1:41" ht="16" x14ac:dyDescent="0.2">
      <c r="A40" s="38" t="s">
        <v>46</v>
      </c>
      <c r="B40" s="104" t="s">
        <v>18</v>
      </c>
      <c r="C40" s="57">
        <v>210</v>
      </c>
      <c r="D40" s="57">
        <f>SUM(C40/7)</f>
        <v>30</v>
      </c>
      <c r="E40" s="39"/>
      <c r="F40" s="40"/>
      <c r="G40" s="40"/>
      <c r="H40" s="40"/>
      <c r="I40" s="40"/>
      <c r="J40" s="40"/>
      <c r="K40" s="40"/>
      <c r="L40" s="40"/>
      <c r="M40" s="41"/>
      <c r="N40" s="42">
        <f t="shared" si="4"/>
        <v>0</v>
      </c>
      <c r="V40" s="16"/>
      <c r="W40" s="16"/>
      <c r="X40" s="89"/>
      <c r="AM40" s="4"/>
    </row>
    <row r="41" spans="1:41" ht="16" x14ac:dyDescent="0.2">
      <c r="A41" s="119" t="s">
        <v>47</v>
      </c>
      <c r="B41" s="118" t="s">
        <v>22</v>
      </c>
      <c r="C41" s="57">
        <v>210</v>
      </c>
      <c r="D41" s="57">
        <f>SUM(C41/7)</f>
        <v>30</v>
      </c>
      <c r="E41" s="39"/>
      <c r="F41" s="40"/>
      <c r="G41" s="40"/>
      <c r="H41" s="40"/>
      <c r="I41" s="40"/>
      <c r="J41" s="40"/>
      <c r="K41" s="40"/>
      <c r="L41" s="40"/>
      <c r="M41" s="41"/>
      <c r="N41" s="42">
        <f t="shared" si="4"/>
        <v>0</v>
      </c>
      <c r="W41" s="16"/>
      <c r="X41" s="89"/>
      <c r="AJ41" s="5"/>
      <c r="AL41" s="6"/>
      <c r="AM41" s="7"/>
      <c r="AN41" s="7"/>
    </row>
    <row r="42" spans="1:41" ht="16" x14ac:dyDescent="0.2">
      <c r="A42" s="38"/>
      <c r="B42" s="104"/>
      <c r="C42" s="57"/>
      <c r="D42" s="57"/>
      <c r="E42" s="39"/>
      <c r="F42" s="40"/>
      <c r="G42" s="40"/>
      <c r="H42" s="40"/>
      <c r="I42" s="40"/>
      <c r="J42" s="40"/>
      <c r="K42" s="40"/>
      <c r="L42" s="40"/>
      <c r="M42" s="41"/>
      <c r="N42" s="42"/>
      <c r="W42" s="16"/>
      <c r="X42" s="89"/>
      <c r="AJ42" s="5"/>
      <c r="AL42" s="6"/>
      <c r="AN42" s="6"/>
    </row>
    <row r="43" spans="1:41" ht="16" x14ac:dyDescent="0.2">
      <c r="E43" s="39"/>
      <c r="F43" s="40"/>
      <c r="G43" s="40"/>
      <c r="H43" s="40"/>
      <c r="I43" s="40"/>
      <c r="J43" s="40"/>
      <c r="K43" s="40"/>
      <c r="L43" s="40"/>
      <c r="M43" s="41"/>
      <c r="N43" s="42"/>
      <c r="W43" s="16"/>
      <c r="X43" s="89"/>
      <c r="AL43" s="8"/>
      <c r="AM43" s="9"/>
      <c r="AN43" s="6"/>
      <c r="AO43" s="10"/>
    </row>
    <row r="44" spans="1:41" ht="16" x14ac:dyDescent="0.2">
      <c r="A44" s="105"/>
      <c r="B44" s="104"/>
      <c r="C44" s="57"/>
      <c r="D44" s="57"/>
      <c r="E44" s="39"/>
      <c r="F44" s="40"/>
      <c r="G44" s="40"/>
      <c r="H44" s="40"/>
      <c r="I44" s="40"/>
      <c r="J44" s="40"/>
      <c r="K44" s="40"/>
      <c r="L44" s="40"/>
      <c r="M44" s="41"/>
      <c r="N44" s="42"/>
      <c r="W44" s="16"/>
      <c r="AL44" s="8"/>
      <c r="AM44" s="9"/>
      <c r="AN44" s="6"/>
      <c r="AO44" s="10"/>
    </row>
    <row r="45" spans="1:41" ht="16" x14ac:dyDescent="0.2">
      <c r="A45" s="99"/>
      <c r="B45" s="100"/>
      <c r="C45" s="57"/>
      <c r="D45" s="57"/>
      <c r="E45" s="39"/>
      <c r="F45" s="40"/>
      <c r="G45" s="40"/>
      <c r="H45" s="40"/>
      <c r="I45" s="40"/>
      <c r="J45" s="40"/>
      <c r="K45" s="40"/>
      <c r="L45" s="40"/>
      <c r="M45" s="41"/>
      <c r="N45" s="42"/>
      <c r="W45" s="16"/>
      <c r="AL45" s="8"/>
      <c r="AM45" s="9"/>
      <c r="AN45" s="6"/>
      <c r="AO45" s="10"/>
    </row>
    <row r="46" spans="1:41" ht="16" x14ac:dyDescent="0.2">
      <c r="A46" s="58"/>
      <c r="B46" s="56"/>
      <c r="C46" s="57"/>
      <c r="D46" s="57"/>
      <c r="E46" s="39"/>
      <c r="F46" s="40"/>
      <c r="G46" s="40"/>
      <c r="H46" s="40"/>
      <c r="I46" s="40"/>
      <c r="J46" s="40"/>
      <c r="K46" s="40"/>
      <c r="L46" s="40"/>
      <c r="M46" s="41"/>
      <c r="N46" s="42"/>
      <c r="W46" s="16"/>
      <c r="AL46" s="8"/>
      <c r="AM46" s="9"/>
      <c r="AN46" s="6"/>
      <c r="AO46" s="10"/>
    </row>
    <row r="47" spans="1:41" ht="16" x14ac:dyDescent="0.2">
      <c r="A47" s="58"/>
      <c r="B47" s="56"/>
      <c r="C47" s="57"/>
      <c r="D47" s="57"/>
      <c r="E47" s="39"/>
      <c r="F47" s="40"/>
      <c r="G47" s="40"/>
      <c r="H47" s="40"/>
      <c r="I47" s="40"/>
      <c r="J47" s="40"/>
      <c r="K47" s="40"/>
      <c r="L47" s="40"/>
      <c r="M47" s="41"/>
      <c r="N47" s="42"/>
      <c r="W47" s="16"/>
      <c r="AL47" s="8"/>
      <c r="AM47" s="9"/>
      <c r="AN47" s="6"/>
      <c r="AO47" s="10"/>
    </row>
    <row r="48" spans="1:41" ht="16" x14ac:dyDescent="0.2">
      <c r="A48" s="59"/>
      <c r="B48" s="28"/>
      <c r="C48" s="42"/>
      <c r="D48" s="42"/>
      <c r="E48" s="39"/>
      <c r="F48" s="40"/>
      <c r="G48" s="40"/>
      <c r="H48" s="40"/>
      <c r="I48" s="40"/>
      <c r="J48" s="40"/>
      <c r="K48" s="40"/>
      <c r="L48" s="40"/>
      <c r="M48" s="41"/>
      <c r="N48" s="42"/>
      <c r="W48" s="16"/>
      <c r="AL48" s="8"/>
      <c r="AM48" s="9"/>
      <c r="AN48" s="6"/>
      <c r="AO48" s="10"/>
    </row>
    <row r="49" spans="1:41" ht="16" x14ac:dyDescent="0.2">
      <c r="A49" s="60"/>
      <c r="B49" s="26"/>
      <c r="C49" s="39"/>
      <c r="D49" s="39"/>
      <c r="E49" s="39"/>
      <c r="F49" s="41"/>
      <c r="G49" s="41"/>
      <c r="H49" s="41"/>
      <c r="I49" s="41"/>
      <c r="J49" s="41"/>
      <c r="K49" s="41"/>
      <c r="L49" s="41"/>
      <c r="M49" s="41"/>
      <c r="N49" s="39"/>
      <c r="W49" s="16"/>
      <c r="AL49" s="8"/>
      <c r="AM49" s="9"/>
      <c r="AN49" s="6"/>
      <c r="AO49" s="10"/>
    </row>
    <row r="50" spans="1:41" ht="16" x14ac:dyDescent="0.2">
      <c r="A50" s="49" t="s">
        <v>7</v>
      </c>
      <c r="B50" s="28"/>
      <c r="C50" s="42"/>
      <c r="D50" s="42"/>
      <c r="E50" s="42"/>
      <c r="F50" s="40"/>
      <c r="G50" s="40"/>
      <c r="H50" s="40"/>
      <c r="I50" s="40"/>
      <c r="J50" s="40"/>
      <c r="K50" s="40"/>
      <c r="L50" s="40"/>
      <c r="M50" s="40"/>
      <c r="N50" s="52">
        <f>SUM(N32:N48)</f>
        <v>0</v>
      </c>
      <c r="W50" s="16"/>
      <c r="AL50" s="8"/>
      <c r="AM50" s="9"/>
      <c r="AN50" s="6"/>
      <c r="AO50" s="10"/>
    </row>
    <row r="51" spans="1:41" ht="16" x14ac:dyDescent="0.2">
      <c r="A51" s="134" t="s">
        <v>48</v>
      </c>
      <c r="AL51" s="8"/>
      <c r="AM51" s="9"/>
      <c r="AN51" s="6"/>
      <c r="AO51" s="10"/>
    </row>
    <row r="52" spans="1:41" ht="16" x14ac:dyDescent="0.2">
      <c r="A52" s="106"/>
      <c r="Y52" s="16"/>
    </row>
    <row r="53" spans="1:41" ht="16" x14ac:dyDescent="0.2">
      <c r="A53" s="108"/>
      <c r="Y53" s="16"/>
    </row>
    <row r="54" spans="1:41" ht="16" x14ac:dyDescent="0.2">
      <c r="A54" s="101"/>
      <c r="Y54" s="16"/>
    </row>
    <row r="55" spans="1:41" ht="16" x14ac:dyDescent="0.2">
      <c r="A55" s="103"/>
      <c r="Y55" s="16"/>
    </row>
    <row r="56" spans="1:41" ht="16" x14ac:dyDescent="0.2">
      <c r="A56" s="67"/>
      <c r="Z56" s="16"/>
    </row>
    <row r="57" spans="1:41" ht="16" x14ac:dyDescent="0.2">
      <c r="A57" s="67"/>
      <c r="Z57" s="16"/>
    </row>
    <row r="58" spans="1:41" ht="16" x14ac:dyDescent="0.2">
      <c r="A58" s="67"/>
      <c r="Z58" s="16"/>
    </row>
    <row r="59" spans="1:41" x14ac:dyDescent="0.2">
      <c r="Z59" s="16"/>
    </row>
    <row r="60" spans="1:41" x14ac:dyDescent="0.2">
      <c r="Z60" s="16"/>
    </row>
    <row r="61" spans="1:41" x14ac:dyDescent="0.2">
      <c r="Z61" s="16"/>
    </row>
    <row r="62" spans="1:41" x14ac:dyDescent="0.2">
      <c r="Z62" s="16"/>
    </row>
  </sheetData>
  <mergeCells count="2">
    <mergeCell ref="A2:E4"/>
    <mergeCell ref="A24:E26"/>
  </mergeCells>
  <pageMargins left="0.7" right="0.7" top="0.75" bottom="0.75" header="0.3" footer="0.3"/>
  <pageSetup scale="22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08D370247D4A479760A2BA3B7C68C2" ma:contentTypeVersion="15" ma:contentTypeDescription="Create a new document." ma:contentTypeScope="" ma:versionID="82c981a92905dcf82f5b260a03b3ee2e">
  <xsd:schema xmlns:xsd="http://www.w3.org/2001/XMLSchema" xmlns:xs="http://www.w3.org/2001/XMLSchema" xmlns:p="http://schemas.microsoft.com/office/2006/metadata/properties" xmlns:ns2="9187c98b-201f-436a-9f2e-04eb4fcd031a" xmlns:ns3="f80068a2-cc98-4f6a-b9ba-7438b059570d" targetNamespace="http://schemas.microsoft.com/office/2006/metadata/properties" ma:root="true" ma:fieldsID="3024040de470491bb0083c2526276a9b" ns2:_="" ns3:_="">
    <xsd:import namespace="9187c98b-201f-436a-9f2e-04eb4fcd031a"/>
    <xsd:import namespace="f80068a2-cc98-4f6a-b9ba-7438b05957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7c98b-201f-436a-9f2e-04eb4fcd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e74df71-1e60-46a5-9e9d-dfd5449d96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68a2-cc98-4f6a-b9ba-7438b05957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f1bf76b-a746-457b-9abb-b0a48222ba14}" ma:internalName="TaxCatchAll" ma:showField="CatchAllData" ma:web="f80068a2-cc98-4f6a-b9ba-7438b05957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87c98b-201f-436a-9f2e-04eb4fcd031a">
      <Terms xmlns="http://schemas.microsoft.com/office/infopath/2007/PartnerControls"/>
    </lcf76f155ced4ddcb4097134ff3c332f>
    <TaxCatchAll xmlns="f80068a2-cc98-4f6a-b9ba-7438b059570d" xsi:nil="true"/>
    <SharedWithUsers xmlns="f80068a2-cc98-4f6a-b9ba-7438b059570d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ED918AC-E910-4D64-BD88-7CB8B3592C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34F5BE-FCC8-447E-B74D-7D6091B09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7c98b-201f-436a-9f2e-04eb4fcd031a"/>
    <ds:schemaRef ds:uri="f80068a2-cc98-4f6a-b9ba-7438b05957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38E08D-E875-4192-BD53-C7532903292A}">
  <ds:schemaRefs>
    <ds:schemaRef ds:uri="http://schemas.microsoft.com/office/2006/metadata/properties"/>
    <ds:schemaRef ds:uri="http://schemas.microsoft.com/office/infopath/2007/PartnerControls"/>
    <ds:schemaRef ds:uri="9187c98b-201f-436a-9f2e-04eb4fcd031a"/>
    <ds:schemaRef ds:uri="f80068a2-cc98-4f6a-b9ba-7438b059570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19-25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 Trujillo</dc:creator>
  <cp:keywords/>
  <dc:description/>
  <cp:lastModifiedBy>Tung Le</cp:lastModifiedBy>
  <cp:revision/>
  <dcterms:created xsi:type="dcterms:W3CDTF">2016-05-09T19:05:18Z</dcterms:created>
  <dcterms:modified xsi:type="dcterms:W3CDTF">2025-07-02T18:22:57Z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0x0101005D08D370247D4A479760A2BA3B7C68C2</vt:lpwstr>
  </property>
  <property fmtid="{D5CDD505-2E9C-101B-9397-08002B2CF9AE}" pid="3" name="Order">
    <vt:r8>372057400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