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W:\My Documents\Macros\Formats\Financials\Crisil\"/>
    </mc:Choice>
  </mc:AlternateContent>
  <xr:revisionPtr revIDLastSave="0" documentId="8_{928F8F74-6803-46BA-89F4-A4B615227B92}" xr6:coauthVersionLast="47" xr6:coauthVersionMax="47" xr10:uidLastSave="{00000000-0000-0000-0000-000000000000}"/>
  <bookViews>
    <workbookView xWindow="-120" yWindow="-120" windowWidth="20730" windowHeight="11160" tabRatio="758" activeTab="4" xr2:uid="{0ADF2296-6E22-418E-954C-B8750EFFDCB2}"/>
  </bookViews>
  <sheets>
    <sheet name="Input" sheetId="10" r:id="rId1"/>
    <sheet name="Score Model 1" sheetId="2" r:id="rId2"/>
    <sheet name="Score Model 2" sheetId="3" r:id="rId3"/>
    <sheet name="Score Model 3" sheetId="11" r:id="rId4"/>
    <sheet name="Scoring - ComprehensiveReport" sheetId="8" r:id="rId5"/>
    <sheet name="Scoring-SmallReport" sheetId="5" state="veryHidden" r:id="rId6"/>
    <sheet name="Scoring-MedReport" sheetId="6" state="veryHidden" r:id="rId7"/>
  </sheets>
  <externalReferences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</externalReferences>
  <definedNames>
    <definedName name="____xlfn_IFERROR" localSheetId="0">#REF!</definedName>
    <definedName name="____xlfn_IFERROR" localSheetId="4">#REF!</definedName>
    <definedName name="____xlfn_IFERROR">#REF!</definedName>
    <definedName name="___INDEX_SHEET___ASAP_Utilities" localSheetId="0">#REF!</definedName>
    <definedName name="___INDEX_SHEET___ASAP_Utilities" localSheetId="4">#REF!</definedName>
    <definedName name="___INDEX_SHEET___ASAP_Utilities">#REF!</definedName>
    <definedName name="___xlfn_IFERROR" localSheetId="0">#REF!</definedName>
    <definedName name="___xlfn_IFERROR" localSheetId="4">#REF!</definedName>
    <definedName name="___xlfn_IFERROR">#REF!</definedName>
    <definedName name="__xlfn_IFERROR" localSheetId="0">#REF!</definedName>
    <definedName name="__xlfn_IFERROR" localSheetId="4">#REF!</definedName>
    <definedName name="__xlfn_IFERROR">#REF!</definedName>
    <definedName name="_Key1" localSheetId="0">#REF!</definedName>
    <definedName name="_Key1" localSheetId="4">#REF!</definedName>
    <definedName name="_Key1">#REF!</definedName>
    <definedName name="_Key2" localSheetId="0">#REF!</definedName>
    <definedName name="_Key2" localSheetId="4">#REF!</definedName>
    <definedName name="_Key2">#REF!</definedName>
    <definedName name="_Order1">255</definedName>
    <definedName name="_Order2">255</definedName>
    <definedName name="_Parse_In" localSheetId="0">#REF!</definedName>
    <definedName name="_Parse_In" localSheetId="4">#REF!</definedName>
    <definedName name="_Parse_In">#REF!</definedName>
    <definedName name="_Parse_Out" localSheetId="0">#REF!</definedName>
    <definedName name="_Parse_Out" localSheetId="4">#REF!</definedName>
    <definedName name="_Parse_Out">#REF!</definedName>
    <definedName name="_Sort" localSheetId="0">#REF!</definedName>
    <definedName name="_Sort" localSheetId="4">#REF!</definedName>
    <definedName name="_Sort">#REF!</definedName>
    <definedName name="A" localSheetId="0">#REF!</definedName>
    <definedName name="A" localSheetId="4">#REF!</definedName>
    <definedName name="A">#REF!</definedName>
    <definedName name="Abrasives_and_Grinding__Mfg_Segment_" localSheetId="0">#REF!</definedName>
    <definedName name="Abrasives_and_Grinding__Mfg_Segment_" localSheetId="4">#REF!</definedName>
    <definedName name="Abrasives_and_Grinding__Mfg_Segment_">'[1]Industry Margin - Mfg'!#REF!</definedName>
    <definedName name="Abrasives_and_Grinding_Service_Segment" localSheetId="0">#REF!</definedName>
    <definedName name="Abrasives_and_Grinding_Service_Segment" localSheetId="4">#REF!</definedName>
    <definedName name="Abrasives_and_Grinding_Service_Segment">'[1]Industry Margin - Service'!#REF!</definedName>
    <definedName name="Abrasives_and_Grinding_Trading_Segment" localSheetId="0">#REF!</definedName>
    <definedName name="Abrasives_and_Grinding_Trading_Segment" localSheetId="4">#REF!</definedName>
    <definedName name="Abrasives_and_Grinding_Trading_Segment">'[1]Industry Margin - Trading'!#REF!</definedName>
    <definedName name="Acc_Type" localSheetId="0">OFFSET(#REF!,0,0,COUNTA(#REF!),1)</definedName>
    <definedName name="Acc_Type" localSheetId="4">OFFSET(#REF!,0,0,COUNTA(#REF!),1)</definedName>
    <definedName name="Acc_Type">OFFSET(#REF!,0,0,COUNTA(#REF!),1)</definedName>
    <definedName name="Accnt_Holder" localSheetId="0">#REF!</definedName>
    <definedName name="Accnt_Holder" localSheetId="4">#REF!</definedName>
    <definedName name="Accnt_Holder">'[1]Customer Details'!$B$8:$B$13</definedName>
    <definedName name="ADBSA" localSheetId="0">#REF!</definedName>
    <definedName name="ADBSA" localSheetId="4">#REF!</definedName>
    <definedName name="ADBSA">'[2]hdfc life'!#REF!</definedName>
    <definedName name="Age" localSheetId="0">#REF!</definedName>
    <definedName name="Age" localSheetId="4">#REF!</definedName>
    <definedName name="Age">'[2]hdfc life'!$D$16</definedName>
    <definedName name="Age_Proof" localSheetId="0">OFFSET(#REF!,0,0,COUNTA(#REF!),1)</definedName>
    <definedName name="Age_Proof" localSheetId="4">OFFSET(#REF!,0,0,COUNTA(#REF!),1)</definedName>
    <definedName name="Age_Proof">OFFSET(#REF!,0,0,COUNTA(#REF!),1)</definedName>
    <definedName name="Agriculture_Services_Industry" localSheetId="0">#REF!</definedName>
    <definedName name="Agriculture_Services_Industry" localSheetId="4">#REF!</definedName>
    <definedName name="Agriculture_Services_Industry">'[1]Industry Margin - Service'!#REF!</definedName>
    <definedName name="Aluminium_and_Aluminium_Products__manufacturers__Service_Segment" localSheetId="0">#REF!</definedName>
    <definedName name="Aluminium_and_Aluminium_Products__manufacturers__Service_Segment" localSheetId="4">#REF!</definedName>
    <definedName name="Aluminium_and_Aluminium_Products__manufacturers__Service_Segment">'[1]Industry Margin - Service'!#REF!</definedName>
    <definedName name="Amount" localSheetId="0">#REF!</definedName>
    <definedName name="Amount" localSheetId="4">#REF!</definedName>
    <definedName name="Amount">#REF!</definedName>
    <definedName name="Animal_Feed_Service_Segment" localSheetId="0">#REF!</definedName>
    <definedName name="Animal_Feed_Service_Segment" localSheetId="4">#REF!</definedName>
    <definedName name="Animal_Feed_Service_Segment">'[1]Industry Margin - Service'!#REF!</definedName>
    <definedName name="Animal_Feed_Trading_Segment" localSheetId="0">#REF!</definedName>
    <definedName name="Animal_Feed_Trading_Segment" localSheetId="4">#REF!</definedName>
    <definedName name="Animal_Feed_Trading_Segment">'[1]Industry Margin - Trading'!#REF!</definedName>
    <definedName name="Applicant" localSheetId="0">#REF!</definedName>
    <definedName name="Applicant" localSheetId="4">#REF!</definedName>
    <definedName name="Applicant">#REF!</definedName>
    <definedName name="AppScore" localSheetId="0">#REF!</definedName>
    <definedName name="AppScore" localSheetId="4">#REF!</definedName>
    <definedName name="AppScore">'[3]Input-Lease Plan'!$I$6</definedName>
    <definedName name="Asset_Description" localSheetId="0">#REF!</definedName>
    <definedName name="Asset_Description" localSheetId="4">#REF!</definedName>
    <definedName name="Asset_Description">#REF!</definedName>
    <definedName name="aud_opinion" localSheetId="0">#REF!</definedName>
    <definedName name="aud_opinion" localSheetId="4">#REF!</definedName>
    <definedName name="aud_opinion">'[3]Input-Lease Plan'!$C$14</definedName>
    <definedName name="AuthCap" localSheetId="0">#REF!</definedName>
    <definedName name="AuthCap" localSheetId="4">#REF!</definedName>
    <definedName name="AuthCap">#REF!</definedName>
    <definedName name="Auto_Ancilliaries_Service_Segment" localSheetId="0">#REF!</definedName>
    <definedName name="Auto_Ancilliaries_Service_Segment" localSheetId="4">#REF!</definedName>
    <definedName name="Auto_Ancilliaries_Service_Segment">'[1]Industry Margin - Service'!#REF!</definedName>
    <definedName name="Auto_Ancilliaries_Services_Industry" localSheetId="0">#REF!</definedName>
    <definedName name="Auto_Ancilliaries_Services_Industry" localSheetId="4">#REF!</definedName>
    <definedName name="Auto_Ancilliaries_Services_Industry">'[1]Industry Margin - Service'!#REF!</definedName>
    <definedName name="Automobile_2W_M" localSheetId="0">#REF!</definedName>
    <definedName name="Automobile_2W_M" localSheetId="4">#REF!</definedName>
    <definedName name="Automobile_2W_M">'[1]Industry Margin - Mfg'!#REF!</definedName>
    <definedName name="Automobile_2W_Services_Industry" localSheetId="0">#REF!</definedName>
    <definedName name="Automobile_2W_Services_Industry" localSheetId="4">#REF!</definedName>
    <definedName name="Automobile_2W_Services_Industry">'[1]Industry Margin - Service'!#REF!</definedName>
    <definedName name="Aviation_M" localSheetId="0">#REF!</definedName>
    <definedName name="Aviation_M" localSheetId="4">#REF!</definedName>
    <definedName name="Aviation_M">'[1]Industry Margin - Mfg'!#REF!</definedName>
    <definedName name="Aviation_Trading" localSheetId="0">#REF!</definedName>
    <definedName name="Aviation_Trading" localSheetId="4">#REF!</definedName>
    <definedName name="Aviation_Trading">'[1]Industry Margin - Trading'!#REF!</definedName>
    <definedName name="B" localSheetId="0">#REF!</definedName>
    <definedName name="B" localSheetId="4">#REF!</definedName>
    <definedName name="B">#REF!</definedName>
    <definedName name="Bank_Accs" localSheetId="0">OFFSET(#REF!,0,0,COUNTA(#REF!),1)</definedName>
    <definedName name="Bank_Accs" localSheetId="4">OFFSET(#REF!,0,0,COUNTA(#REF!),1)</definedName>
    <definedName name="Bank_Accs">OFFSET(#REF!,0,0,COUNTA(#REF!),1)</definedName>
    <definedName name="Bank_AcType" localSheetId="0">OFFSET(#REF!,0,0,COUNTA(#REF!),1)</definedName>
    <definedName name="Bank_AcType" localSheetId="4">OFFSET(#REF!,0,0,COUNTA(#REF!),1)</definedName>
    <definedName name="Bank_AcType">OFFSET(#REF!,0,0,COUNTA(#REF!),1)</definedName>
    <definedName name="Bank_Category" localSheetId="0">OFFSET(#REF!,0,0,COUNTA(#REF!),1)</definedName>
    <definedName name="Bank_Category" localSheetId="4">OFFSET(#REF!,0,0,COUNTA(#REF!),1)</definedName>
    <definedName name="Bank_Category">OFFSET(#REF!,0,0,COUNTA(#REF!),1)</definedName>
    <definedName name="Bank_Verification" localSheetId="0">OFFSET(#REF!,0,0,COUNTA(#REF!),1)</definedName>
    <definedName name="Bank_Verification" localSheetId="4">OFFSET(#REF!,0,0,COUNTA(#REF!),1)</definedName>
    <definedName name="Bank_Verification">OFFSET(#REF!,0,0,COUNTA(#REF!),1)</definedName>
    <definedName name="BankChart1" localSheetId="0">OFFSET(#REF!,0,0,3,COUNTIFS(#REF!,"&gt;0"))</definedName>
    <definedName name="BankChart1" localSheetId="4">OFFSET(#REF!,0,0,3,COUNTIFS(#REF!,"&gt;0"))</definedName>
    <definedName name="BankChart1">OFFSET(#REF!,0,0,3,COUNTIFS(#REF!,"&gt;0"))</definedName>
    <definedName name="Banking_1" localSheetId="0">#REF!</definedName>
    <definedName name="Banking_1" localSheetId="4">#REF!</definedName>
    <definedName name="Banking_1">#REF!</definedName>
    <definedName name="BankNames" localSheetId="0">#REF!</definedName>
    <definedName name="BankNames" localSheetId="4">#REF!</definedName>
    <definedName name="BankNames">[4]Banking!$O$25:$O$28</definedName>
    <definedName name="BankTable" localSheetId="0">OFFSET(#REF!,0,0,COUNTA(#REF!:#REF!),5)</definedName>
    <definedName name="BankTable" localSheetId="4">OFFSET(#REF!,0,0,COUNTA(#REF!:#REF!),5)</definedName>
    <definedName name="BankTable">OFFSET(#REF!,0,0,COUNTA(#REF!:#REF!),5)</definedName>
    <definedName name="Bearings_Service_Segment" localSheetId="0">#REF!</definedName>
    <definedName name="Bearings_Service_Segment" localSheetId="4">#REF!</definedName>
    <definedName name="Bearings_Service_Segment">'[1]Industry Margin - Service'!#REF!</definedName>
    <definedName name="Bearings_Trading_Segment" localSheetId="0">#REF!</definedName>
    <definedName name="Bearings_Trading_Segment" localSheetId="4">#REF!</definedName>
    <definedName name="Bearings_Trading_Segment">'[1]Industry Margin - Trading'!#REF!</definedName>
    <definedName name="Beer__Wine_and_Distilled_Alcoholic_Beverages_Service_Segment" localSheetId="0">#REF!</definedName>
    <definedName name="Beer__Wine_and_Distilled_Alcoholic_Beverages_Service_Segment" localSheetId="4">#REF!</definedName>
    <definedName name="Beer__Wine_and_Distilled_Alcoholic_Beverages_Service_Segment">'[1]Industry Margin - Service'!#REF!</definedName>
    <definedName name="Beg_Bal" localSheetId="0">#REF!</definedName>
    <definedName name="Beg_Bal" localSheetId="4">#REF!</definedName>
    <definedName name="Beg_Bal">#REF!</definedName>
    <definedName name="Benefit" localSheetId="0">#REF!</definedName>
    <definedName name="Benefit" localSheetId="4">#REF!</definedName>
    <definedName name="Benefit">[2]LISTS!$P$3:$P$4</definedName>
    <definedName name="Benefit_Sch" localSheetId="0">#REF!</definedName>
    <definedName name="Benefit_Sch" localSheetId="4">#REF!</definedName>
    <definedName name="Benefit_Sch">#REF!</definedName>
    <definedName name="Bicycle_M" localSheetId="0">#REF!</definedName>
    <definedName name="Bicycle_M" localSheetId="4">#REF!</definedName>
    <definedName name="Bicycle_M">'[1]Industry Margin - Mfg'!#REF!</definedName>
    <definedName name="Bicycle_Services_Industry" localSheetId="0">#REF!</definedName>
    <definedName name="Bicycle_Services_Industry" localSheetId="4">#REF!</definedName>
    <definedName name="Bicycle_Services_Industry">'[1]Industry Margin - Service'!#REF!</definedName>
    <definedName name="Bicycle_Trading" localSheetId="0">#REF!</definedName>
    <definedName name="Bicycle_Trading" localSheetId="4">#REF!</definedName>
    <definedName name="Bicycle_Trading">'[1]Industry Margin - Trading'!#REF!</definedName>
    <definedName name="Biotech__Research_Service_Segment" localSheetId="0">#REF!</definedName>
    <definedName name="Biotech__Research_Service_Segment" localSheetId="4">#REF!</definedName>
    <definedName name="Biotech__Research_Service_Segment">'[1]Industry Margin - Service'!#REF!</definedName>
    <definedName name="Biotech_Research_Trading_Segment" localSheetId="0">#REF!</definedName>
    <definedName name="Biotech_Research_Trading_Segment" localSheetId="4">#REF!</definedName>
    <definedName name="Biotech_Research_Trading_Segment">'[1]Industry Margin - Trading'!#REF!</definedName>
    <definedName name="Biz_Type" localSheetId="0">#REF!</definedName>
    <definedName name="Biz_Type" localSheetId="4">#REF!</definedName>
    <definedName name="Biz_Type">'[1]Customer Details'!$Z$8:$Z$10</definedName>
    <definedName name="Bkg_Surr" localSheetId="0">#REF!</definedName>
    <definedName name="Bkg_Surr" localSheetId="4">#REF!</definedName>
    <definedName name="Bkg_Surr">#REF!</definedName>
    <definedName name="Blank" localSheetId="0">#REF!</definedName>
    <definedName name="Blank" localSheetId="4">#REF!</definedName>
    <definedName name="Blank">#REF!</definedName>
    <definedName name="Books__office_supplies_and_stationery_Service_Segment" localSheetId="0">#REF!</definedName>
    <definedName name="Books__office_supplies_and_stationery_Service_Segment" localSheetId="4">#REF!</definedName>
    <definedName name="Books__office_supplies_and_stationery_Service_Segment">'[1]Industry Margin - Service'!#REF!</definedName>
    <definedName name="Books_office_supplies_and_stationery__Mfg_Segment_" localSheetId="0">#REF!</definedName>
    <definedName name="Books_office_supplies_and_stationery__Mfg_Segment_" localSheetId="4">#REF!</definedName>
    <definedName name="Books_office_supplies_and_stationery__Mfg_Segment_">'[1]Industry Margin - Mfg'!#REF!</definedName>
    <definedName name="Borrowers" localSheetId="0">OFFSET(#REF!,0,0,1,COUNTA(#REF!))</definedName>
    <definedName name="Borrowers" localSheetId="4">OFFSET(#REF!,0,0,1,COUNTA(#REF!))</definedName>
    <definedName name="Borrowers">OFFSET(#REF!,0,0,1,COUNTA(#REF!))</definedName>
    <definedName name="Bounce" localSheetId="0">#REF!</definedName>
    <definedName name="Bounce" localSheetId="4">#REF!</definedName>
    <definedName name="Bounce">#REF!</definedName>
    <definedName name="branch_code" localSheetId="0">#REF!</definedName>
    <definedName name="branch_code" localSheetId="4">#REF!</definedName>
    <definedName name="branch_code">'[3]Input-Lease Plan'!$E$6</definedName>
    <definedName name="Branches" localSheetId="0">#REF!</definedName>
    <definedName name="Branches" localSheetId="4">#REF!</definedName>
    <definedName name="Branches">'[1]Customer Details'!$V$8:$V$18</definedName>
    <definedName name="Breweries__Distilleries_Service_Segment" localSheetId="0">#REF!</definedName>
    <definedName name="Breweries__Distilleries_Service_Segment" localSheetId="4">#REF!</definedName>
    <definedName name="Breweries__Distilleries_Service_Segment">'[1]Industry Margin - Service'!#REF!</definedName>
    <definedName name="Breweries_Distilleries__Mfg_Segment_" localSheetId="0">#REF!</definedName>
    <definedName name="Breweries_Distilleries__Mfg_Segment_" localSheetId="4">#REF!</definedName>
    <definedName name="Breweries_Distilleries__Mfg_Segment_">'[1]Industry Margin - Mfg'!#REF!</definedName>
    <definedName name="Breweries_Distilleries_Trading_Segment" localSheetId="0">#REF!</definedName>
    <definedName name="Breweries_Distilleries_Trading_Segment" localSheetId="4">#REF!</definedName>
    <definedName name="Breweries_Distilleries_Trading_Segment">'[1]Industry Margin - Trading'!#REF!</definedName>
    <definedName name="Brokers_and_Agents__Mfg_Segment_" localSheetId="0">#REF!</definedName>
    <definedName name="Brokers_and_Agents__Mfg_Segment_" localSheetId="4">#REF!</definedName>
    <definedName name="Brokers_and_Agents__Mfg_Segment_">'[1]Industry Margin - Mfg'!#REF!</definedName>
    <definedName name="Brokers_and_Agents_Service_Segment" localSheetId="0">#REF!</definedName>
    <definedName name="Brokers_and_Agents_Service_Segment" localSheetId="4">#REF!</definedName>
    <definedName name="Brokers_and_Agents_Service_Segment">'[1]Industry Margin - Service'!#REF!</definedName>
    <definedName name="Brokers_and_Agents_Trading_Segment" localSheetId="0">#REF!</definedName>
    <definedName name="Brokers_and_Agents_Trading_Segment" localSheetId="4">#REF!</definedName>
    <definedName name="Brokers_and_Agents_Trading_Segment">'[1]Industry Margin - Trading'!#REF!</definedName>
    <definedName name="Bureau_Dev1" localSheetId="0">OFFSET(#REF!,0,0,COUNTA(#REF!),1)</definedName>
    <definedName name="Bureau_Dev1" localSheetId="4">OFFSET(#REF!,0,0,COUNTA(#REF!),1)</definedName>
    <definedName name="Bureau_Dev1">OFFSET(#REF!,0,0,COUNTA(#REF!),1)</definedName>
    <definedName name="Bureau_Dev2" localSheetId="0">OFFSET(#REF!,0,0,COUNTA(#REF!),1)</definedName>
    <definedName name="Bureau_Dev2" localSheetId="4">OFFSET(#REF!,0,0,COUNTA(#REF!),1)</definedName>
    <definedName name="Bureau_Dev2">OFFSET(#REF!,0,0,COUNTA(#REF!),1)</definedName>
    <definedName name="Bureau_Dev3" localSheetId="0">OFFSET(#REF!,0,0,COUNTA(#REF!),1)</definedName>
    <definedName name="Bureau_Dev3" localSheetId="4">OFFSET(#REF!,0,0,COUNTA(#REF!),1)</definedName>
    <definedName name="Bureau_Dev3">OFFSET(#REF!,0,0,COUNTA(#REF!),1)</definedName>
    <definedName name="C_ADB" localSheetId="0">#REF!</definedName>
    <definedName name="C_ADB" localSheetId="4">#REF!</definedName>
    <definedName name="C_ADB">'[5]Lists &amp; Working'!$H$3</definedName>
    <definedName name="C_CI10" localSheetId="0">#REF!</definedName>
    <definedName name="C_CI10" localSheetId="4">#REF!</definedName>
    <definedName name="C_CI10">'[5]Lists &amp; Working'!$K$3</definedName>
    <definedName name="C_CI5" localSheetId="0">#REF!</definedName>
    <definedName name="C_CI5" localSheetId="4">#REF!</definedName>
    <definedName name="C_CI5">'[5]Lists &amp; Working'!$J$3</definedName>
    <definedName name="C_TI" localSheetId="0">#REF!</definedName>
    <definedName name="C_TI" localSheetId="4">#REF!</definedName>
    <definedName name="C_TI">'[5]Lists &amp; Working'!$L$3</definedName>
    <definedName name="C_TPD" localSheetId="0">#REF!</definedName>
    <definedName name="C_TPD" localSheetId="4">#REF!</definedName>
    <definedName name="C_TPD">'[5]Lists &amp; Working'!$I$3</definedName>
    <definedName name="Cable_and_other_pay_TV_services__Mfg_Segment_" localSheetId="0">#REF!</definedName>
    <definedName name="Cable_and_other_pay_TV_services__Mfg_Segment_" localSheetId="4">#REF!</definedName>
    <definedName name="Cable_and_other_pay_TV_services__Mfg_Segment_">'[1]Industry Margin - Mfg'!#REF!</definedName>
    <definedName name="Cable_and_other_pay_TV_services_Trading_Segment" localSheetId="0">#REF!</definedName>
    <definedName name="Cable_and_other_pay_TV_services_Trading_Segment" localSheetId="4">#REF!</definedName>
    <definedName name="Cable_and_other_pay_TV_services_Trading_Segment">'[1]Industry Margin - Trading'!#REF!</definedName>
    <definedName name="Cable_TV_M" localSheetId="0">#REF!</definedName>
    <definedName name="Cable_TV_M" localSheetId="4">#REF!</definedName>
    <definedName name="Cable_TV_M">'[1]Industry Margin - Mfg'!#REF!</definedName>
    <definedName name="Cable_TV_Trading" localSheetId="0">#REF!</definedName>
    <definedName name="Cable_TV_Trading" localSheetId="4">#REF!</definedName>
    <definedName name="Cable_TV_Trading">'[1]Industry Margin - Trading'!#REF!</definedName>
    <definedName name="Carbon_black__Mfg_Segment_" localSheetId="0">#REF!</definedName>
    <definedName name="Carbon_black__Mfg_Segment_" localSheetId="4">#REF!</definedName>
    <definedName name="Carbon_black__Mfg_Segment_">'[1]Industry Margin - Mfg'!#REF!</definedName>
    <definedName name="Carbon_black_Service_Segment" localSheetId="0">#REF!</definedName>
    <definedName name="Carbon_black_Service_Segment" localSheetId="4">#REF!</definedName>
    <definedName name="Carbon_black_Service_Segment">'[1]Industry Margin - Service'!#REF!</definedName>
    <definedName name="Carbon_black_Trading_Segment" localSheetId="0">#REF!</definedName>
    <definedName name="Carbon_black_Trading_Segment" localSheetId="4">#REF!</definedName>
    <definedName name="Carbon_black_Trading_Segment">'[1]Industry Margin - Trading'!#REF!</definedName>
    <definedName name="CashSalTenor" localSheetId="0">#REF!</definedName>
    <definedName name="CashSalTenor" localSheetId="4">#REF!</definedName>
    <definedName name="CashSalTenor">'[6]#REF!'!$AM$2:$AM$6</definedName>
    <definedName name="Casting_and_Forgings_Services_Industry" localSheetId="0">#REF!</definedName>
    <definedName name="Casting_and_Forgings_Services_Industry" localSheetId="4">#REF!</definedName>
    <definedName name="Casting_and_Forgings_Services_Industry">'[1]Industry Margin - Service'!#REF!</definedName>
    <definedName name="Casting_and_Forgings_Trading" localSheetId="0">#REF!</definedName>
    <definedName name="Casting_and_Forgings_Trading" localSheetId="4">#REF!</definedName>
    <definedName name="Casting_and_Forgings_Trading">'[1]Industry Margin - Trading'!#REF!</definedName>
    <definedName name="Castings_and_Forgings_Service_Segment" localSheetId="0">#REF!</definedName>
    <definedName name="Castings_and_Forgings_Service_Segment" localSheetId="4">#REF!</definedName>
    <definedName name="Castings_and_Forgings_Service_Segment">'[1]Industry Margin - Service'!#REF!</definedName>
    <definedName name="Castings_and_Forgings_Trading_Segment" localSheetId="0">#REF!</definedName>
    <definedName name="Castings_and_Forgings_Trading_Segment" localSheetId="4">#REF!</definedName>
    <definedName name="Castings_and_Forgings_Trading_Segment">'[1]Industry Margin - Trading'!#REF!</definedName>
    <definedName name="Caustic_Soda__Mfg_Segment_" localSheetId="0">#REF!</definedName>
    <definedName name="Caustic_Soda__Mfg_Segment_" localSheetId="4">#REF!</definedName>
    <definedName name="Caustic_Soda__Mfg_Segment_">'[1]Industry Margin - Mfg'!#REF!</definedName>
    <definedName name="Caustic_Soda_Service_Segment" localSheetId="0">#REF!</definedName>
    <definedName name="Caustic_Soda_Service_Segment" localSheetId="4">#REF!</definedName>
    <definedName name="Caustic_Soda_Service_Segment">'[1]Industry Margin - Service'!#REF!</definedName>
    <definedName name="Caustic_Soda_Trading_Segment" localSheetId="0">#REF!</definedName>
    <definedName name="Caustic_Soda_Trading_Segment" localSheetId="4">#REF!</definedName>
    <definedName name="Caustic_Soda_Trading_Segment">'[1]Industry Margin - Trading'!#REF!</definedName>
    <definedName name="Cement_and_Asbestos_Products_Service_Segment" localSheetId="0">#REF!</definedName>
    <definedName name="Cement_and_Asbestos_Products_Service_Segment" localSheetId="4">#REF!</definedName>
    <definedName name="Cement_and_Asbestos_Products_Service_Segment">'[1]Industry Margin - Service'!#REF!</definedName>
    <definedName name="Cement_Services_Industry" localSheetId="0">#REF!</definedName>
    <definedName name="Cement_Services_Industry" localSheetId="4">#REF!</definedName>
    <definedName name="Cement_Services_Industry">'[1]Industry Margin - Service'!#REF!</definedName>
    <definedName name="Chemical_Machinery_M" localSheetId="0">#REF!</definedName>
    <definedName name="Chemical_Machinery_M" localSheetId="4">#REF!</definedName>
    <definedName name="Chemical_Machinery_M">'[1]Industry Margin - Mfg'!#REF!</definedName>
    <definedName name="Chemical_Machinery_Services_Industry" localSheetId="0">#REF!</definedName>
    <definedName name="Chemical_Machinery_Services_Industry" localSheetId="4">#REF!</definedName>
    <definedName name="Chemical_Machinery_Services_Industry">'[1]Industry Margin - Service'!#REF!</definedName>
    <definedName name="Chemical_Machinery_Trading" localSheetId="0">#REF!</definedName>
    <definedName name="Chemical_Machinery_Trading" localSheetId="4">#REF!</definedName>
    <definedName name="Chemical_Machinery_Trading">'[1]Industry Margin - Trading'!#REF!</definedName>
    <definedName name="Chemicals__petrochemicals__specility_chemicals_Service_Segment" localSheetId="0">#REF!</definedName>
    <definedName name="Chemicals__petrochemicals__specility_chemicals_Service_Segment" localSheetId="4">#REF!</definedName>
    <definedName name="Chemicals__petrochemicals__specility_chemicals_Service_Segment">'[1]Industry Margin - Service'!#REF!</definedName>
    <definedName name="Chemicals_Services_Industry" localSheetId="0">#REF!</definedName>
    <definedName name="Chemicals_Services_Industry" localSheetId="4">#REF!</definedName>
    <definedName name="Chemicals_Services_Industry">'[1]Industry Margin - Service'!#REF!</definedName>
    <definedName name="CIBIL_Individual" localSheetId="0">#REF!</definedName>
    <definedName name="CIBIL_Individual" localSheetId="4">#REF!</definedName>
    <definedName name="CIBIL_Individual">#REF!</definedName>
    <definedName name="CIBIL_Score" localSheetId="0">OFFSET(#REF!,0,0,COUNTA(#REF!),1)</definedName>
    <definedName name="CIBIL_Score" localSheetId="4">OFFSET(#REF!,0,0,COUNTA(#REF!),1)</definedName>
    <definedName name="CIBIL_Score">OFFSET(#REF!,0,0,COUNTA(#REF!),1)</definedName>
    <definedName name="CIN" localSheetId="0">#REF!</definedName>
    <definedName name="CIN" localSheetId="4">#REF!</definedName>
    <definedName name="CIN">#REF!</definedName>
    <definedName name="CINStatus" localSheetId="0">#REF!</definedName>
    <definedName name="CINStatus" localSheetId="4">#REF!</definedName>
    <definedName name="CINStatus">#REF!</definedName>
    <definedName name="CISA" localSheetId="0">#REF!</definedName>
    <definedName name="CISA" localSheetId="4">#REF!</definedName>
    <definedName name="CISA">'[2]hdfc life'!#REF!</definedName>
    <definedName name="Clearing_and_Forwarding__Storage_and_Warehouding_agents_Service_Segment" localSheetId="0">#REF!</definedName>
    <definedName name="Clearing_and_Forwarding__Storage_and_Warehouding_agents_Service_Segment" localSheetId="4">#REF!</definedName>
    <definedName name="Clearing_and_Forwarding__Storage_and_Warehouding_agents_Service_Segment">'[1]Industry Margin - Service'!#REF!</definedName>
    <definedName name="Clearing_and_Forwarding_Storage_and_Warehouding_agents__Mfg_Segment_" localSheetId="0">#REF!</definedName>
    <definedName name="Clearing_and_Forwarding_Storage_and_Warehouding_agents__Mfg_Segment_" localSheetId="4">#REF!</definedName>
    <definedName name="Clearing_and_Forwarding_Storage_and_Warehouding_agents__Mfg_Segment_">'[1]Industry Margin - Mfg'!#REF!</definedName>
    <definedName name="Clearing_and_Forwarding_Storage_and_Warehouding_agents_Trading_Segment" localSheetId="0">#REF!</definedName>
    <definedName name="Clearing_and_Forwarding_Storage_and_Warehouding_agents_Trading_Segment" localSheetId="4">#REF!</definedName>
    <definedName name="Clearing_and_Forwarding_Storage_and_Warehouding_agents_Trading_Segment">'[1]Industry Margin - Trading'!#REF!</definedName>
    <definedName name="Clocks_and_Watches_Service_Segment" localSheetId="0">#REF!</definedName>
    <definedName name="Clocks_and_Watches_Service_Segment" localSheetId="4">#REF!</definedName>
    <definedName name="Clocks_and_Watches_Service_Segment">'[1]Industry Margin - Service'!#REF!</definedName>
    <definedName name="Coaching_Classes__Mfg_Segment_" localSheetId="0">#REF!</definedName>
    <definedName name="Coaching_Classes__Mfg_Segment_" localSheetId="4">#REF!</definedName>
    <definedName name="Coaching_Classes__Mfg_Segment_">'[1]Industry Margin - Mfg'!#REF!</definedName>
    <definedName name="Coaching_Classes_Service_Segment" localSheetId="0">#REF!</definedName>
    <definedName name="Coaching_Classes_Service_Segment" localSheetId="4">#REF!</definedName>
    <definedName name="Coaching_Classes_Service_Segment">'[1]Industry Margin - Service'!#REF!</definedName>
    <definedName name="Coaching_Classes_Trading_Segment" localSheetId="0">#REF!</definedName>
    <definedName name="Coaching_Classes_Trading_Segment" localSheetId="4">#REF!</definedName>
    <definedName name="Coaching_Classes_Trading_Segment">'[1]Industry Margin - Trading'!#REF!</definedName>
    <definedName name="Coal_and_Lignite__Minerals_Service_Segment" localSheetId="0">#REF!</definedName>
    <definedName name="Coal_and_Lignite__Minerals_Service_Segment" localSheetId="4">#REF!</definedName>
    <definedName name="Coal_and_Lignite__Minerals_Service_Segment">'[1]Industry Margin - Service'!#REF!</definedName>
    <definedName name="Coal_Services_Industry" localSheetId="0">#REF!</definedName>
    <definedName name="Coal_Services_Industry" localSheetId="4">#REF!</definedName>
    <definedName name="Coal_Services_Industry">'[1]Industry Margin - Service'!#REF!</definedName>
    <definedName name="Cocoa__Confectionary__Dairy_packaged_food__bakery_Service_Segment" localSheetId="0">#REF!</definedName>
    <definedName name="Cocoa__Confectionary__Dairy_packaged_food__bakery_Service_Segment" localSheetId="4">#REF!</definedName>
    <definedName name="Cocoa__Confectionary__Dairy_packaged_food__bakery_Service_Segment">'[1]Industry Margin - Service'!#REF!</definedName>
    <definedName name="Coffee_Producers_and_coffee_chains_Service_Segment" localSheetId="0">#REF!</definedName>
    <definedName name="Coffee_Producers_and_coffee_chains_Service_Segment" localSheetId="4">#REF!</definedName>
    <definedName name="Coffee_Producers_and_coffee_chains_Service_Segment">'[1]Industry Margin - Service'!#REF!</definedName>
    <definedName name="Coffee_Services_Industry" localSheetId="0">#REF!</definedName>
    <definedName name="Coffee_Services_Industry" localSheetId="4">#REF!</definedName>
    <definedName name="Coffee_Services_Industry">'[1]Industry Margin - Service'!#REF!</definedName>
    <definedName name="Cold_storage_chains__Mfg_Segment_" localSheetId="0">#REF!</definedName>
    <definedName name="Cold_storage_chains__Mfg_Segment_" localSheetId="4">#REF!</definedName>
    <definedName name="Cold_storage_chains__Mfg_Segment_">'[1]Industry Margin - Mfg'!#REF!</definedName>
    <definedName name="Cold_storage_chains_Trading_Segment" localSheetId="0">#REF!</definedName>
    <definedName name="Cold_storage_chains_Trading_Segment" localSheetId="4">#REF!</definedName>
    <definedName name="Cold_storage_chains_Trading_Segment">'[1]Industry Margin - Trading'!#REF!</definedName>
    <definedName name="Cold_Storage_M" localSheetId="0">#REF!</definedName>
    <definedName name="Cold_Storage_M" localSheetId="4">#REF!</definedName>
    <definedName name="Cold_Storage_M">'[1]Industry Margin - Mfg'!#REF!</definedName>
    <definedName name="Cold_Storage_Trading" localSheetId="0">#REF!</definedName>
    <definedName name="Cold_Storage_Trading" localSheetId="4">#REF!</definedName>
    <definedName name="Cold_Storage_Trading">'[1]Industry Margin - Trading'!#REF!</definedName>
    <definedName name="Commercial_CIBIL" localSheetId="0">OFFSET(#REF!,0,0,COUNTA(#REF!),1)</definedName>
    <definedName name="Commercial_CIBIL" localSheetId="4">OFFSET(#REF!,0,0,COUNTA(#REF!),1)</definedName>
    <definedName name="Commercial_CIBIL">OFFSET(#REF!,0,0,COUNTA(#REF!),1)</definedName>
    <definedName name="Commercial_CIBIL_Scores" localSheetId="0">OFFSET(#REF!,0,0,COUNTA(#REF!),1)</definedName>
    <definedName name="Commercial_CIBIL_Scores" localSheetId="4">OFFSET(#REF!,0,0,COUNTA(#REF!),1)</definedName>
    <definedName name="Commercial_CIBIL_Scores">OFFSET(#REF!,0,0,COUNTA(#REF!),1)</definedName>
    <definedName name="Commercial_residential_industrial_buildings__Mfg_Segment_" localSheetId="0">#REF!</definedName>
    <definedName name="Commercial_residential_industrial_buildings__Mfg_Segment_" localSheetId="4">#REF!</definedName>
    <definedName name="Commercial_residential_industrial_buildings__Mfg_Segment_">'[1]Industry Margin - Mfg'!#REF!</definedName>
    <definedName name="Commercial_residential_industrial_buildings_Trading_Segment" localSheetId="0">#REF!</definedName>
    <definedName name="Commercial_residential_industrial_buildings_Trading_Segment" localSheetId="4">#REF!</definedName>
    <definedName name="Commercial_residential_industrial_buildings_Trading_Segment">'[1]Industry Margin - Trading'!#REF!</definedName>
    <definedName name="COMNAME" localSheetId="0">#REF!</definedName>
    <definedName name="COMNAME" localSheetId="4">#REF!</definedName>
    <definedName name="COMNAME">#REF!</definedName>
    <definedName name="COMPANY" localSheetId="0">#REF!</definedName>
    <definedName name="COMPANY" localSheetId="4">#REF!</definedName>
    <definedName name="COMPANY">'[6]#REF!'!$Z$4:$Z$5</definedName>
    <definedName name="Companyname" localSheetId="0">#REF!</definedName>
    <definedName name="Companyname" localSheetId="4">#REF!</definedName>
    <definedName name="Companyname">[7]FAT!$B$4</definedName>
    <definedName name="Compressors_Service_Segment" localSheetId="0">#REF!</definedName>
    <definedName name="Compressors_Service_Segment" localSheetId="4">#REF!</definedName>
    <definedName name="Compressors_Service_Segment">'[1]Industry Margin - Service'!#REF!</definedName>
    <definedName name="Compressors_Trading_Segment" localSheetId="0">#REF!</definedName>
    <definedName name="Compressors_Trading_Segment" localSheetId="4">#REF!</definedName>
    <definedName name="Compressors_Trading_Segment">'[1]Industry Margin - Trading'!#REF!</definedName>
    <definedName name="Computer_and_Peripherals_M" localSheetId="0">#REF!</definedName>
    <definedName name="Computer_and_Peripherals_M" localSheetId="4">#REF!</definedName>
    <definedName name="Computer_and_Peripherals_M">'[1]Industry Margin - Mfg'!#REF!</definedName>
    <definedName name="Computer_and_Peripherals_Trading" localSheetId="0">#REF!</definedName>
    <definedName name="Computer_and_Peripherals_Trading" localSheetId="4">#REF!</definedName>
    <definedName name="Computer_and_Peripherals_Trading">'[1]Industry Margin - Trading'!#REF!</definedName>
    <definedName name="Computer_Software_and_Education_and_post_production_animation__Mfg_Segment_" localSheetId="0">#REF!</definedName>
    <definedName name="Computer_Software_and_Education_and_post_production_animation__Mfg_Segment_" localSheetId="4">#REF!</definedName>
    <definedName name="Computer_Software_and_Education_and_post_production_animation__Mfg_Segment_">'[1]Industry Margin - Mfg'!#REF!</definedName>
    <definedName name="Computer_Software_and_Education_and_post_production_animation_Trading_Segment" localSheetId="0">#REF!</definedName>
    <definedName name="Computer_Software_and_Education_and_post_production_animation_Trading_Segment" localSheetId="4">#REF!</definedName>
    <definedName name="Computer_Software_and_Education_and_post_production_animation_Trading_Segment">'[1]Industry Margin - Trading'!#REF!</definedName>
    <definedName name="Computers___Hardware_Sales_and_service__networking_and_peripheral_sales_like_UPS_monitor_etc_Service_Segment" localSheetId="0">#REF!</definedName>
    <definedName name="Computers___Hardware_Sales_and_service__networking_and_peripheral_sales_like_UPS_monitor_etc_Service_Segment" localSheetId="4">#REF!</definedName>
    <definedName name="Computers___Hardware_Sales_and_service__networking_and_peripheral_sales_like_UPS_monitor_etc_Service_Segment">'[1]Industry Margin - Service'!#REF!</definedName>
    <definedName name="Computers__Hardware_Sales_and_service_networking_and_peripheral_sales_like_UPS_monitor_etc__Mfg_Segment_" localSheetId="0">#REF!</definedName>
    <definedName name="Computers__Hardware_Sales_and_service_networking_and_peripheral_sales_like_UPS_monitor_etc__Mfg_Segment_" localSheetId="4">#REF!</definedName>
    <definedName name="Computers__Hardware_Sales_and_service_networking_and_peripheral_sales_like_UPS_monitor_etc__Mfg_Segment_">'[1]Industry Margin - Mfg'!#REF!</definedName>
    <definedName name="Computers__Hardware_Sales_and_service_networking_and_peripheral_sales_like_UPS_monitor_etc_Trading_Segment" localSheetId="0">#REF!</definedName>
    <definedName name="Computers__Hardware_Sales_and_service_networking_and_peripheral_sales_like_UPS_monitor_etc_Trading_Segment" localSheetId="4">#REF!</definedName>
    <definedName name="Computers__Hardware_Sales_and_service_networking_and_peripheral_sales_like_UPS_monitor_etc_Trading_Segment">'[1]Industry Margin - Trading'!#REF!</definedName>
    <definedName name="Constitution" localSheetId="0">#REF!</definedName>
    <definedName name="Constitution" localSheetId="4">#REF!</definedName>
    <definedName name="Constitution">[8]!Table2[Constitution]</definedName>
    <definedName name="Construction_Equipment__Mfg_Segment_" localSheetId="0">#REF!</definedName>
    <definedName name="Construction_Equipment__Mfg_Segment_" localSheetId="4">#REF!</definedName>
    <definedName name="Construction_Equipment__Mfg_Segment_">'[1]Industry Margin - Mfg'!#REF!</definedName>
    <definedName name="Construction_Equipment_M" localSheetId="0">#REF!</definedName>
    <definedName name="Construction_Equipment_M" localSheetId="4">#REF!</definedName>
    <definedName name="Construction_Equipment_M">'[1]Industry Margin - Mfg'!#REF!</definedName>
    <definedName name="Construction_Equipment_Service_Segment" localSheetId="0">#REF!</definedName>
    <definedName name="Construction_Equipment_Service_Segment" localSheetId="4">#REF!</definedName>
    <definedName name="Construction_Equipment_Service_Segment">'[1]Industry Margin - Service'!#REF!</definedName>
    <definedName name="Construction_Equipment_Trading" localSheetId="0">#REF!</definedName>
    <definedName name="Construction_Equipment_Trading" localSheetId="4">#REF!</definedName>
    <definedName name="Construction_Equipment_Trading">'[1]Industry Margin - Trading'!#REF!</definedName>
    <definedName name="Construction_Equipment_Trading_Segment" localSheetId="0">#REF!</definedName>
    <definedName name="Construction_Equipment_Trading_Segment" localSheetId="4">#REF!</definedName>
    <definedName name="Construction_Equipment_Trading_Segment">'[1]Industry Margin - Trading'!#REF!</definedName>
    <definedName name="Construction_M" localSheetId="0">#REF!</definedName>
    <definedName name="Construction_M" localSheetId="4">#REF!</definedName>
    <definedName name="Construction_M">'[1]Industry Margin - Mfg'!#REF!</definedName>
    <definedName name="Construction_materials__ceramic_tiles_Service_Segment" localSheetId="0">#REF!</definedName>
    <definedName name="Construction_materials__ceramic_tiles_Service_Segment" localSheetId="4">#REF!</definedName>
    <definedName name="Construction_materials__ceramic_tiles_Service_Segment">'[1]Industry Margin - Service'!#REF!</definedName>
    <definedName name="Construction_Trading" localSheetId="0">#REF!</definedName>
    <definedName name="Construction_Trading" localSheetId="4">#REF!</definedName>
    <definedName name="Construction_Trading">'[1]Industry Margin - Trading'!#REF!</definedName>
    <definedName name="Consumer_Durables_M" localSheetId="0">#REF!</definedName>
    <definedName name="Consumer_Durables_M" localSheetId="4">#REF!</definedName>
    <definedName name="Consumer_Durables_M">'[1]Industry Margin - Mfg'!#REF!</definedName>
    <definedName name="Consumer_Electronic_Spares_or_Components__Mfg_Segment_" localSheetId="0">#REF!</definedName>
    <definedName name="Consumer_Electronic_Spares_or_Components__Mfg_Segment_" localSheetId="4">#REF!</definedName>
    <definedName name="Consumer_Electronic_Spares_or_Components__Mfg_Segment_">'[1]Industry Margin - Mfg'!#REF!</definedName>
    <definedName name="Consumer_Electronic_Spares_or_Components_Service_Segment" localSheetId="0">#REF!</definedName>
    <definedName name="Consumer_Electronic_Spares_or_Components_Service_Segment" localSheetId="4">#REF!</definedName>
    <definedName name="Consumer_Electronic_Spares_or_Components_Service_Segment">'[1]Industry Margin - Service'!#REF!</definedName>
    <definedName name="Contractor__Mfg_Segment_" localSheetId="0">#REF!</definedName>
    <definedName name="Contractor__Mfg_Segment_" localSheetId="4">#REF!</definedName>
    <definedName name="Contractor__Mfg_Segment_">'[1]Industry Margin - Mfg'!#REF!</definedName>
    <definedName name="Contractor_Trading_Segment" localSheetId="0">#REF!</definedName>
    <definedName name="Contractor_Trading_Segment" localSheetId="4">#REF!</definedName>
    <definedName name="Contractor_Trading_Segment">'[1]Industry Margin - Trading'!#REF!</definedName>
    <definedName name="Copper_and_Copper_Products_Service_Segment" localSheetId="0">#REF!</definedName>
    <definedName name="Copper_and_Copper_Products_Service_Segment" localSheetId="4">#REF!</definedName>
    <definedName name="Copper_and_Copper_Products_Service_Segment">'[1]Industry Margin - Service'!#REF!</definedName>
    <definedName name="Cosmetics_and_Toiletries_Services_Industry" localSheetId="0">#REF!</definedName>
    <definedName name="Cosmetics_and_Toiletries_Services_Industry" localSheetId="4">#REF!</definedName>
    <definedName name="Cosmetics_and_Toiletries_Services_Industry">'[1]Industry Margin - Service'!#REF!</definedName>
    <definedName name="Cotton__synthetic__blended__knitted_and_silk_fabric_or_cloth_Service_Segment" localSheetId="0">#REF!</definedName>
    <definedName name="Cotton__synthetic__blended__knitted_and_silk_fabric_or_cloth_Service_Segment" localSheetId="4">#REF!</definedName>
    <definedName name="Cotton__synthetic__blended__knitted_and_silk_fabric_or_cloth_Service_Segment">'[1]Industry Margin - Service'!#REF!</definedName>
    <definedName name="Courier___Local_Service_Segment" localSheetId="0">#REF!</definedName>
    <definedName name="Courier___Local_Service_Segment" localSheetId="4">#REF!</definedName>
    <definedName name="Courier___Local_Service_Segment">'[1]Industry Margin - Service'!#REF!</definedName>
    <definedName name="Courier___Local_Trading_Segment" localSheetId="0">#REF!</definedName>
    <definedName name="Courier___Local_Trading_Segment" localSheetId="4">#REF!</definedName>
    <definedName name="Courier___Local_Trading_Segment">'[1]Industry Margin - Trading'!#REF!</definedName>
    <definedName name="Courier___MNC_Cos__Trading_Segment" localSheetId="0">#REF!</definedName>
    <definedName name="Courier___MNC_Cos__Trading_Segment" localSheetId="4">#REF!</definedName>
    <definedName name="Courier___MNC_Cos__Trading_Segment">'[1]Industry Margin - Trading'!#REF!</definedName>
    <definedName name="Courier___MNC_Cosor_Service_Segment" localSheetId="0">#REF!</definedName>
    <definedName name="Courier___MNC_Cosor_Service_Segment" localSheetId="4">#REF!</definedName>
    <definedName name="Courier___MNC_Cosor_Service_Segment">'[1]Industry Margin - Service'!#REF!</definedName>
    <definedName name="Courier__Local__Mfg_Segment_" localSheetId="0">#REF!</definedName>
    <definedName name="Courier__Local__Mfg_Segment_" localSheetId="4">#REF!</definedName>
    <definedName name="Courier__Local__Mfg_Segment_">'[1]Industry Margin - Mfg'!#REF!</definedName>
    <definedName name="Courier__MNC_Cosor__Mfg_Segment_" localSheetId="0">#REF!</definedName>
    <definedName name="Courier__MNC_Cosor__Mfg_Segment_" localSheetId="4">#REF!</definedName>
    <definedName name="Courier__MNC_Cosor__Mfg_Segment_">'[1]Industry Margin - Mfg'!#REF!</definedName>
    <definedName name="CRAMS___Formulations___API___Ayurveda___Bulk_Drugs_Trading_Segment" localSheetId="0">#REF!</definedName>
    <definedName name="CRAMS___Formulations___API___Ayurveda___Bulk_Drugs_Trading_Segment" localSheetId="4">#REF!</definedName>
    <definedName name="CRAMS___Formulations___API___Ayurveda___Bulk_Drugs_Trading_Segment">'[1]Industry Margin - Trading'!#REF!</definedName>
    <definedName name="CRAMS_or_Formulations_or_API_or_Ayurveda_or_Bulk_Drugs_Service_Segment" localSheetId="0">#REF!</definedName>
    <definedName name="CRAMS_or_Formulations_or_API_or_Ayurveda_or_Bulk_Drugs_Service_Segment" localSheetId="4">#REF!</definedName>
    <definedName name="CRAMS_or_Formulations_or_API_or_Ayurveda_or_Bulk_Drugs_Service_Segment">'[1]Industry Margin - Service'!#REF!</definedName>
    <definedName name="_xlnm.Criteria">#REF!</definedName>
    <definedName name="Crude_Oil_and_Natural_Gas__Mfg_Segment_" localSheetId="0">#REF!</definedName>
    <definedName name="Crude_Oil_and_Natural_Gas__Mfg_Segment_" localSheetId="4">#REF!</definedName>
    <definedName name="Crude_Oil_and_Natural_Gas__Mfg_Segment_">'[1]Industry Margin - Mfg'!#REF!</definedName>
    <definedName name="Crude_Oil_and_Natural_Gas_Service_Segment" localSheetId="0">#REF!</definedName>
    <definedName name="Crude_Oil_and_Natural_Gas_Service_Segment" localSheetId="4">#REF!</definedName>
    <definedName name="Crude_Oil_and_Natural_Gas_Service_Segment">'[1]Industry Margin - Service'!#REF!</definedName>
    <definedName name="Crude_Oil_and_Natural_Gas_Trading_Segment" localSheetId="0">#REF!</definedName>
    <definedName name="Crude_Oil_and_Natural_Gas_Trading_Segment" localSheetId="4">#REF!</definedName>
    <definedName name="Crude_Oil_and_Natural_Gas_Trading_Segment">'[1]Industry Margin - Trading'!#REF!</definedName>
    <definedName name="Cum_Int" localSheetId="0">#REF!</definedName>
    <definedName name="Cum_Int" localSheetId="4">#REF!</definedName>
    <definedName name="Cum_Int">#REF!</definedName>
    <definedName name="Curr_Accs" localSheetId="0">#REF!</definedName>
    <definedName name="Curr_Accs" localSheetId="4">#REF!</definedName>
    <definedName name="Curr_Accs">#REF!</definedName>
    <definedName name="Customer_Category" localSheetId="0">OFFSET(#REF!,0,0,COUNTA(#REF!),1)</definedName>
    <definedName name="Customer_Category" localSheetId="4">OFFSET(#REF!,0,0,COUNTA(#REF!),1)</definedName>
    <definedName name="Customer_Category">OFFSET(#REF!,0,0,COUNTA(#REF!),1)</definedName>
    <definedName name="Customer_Type" localSheetId="0">#REF!</definedName>
    <definedName name="Customer_Type" localSheetId="4">#REF!</definedName>
    <definedName name="Customer_Type">'[9]cam-ni'!#REF!</definedName>
    <definedName name="Cycle_and_Accessories__Mfg_Segment_" localSheetId="0">#REF!</definedName>
    <definedName name="Cycle_and_Accessories__Mfg_Segment_" localSheetId="4">#REF!</definedName>
    <definedName name="Cycle_and_Accessories__Mfg_Segment_">'[1]Industry Margin - Mfg'!#REF!</definedName>
    <definedName name="Cycle_and_Accessories_Service_Segment" localSheetId="0">#REF!</definedName>
    <definedName name="Cycle_and_Accessories_Service_Segment" localSheetId="4">#REF!</definedName>
    <definedName name="Cycle_and_Accessories_Service_Segment">'[1]Industry Margin - Service'!#REF!</definedName>
    <definedName name="Cycle_and_Accessories_Trading_Segment" localSheetId="0">#REF!</definedName>
    <definedName name="Cycle_and_Accessories_Trading_Segment" localSheetId="4">#REF!</definedName>
    <definedName name="Cycle_and_Accessories_Trading_Segment">'[1]Industry Margin - Trading'!#REF!</definedName>
    <definedName name="Data" localSheetId="0">#REF!</definedName>
    <definedName name="Data" localSheetId="4">#REF!</definedName>
    <definedName name="Data">#REF!</definedName>
    <definedName name="date_established" localSheetId="0">#REF!</definedName>
    <definedName name="date_established" localSheetId="4">#REF!</definedName>
    <definedName name="date_established">'[3]Input-Lease Plan'!$C$9</definedName>
    <definedName name="dcpd" localSheetId="0">#REF!</definedName>
    <definedName name="dcpd" localSheetId="4">#REF!</definedName>
    <definedName name="dcpd">'[3]Input-Lease Plan'!$C$26</definedName>
    <definedName name="Designation" localSheetId="0">OFFSET(#REF!,0,0,COUNTA(#REF!),1)</definedName>
    <definedName name="Designation" localSheetId="4">OFFSET(#REF!,0,0,COUNTA(#REF!),1)</definedName>
    <definedName name="Designation">OFFSET(#REF!,0,0,COUNTA(#REF!),1)</definedName>
    <definedName name="Detergent_and_intermediaries__Mfg_Segment_" localSheetId="0">#REF!</definedName>
    <definedName name="Detergent_and_intermediaries__Mfg_Segment_" localSheetId="4">#REF!</definedName>
    <definedName name="Detergent_and_intermediaries__Mfg_Segment_">'[1]Industry Margin - Mfg'!#REF!</definedName>
    <definedName name="Detergent_and_intermediaries_Service_Segment" localSheetId="0">#REF!</definedName>
    <definedName name="Detergent_and_intermediaries_Service_Segment" localSheetId="4">#REF!</definedName>
    <definedName name="Detergent_and_intermediaries_Service_Segment">'[1]Industry Margin - Service'!#REF!</definedName>
    <definedName name="Detergent_and_intermediaries_Trading_Segment" localSheetId="0">#REF!</definedName>
    <definedName name="Detergent_and_intermediaries_Trading_Segment" localSheetId="4">#REF!</definedName>
    <definedName name="Detergent_and_intermediaries_Trading_Segment">'[1]Industry Margin - Trading'!#REF!</definedName>
    <definedName name="Deviation" localSheetId="0">#REF!</definedName>
    <definedName name="Deviation" localSheetId="4">#REF!</definedName>
    <definedName name="Deviation">'[1]Deviation Sheet'!$I$5:$I$6</definedName>
    <definedName name="Diagnostic_Centre_Hospitals___Gyms___health_Centre_Trading_Segment" localSheetId="0">#REF!</definedName>
    <definedName name="Diagnostic_Centre_Hospitals___Gyms___health_Centre_Trading_Segment" localSheetId="4">#REF!</definedName>
    <definedName name="Diagnostic_Centre_Hospitals___Gyms___health_Centre_Trading_Segment">'[1]Industry Margin - Trading'!#REF!</definedName>
    <definedName name="Diagnostic_Centre_Hospitals_or_Gyms_or_health_Centre__Mfg_Segment_" localSheetId="0">#REF!</definedName>
    <definedName name="Diagnostic_Centre_Hospitals_or_Gyms_or_health_Centre__Mfg_Segment_" localSheetId="4">#REF!</definedName>
    <definedName name="Diagnostic_Centre_Hospitals_or_Gyms_or_health_Centre__Mfg_Segment_">'[1]Industry Margin - Mfg'!#REF!</definedName>
    <definedName name="Disbursement_Mode" localSheetId="0">OFFSET(#REF!,0,0,COUNTA(#REF!),1)</definedName>
    <definedName name="Disbursement_Mode" localSheetId="4">OFFSET(#REF!,0,0,COUNTA(#REF!),1)</definedName>
    <definedName name="Disbursement_Mode">OFFSET(#REF!,0,0,COUNTA(#REF!),1)</definedName>
    <definedName name="Disributor_Dealers_Trading_Segment" localSheetId="0">#REF!</definedName>
    <definedName name="Disributor_Dealers_Trading_Segment" localSheetId="4">#REF!</definedName>
    <definedName name="Disributor_Dealers_Trading_Segment">'[1]Industry Margin - Trading'!#REF!</definedName>
    <definedName name="Disributor_or_Dealers__Mfg_Segment_" localSheetId="0">#REF!</definedName>
    <definedName name="Disributor_or_Dealers__Mfg_Segment_" localSheetId="4">#REF!</definedName>
    <definedName name="Disributor_or_Dealers__Mfg_Segment_">'[1]Industry Margin - Mfg'!#REF!</definedName>
    <definedName name="Disributor_or_Dealers_Service_Segment" localSheetId="0">#REF!</definedName>
    <definedName name="Disributor_or_Dealers_Service_Segment" localSheetId="4">#REF!</definedName>
    <definedName name="Disributor_or_Dealers_Service_Segment">'[1]Industry Margin - Service'!#REF!</definedName>
    <definedName name="Drug_Stores_Services_Industry" localSheetId="0">#REF!</definedName>
    <definedName name="Drug_Stores_Services_Industry" localSheetId="4">#REF!</definedName>
    <definedName name="Drug_Stores_Services_Industry">'[1]Industry Margin - Service'!#REF!</definedName>
    <definedName name="Drugs_and_pharmaceuticals__drug_proprietaries_and_druggists_sundries_Service_Segment" localSheetId="0">#REF!</definedName>
    <definedName name="Drugs_and_pharmaceuticals__drug_proprietaries_and_druggists_sundries_Service_Segment" localSheetId="4">#REF!</definedName>
    <definedName name="Drugs_and_pharmaceuticals__drug_proprietaries_and_druggists_sundries_Service_Segment">'[1]Industry Margin - Service'!#REF!</definedName>
    <definedName name="Dry_Fruits_Service_Segment" localSheetId="0">#REF!</definedName>
    <definedName name="Dry_Fruits_Service_Segment" localSheetId="4">#REF!</definedName>
    <definedName name="Dry_Fruits_Service_Segment">'[1]Industry Margin - Service'!#REF!</definedName>
    <definedName name="Dyeing__cutting__stitching__any_other_process_Service_Segment" localSheetId="0">#REF!</definedName>
    <definedName name="Dyeing__cutting__stitching__any_other_process_Service_Segment" localSheetId="4">#REF!</definedName>
    <definedName name="Dyeing__cutting__stitching__any_other_process_Service_Segment">'[1]Industry Margin - Service'!#REF!</definedName>
    <definedName name="Dyeing_cutting_stitching_any_other_process__Mfg_Segment_" localSheetId="0">#REF!</definedName>
    <definedName name="Dyeing_cutting_stitching_any_other_process__Mfg_Segment_" localSheetId="4">#REF!</definedName>
    <definedName name="Dyeing_cutting_stitching_any_other_process__Mfg_Segment_">'[1]Industry Margin - Mfg'!#REF!</definedName>
    <definedName name="Dyeing_cutting_stitching_any_other_process_Trading_Segment" localSheetId="0">#REF!</definedName>
    <definedName name="Dyeing_cutting_stitching_any_other_process_Trading_Segment" localSheetId="4">#REF!</definedName>
    <definedName name="Dyeing_cutting_stitching_any_other_process_Trading_Segment">'[1]Industry Margin - Trading'!#REF!</definedName>
    <definedName name="Dyes_and_Pigments_Service_Segment" localSheetId="0">#REF!</definedName>
    <definedName name="Dyes_and_Pigments_Service_Segment" localSheetId="4">#REF!</definedName>
    <definedName name="Dyes_and_Pigments_Service_Segment">'[1]Industry Margin - Service'!#REF!</definedName>
    <definedName name="Dyes_and_Pigments_Services_Industry" localSheetId="0">#REF!</definedName>
    <definedName name="Dyes_and_Pigments_Services_Industry" localSheetId="4">#REF!</definedName>
    <definedName name="Dyes_and_Pigments_Services_Industry">'[1]Industry Margin - Service'!#REF!</definedName>
    <definedName name="Edible_Oils__Mfg_Segment_" localSheetId="0">#REF!</definedName>
    <definedName name="Edible_Oils__Mfg_Segment_" localSheetId="4">#REF!</definedName>
    <definedName name="Edible_Oils__Mfg_Segment_">'[1]Industry Margin - Mfg'!#REF!</definedName>
    <definedName name="Edible_Oils_M" localSheetId="0">#REF!</definedName>
    <definedName name="Edible_Oils_M" localSheetId="4">#REF!</definedName>
    <definedName name="Edible_Oils_M">'[1]Industry Margin - Mfg'!#REF!</definedName>
    <definedName name="Edible_Oils_Service_Segment" localSheetId="0">#REF!</definedName>
    <definedName name="Edible_Oils_Service_Segment" localSheetId="4">#REF!</definedName>
    <definedName name="Edible_Oils_Service_Segment">'[1]Industry Margin - Service'!#REF!</definedName>
    <definedName name="Edible_Oils_Services_Industry" localSheetId="0">#REF!</definedName>
    <definedName name="Edible_Oils_Services_Industry" localSheetId="4">#REF!</definedName>
    <definedName name="Edible_Oils_Services_Industry">'[1]Industry Margin - Service'!#REF!</definedName>
    <definedName name="Education__Mfg_Segment_" localSheetId="0">#REF!</definedName>
    <definedName name="Education__Mfg_Segment_" localSheetId="4">#REF!</definedName>
    <definedName name="Education__Mfg_Segment_">'[1]Industry Margin - Mfg'!#REF!</definedName>
    <definedName name="Education_Consulting__Mfg_Segment_" localSheetId="0">#REF!</definedName>
    <definedName name="Education_Consulting__Mfg_Segment_" localSheetId="4">#REF!</definedName>
    <definedName name="Education_Consulting__Mfg_Segment_">'[1]Industry Margin - Mfg'!#REF!</definedName>
    <definedName name="Education_Consulting_Service_Segment" localSheetId="0">#REF!</definedName>
    <definedName name="Education_Consulting_Service_Segment" localSheetId="4">#REF!</definedName>
    <definedName name="Education_Consulting_Service_Segment">'[1]Industry Margin - Service'!#REF!</definedName>
    <definedName name="Education_Consulting_Trading_Segment" localSheetId="0">#REF!</definedName>
    <definedName name="Education_Consulting_Trading_Segment" localSheetId="4">#REF!</definedName>
    <definedName name="Education_Consulting_Trading_Segment">'[1]Industry Margin - Trading'!#REF!</definedName>
    <definedName name="Education_M" localSheetId="0">#REF!</definedName>
    <definedName name="Education_M" localSheetId="4">#REF!</definedName>
    <definedName name="Education_M">'[1]Industry Margin - Mfg'!#REF!</definedName>
    <definedName name="Education_Trading" localSheetId="0">#REF!</definedName>
    <definedName name="Education_Trading" localSheetId="4">#REF!</definedName>
    <definedName name="Education_Trading">'[1]Industry Margin - Trading'!#REF!</definedName>
    <definedName name="Education_Trading_Segment" localSheetId="0">#REF!</definedName>
    <definedName name="Education_Trading_Segment" localSheetId="4">#REF!</definedName>
    <definedName name="Education_Trading_Segment">'[1]Industry Margin - Trading'!#REF!</definedName>
    <definedName name="Eff_STax" localSheetId="0">#REF!</definedName>
    <definedName name="Eff_STax" localSheetId="4">#REF!</definedName>
    <definedName name="Eff_STax">[2]WKG!$N$2</definedName>
    <definedName name="Electrical_equipments__Mfg_Segment_" localSheetId="0">#REF!</definedName>
    <definedName name="Electrical_equipments__Mfg_Segment_" localSheetId="4">#REF!</definedName>
    <definedName name="Electrical_equipments__Mfg_Segment_">'[1]Industry Margin - Mfg'!#REF!</definedName>
    <definedName name="Electrical_equipments_Service_Segment" localSheetId="0">#REF!</definedName>
    <definedName name="Electrical_equipments_Service_Segment" localSheetId="4">#REF!</definedName>
    <definedName name="Electrical_equipments_Service_Segment">'[1]Industry Margin - Service'!#REF!</definedName>
    <definedName name="Electrical_equipments_Trading_Segment" localSheetId="0">#REF!</definedName>
    <definedName name="Electrical_equipments_Trading_Segment" localSheetId="4">#REF!</definedName>
    <definedName name="Electrical_equipments_Trading_Segment">'[1]Industry Margin - Trading'!#REF!</definedName>
    <definedName name="Electrical_good_and_equipments_Service_Segment" localSheetId="0">#REF!</definedName>
    <definedName name="Electrical_good_and_equipments_Service_Segment" localSheetId="4">#REF!</definedName>
    <definedName name="Electrical_good_and_equipments_Service_Segment">'[1]Industry Margin - Service'!#REF!</definedName>
    <definedName name="Electrodes_and_Graphite__Mfg_Segment_" localSheetId="0">#REF!</definedName>
    <definedName name="Electrodes_and_Graphite__Mfg_Segment_" localSheetId="4">#REF!</definedName>
    <definedName name="Electrodes_and_Graphite__Mfg_Segment_">'[1]Industry Margin - Mfg'!#REF!</definedName>
    <definedName name="Electrodes_and_Graphite_Service_Segment" localSheetId="0">#REF!</definedName>
    <definedName name="Electrodes_and_Graphite_Service_Segment" localSheetId="4">#REF!</definedName>
    <definedName name="Electrodes_and_Graphite_Service_Segment">'[1]Industry Margin - Service'!#REF!</definedName>
    <definedName name="Electrodes_and_Graphite_Trading_Segment" localSheetId="0">#REF!</definedName>
    <definedName name="Electrodes_and_Graphite_Trading_Segment" localSheetId="4">#REF!</definedName>
    <definedName name="Electrodes_and_Graphite_Trading_Segment">'[1]Industry Margin - Trading'!#REF!</definedName>
    <definedName name="Electronic_Equipment__Mfg_Segment_" localSheetId="0">#REF!</definedName>
    <definedName name="Electronic_Equipment__Mfg_Segment_" localSheetId="4">#REF!</definedName>
    <definedName name="Electronic_Equipment__Mfg_Segment_">'[1]Industry Margin - Mfg'!#REF!</definedName>
    <definedName name="emi_oblig" localSheetId="0">#REF!</definedName>
    <definedName name="emi_oblig" localSheetId="4">#REF!</definedName>
    <definedName name="emi_oblig">'[8]EMI Chart'!$I$46</definedName>
    <definedName name="EMI_Returns_per_Track" localSheetId="0">OFFSET(#REF!,0,0,COUNTA(#REF!),1)</definedName>
    <definedName name="EMI_Returns_per_Track" localSheetId="4">OFFSET(#REF!,0,0,COUNTA(#REF!),1)</definedName>
    <definedName name="EMI_Returns_per_Track">OFFSET(#REF!,0,0,COUNTA(#REF!),1)</definedName>
    <definedName name="End_Bal" localSheetId="0">#REF!</definedName>
    <definedName name="End_Bal" localSheetId="4">#REF!</definedName>
    <definedName name="End_Bal">#REF!</definedName>
    <definedName name="Engineering__Mfg_Segment_" localSheetId="0">#REF!</definedName>
    <definedName name="Engineering__Mfg_Segment_" localSheetId="4">#REF!</definedName>
    <definedName name="Engineering__Mfg_Segment_">'[1]Industry Margin - Mfg'!#REF!</definedName>
    <definedName name="Engineering_Trading" localSheetId="0">#REF!</definedName>
    <definedName name="Engineering_Trading" localSheetId="4">#REF!</definedName>
    <definedName name="Engineering_Trading">'[1]Industry Margin - Trading'!#REF!</definedName>
    <definedName name="Engineering_Trading_Segment" localSheetId="0">#REF!</definedName>
    <definedName name="Engineering_Trading_Segment" localSheetId="4">#REF!</definedName>
    <definedName name="Engineering_Trading_Segment">'[1]Industry Margin - Trading'!#REF!</definedName>
    <definedName name="Engines_Service_Segment" localSheetId="0">#REF!</definedName>
    <definedName name="Engines_Service_Segment" localSheetId="4">#REF!</definedName>
    <definedName name="Engines_Service_Segment">'[1]Industry Margin - Service'!#REF!</definedName>
    <definedName name="Engines_Trading_Segment" localSheetId="0">#REF!</definedName>
    <definedName name="Engines_Trading_Segment" localSheetId="4">#REF!</definedName>
    <definedName name="Engines_Trading_Segment">'[1]Industry Margin - Trading'!#REF!</definedName>
    <definedName name="Enterprises_Segment" localSheetId="0">OFFSET(#REF!,0,0,COUNTA(#REF!),1)</definedName>
    <definedName name="Enterprises_Segment" localSheetId="4">OFFSET(#REF!,0,0,COUNTA(#REF!),1)</definedName>
    <definedName name="Enterprises_Segment">OFFSET(#REF!,0,0,COUNTA(#REF!),1)</definedName>
    <definedName name="Entertainment_and_Leisure_M" localSheetId="0">#REF!</definedName>
    <definedName name="Entertainment_and_Leisure_M" localSheetId="4">#REF!</definedName>
    <definedName name="Entertainment_and_Leisure_M">'[1]Industry Margin - Mfg'!#REF!</definedName>
    <definedName name="Entertainment_and_Leisure_Trading" localSheetId="0">#REF!</definedName>
    <definedName name="Entertainment_and_Leisure_Trading" localSheetId="4">#REF!</definedName>
    <definedName name="Entertainment_and_Leisure_Trading">'[1]Industry Margin - Trading'!#REF!</definedName>
    <definedName name="Entertainment_and_Medic_content_provider_motion_picture_production_distribution_exhibition__Mfg_Segment_" localSheetId="0">#REF!</definedName>
    <definedName name="Entertainment_and_Medic_content_provider_motion_picture_production_distribution_exhibition__Mfg_Segment_" localSheetId="4">#REF!</definedName>
    <definedName name="Entertainment_and_Medic_content_provider_motion_picture_production_distribution_exhibition__Mfg_Segment_">'[1]Industry Margin - Mfg'!#REF!</definedName>
    <definedName name="Entertainment_and_Medic_content_provider_motion_picture_production_distribution_exhibition_Trading_Segment" localSheetId="0">#REF!</definedName>
    <definedName name="Entertainment_and_Medic_content_provider_motion_picture_production_distribution_exhibition_Trading_Segment" localSheetId="4">#REF!</definedName>
    <definedName name="Entertainment_and_Medic_content_provider_motion_picture_production_distribution_exhibition_Trading_Segment">'[1]Industry Margin - Trading'!#REF!</definedName>
    <definedName name="ERP___any_type_of_protecting_systems___anti_virus_Trading_Segment" localSheetId="0">#REF!</definedName>
    <definedName name="ERP___any_type_of_protecting_systems___anti_virus_Trading_Segment" localSheetId="4">#REF!</definedName>
    <definedName name="ERP___any_type_of_protecting_systems___anti_virus_Trading_Segment">'[1]Industry Margin - Trading'!#REF!</definedName>
    <definedName name="ERP_or_any_type_of_protecting_systems_or_anti_virus__Mfg_Segment_" localSheetId="0">#REF!</definedName>
    <definedName name="ERP_or_any_type_of_protecting_systems_or_anti_virus__Mfg_Segment_" localSheetId="4">#REF!</definedName>
    <definedName name="ERP_or_any_type_of_protecting_systems_or_anti_virus__Mfg_Segment_">'[1]Industry Margin - Mfg'!#REF!</definedName>
    <definedName name="Excel_BuiltIn__FilterDatabase_1" localSheetId="0">#REF!</definedName>
    <definedName name="Excel_BuiltIn__FilterDatabase_1" localSheetId="4">#REF!</definedName>
    <definedName name="Excel_BuiltIn__FilterDatabase_1">#REF!</definedName>
    <definedName name="Excel_BuiltIn_Print_Area_10" localSheetId="0">#REF!</definedName>
    <definedName name="Excel_BuiltIn_Print_Area_10" localSheetId="4">#REF!</definedName>
    <definedName name="Excel_BuiltIn_Print_Area_10">#REF!</definedName>
    <definedName name="Excel_BuiltIn_Print_Area_13" localSheetId="0">#REF!</definedName>
    <definedName name="Excel_BuiltIn_Print_Area_13" localSheetId="4">#REF!</definedName>
    <definedName name="Excel_BuiltIn_Print_Area_13">#REF!</definedName>
    <definedName name="Excel_BuiltIn_Print_Area_15" localSheetId="0">#REF!</definedName>
    <definedName name="Excel_BuiltIn_Print_Area_15" localSheetId="4">#REF!</definedName>
    <definedName name="Excel_BuiltIn_Print_Area_15">#REF!</definedName>
    <definedName name="Excel_BuiltIn_Print_Area_5" localSheetId="0">#REF!</definedName>
    <definedName name="Excel_BuiltIn_Print_Area_5" localSheetId="4">#REF!</definedName>
    <definedName name="Excel_BuiltIn_Print_Area_5">#REF!</definedName>
    <definedName name="Excel_BuiltIn_Print_Area_5_1" localSheetId="0">#REF!</definedName>
    <definedName name="Excel_BuiltIn_Print_Area_5_1" localSheetId="4">#REF!</definedName>
    <definedName name="Excel_BuiltIn_Print_Area_5_1">#REF!</definedName>
    <definedName name="Excel_BuiltIn_Print_Area_5_1_1" localSheetId="0">#REF!</definedName>
    <definedName name="Excel_BuiltIn_Print_Area_5_1_1" localSheetId="4">#REF!</definedName>
    <definedName name="Excel_BuiltIn_Print_Area_5_1_1">#REF!</definedName>
    <definedName name="Excel_BuiltIn_Print_Area_5_1_1_5" localSheetId="0">#REF!</definedName>
    <definedName name="Excel_BuiltIn_Print_Area_5_1_1_5" localSheetId="4">#REF!</definedName>
    <definedName name="Excel_BuiltIn_Print_Area_5_1_1_5">#REF!</definedName>
    <definedName name="Excel_BuiltIn_Print_Area_5_1_4" localSheetId="0">#REF!</definedName>
    <definedName name="Excel_BuiltIn_Print_Area_5_1_4" localSheetId="4">#REF!</definedName>
    <definedName name="Excel_BuiltIn_Print_Area_5_1_4">#REF!</definedName>
    <definedName name="Excel_BuiltIn_Print_Area_5_1_4_5" localSheetId="0">#REF!</definedName>
    <definedName name="Excel_BuiltIn_Print_Area_5_1_4_5" localSheetId="4">#REF!</definedName>
    <definedName name="Excel_BuiltIn_Print_Area_5_1_4_5">#REF!</definedName>
    <definedName name="Excel_BuiltIn_Print_Area_5_4" localSheetId="0">#REF!</definedName>
    <definedName name="Excel_BuiltIn_Print_Area_5_4" localSheetId="4">#REF!</definedName>
    <definedName name="Excel_BuiltIn_Print_Area_5_4">#REF!</definedName>
    <definedName name="Excel_BuiltIn_Print_Area_5_4_5" localSheetId="0">#REF!</definedName>
    <definedName name="Excel_BuiltIn_Print_Area_5_4_5" localSheetId="4">#REF!</definedName>
    <definedName name="Excel_BuiltIn_Print_Area_5_4_5">#REF!</definedName>
    <definedName name="Excel_BuiltIn_Print_Area_6" localSheetId="0">#REF!</definedName>
    <definedName name="Excel_BuiltIn_Print_Area_6" localSheetId="4">#REF!</definedName>
    <definedName name="Excel_BuiltIn_Print_Area_6">#REF!</definedName>
    <definedName name="Excel_BuiltIn_Print_Area_6_1" localSheetId="0">#REF!</definedName>
    <definedName name="Excel_BuiltIn_Print_Area_6_1" localSheetId="4">#REF!</definedName>
    <definedName name="Excel_BuiltIn_Print_Area_6_1">#REF!</definedName>
    <definedName name="Executive_search___manpower_servicess_hostel_management_Trading_Segment" localSheetId="0">#REF!</definedName>
    <definedName name="Executive_search___manpower_servicess_hostel_management_Trading_Segment" localSheetId="4">#REF!</definedName>
    <definedName name="Executive_search___manpower_servicess_hostel_management_Trading_Segment">'[1]Industry Margin - Trading'!#REF!</definedName>
    <definedName name="Executive_search_or_manpower_servicess_hostel_management__Mfg_Segment_" localSheetId="0">#REF!</definedName>
    <definedName name="Executive_search_or_manpower_servicess_hostel_management__Mfg_Segment_" localSheetId="4">#REF!</definedName>
    <definedName name="Executive_search_or_manpower_servicess_hostel_management__Mfg_Segment_">'[1]Industry Margin - Mfg'!#REF!</definedName>
    <definedName name="Existing_Loan_Conduct" localSheetId="0">OFFSET(#REF!,0,0,COUNTA(#REF!),1)</definedName>
    <definedName name="Existing_Loan_Conduct" localSheetId="4">OFFSET(#REF!,0,0,COUNTA(#REF!),1)</definedName>
    <definedName name="Existing_Loan_Conduct">OFFSET(#REF!,0,0,COUNTA(#REF!),1)</definedName>
    <definedName name="Extra_Pay" localSheetId="0">#REF!</definedName>
    <definedName name="Extra_Pay" localSheetId="4">#REF!</definedName>
    <definedName name="Extra_Pay">#REF!</definedName>
    <definedName name="F_Interest" localSheetId="0">#REF!</definedName>
    <definedName name="F_Interest" localSheetId="4">#REF!</definedName>
    <definedName name="F_Interest">[5]FACTOR_INT!$D$7:$AF$63</definedName>
    <definedName name="F_Moratorium" localSheetId="0">#REF!</definedName>
    <definedName name="F_Moratorium" localSheetId="4">#REF!</definedName>
    <definedName name="F_Moratorium">[5]FACTOR_MORATORIUM!$D$7:$AF$63</definedName>
    <definedName name="F_Mortality" localSheetId="0">#REF!</definedName>
    <definedName name="F_Mortality" localSheetId="4">#REF!</definedName>
    <definedName name="F_Mortality">[5]FACTOR_MORT!$D$7:$AF$63</definedName>
    <definedName name="F_TI" localSheetId="0">#REF!</definedName>
    <definedName name="F_TI" localSheetId="4">#REF!</definedName>
    <definedName name="F_TI">[5]FACTOR_TI!$D$7:$AF$63</definedName>
    <definedName name="fatversion" localSheetId="0">#REF!</definedName>
    <definedName name="fatversion" localSheetId="4">#REF!</definedName>
    <definedName name="fatversion">[7]PD!$G$1</definedName>
    <definedName name="FCU_Waived" localSheetId="0">OFFSET(#REF!,0,0,COUNTA(#REF!),1)</definedName>
    <definedName name="FCU_Waived" localSheetId="4">OFFSET(#REF!,0,0,COUNTA(#REF!),1)</definedName>
    <definedName name="FCU_Waived">OFFSET(#REF!,0,0,COUNTA(#REF!),1)</definedName>
    <definedName name="Fertiliser_Services_Industry" localSheetId="0">#REF!</definedName>
    <definedName name="Fertiliser_Services_Industry" localSheetId="4">#REF!</definedName>
    <definedName name="Fertiliser_Services_Industry">'[1]Industry Margin - Service'!#REF!</definedName>
    <definedName name="Fertilisers_Service_Segment" localSheetId="0">#REF!</definedName>
    <definedName name="Fertilisers_Service_Segment" localSheetId="4">#REF!</definedName>
    <definedName name="Fertilisers_Service_Segment">'[1]Industry Margin - Service'!#REF!</definedName>
    <definedName name="FI" localSheetId="0">#REF!</definedName>
    <definedName name="FI" localSheetId="4">#REF!</definedName>
    <definedName name="FI">#REF!</definedName>
    <definedName name="FI_Verification" localSheetId="0">OFFSET(#REF!,0,0,COUNTA(#REF!),1)</definedName>
    <definedName name="FI_Verification" localSheetId="4">OFFSET(#REF!,0,0,COUNTA(#REF!),1)</definedName>
    <definedName name="FI_Verification">OFFSET(#REF!,0,0,COUNTA(#REF!),1)</definedName>
    <definedName name="Film_Industry_M" localSheetId="0">#REF!</definedName>
    <definedName name="Film_Industry_M" localSheetId="4">#REF!</definedName>
    <definedName name="Film_Industry_M">'[1]Industry Margin - Mfg'!#REF!</definedName>
    <definedName name="Film_Industry_Trading" localSheetId="0">#REF!</definedName>
    <definedName name="Film_Industry_Trading" localSheetId="4">#REF!</definedName>
    <definedName name="Film_Industry_Trading">'[1]Industry Margin - Trading'!#REF!</definedName>
    <definedName name="fin_classi" localSheetId="0">#REF!</definedName>
    <definedName name="fin_classi" localSheetId="4">#REF!</definedName>
    <definedName name="fin_classi">#REF!</definedName>
    <definedName name="Finance_relared_companies_and_consultancies__advisory_firms_Trading_Segment" localSheetId="0">#REF!</definedName>
    <definedName name="Finance_relared_companies_and_consultancies__advisory_firms_Trading_Segment" localSheetId="4">#REF!</definedName>
    <definedName name="Finance_relared_companies_and_consultancies__advisory_firms_Trading_Segment">'[1]Industry Margin - Trading'!#REF!</definedName>
    <definedName name="Finance_relared_companies_and_consultancies_advisory_firms__Mfg_Segment_" localSheetId="0">#REF!</definedName>
    <definedName name="Finance_relared_companies_and_consultancies_advisory_firms__Mfg_Segment_" localSheetId="4">#REF!</definedName>
    <definedName name="Finance_relared_companies_and_consultancies_advisory_firms__Mfg_Segment_">'[1]Industry Margin - Mfg'!#REF!</definedName>
    <definedName name="Financers" localSheetId="0">OFFSET(#REF!,0,0,COUNTA(#REF!),1)</definedName>
    <definedName name="Financers" localSheetId="4">OFFSET(#REF!,0,0,COUNTA(#REF!),1)</definedName>
    <definedName name="Financers">OFFSET(#REF!,0,0,COUNTA(#REF!),1)</definedName>
    <definedName name="Financial_Services_M" localSheetId="0">#REF!</definedName>
    <definedName name="Financial_Services_M" localSheetId="4">#REF!</definedName>
    <definedName name="Financial_Services_M">'[1]Industry Margin - Mfg'!#REF!</definedName>
    <definedName name="Financial_Services_Trading" localSheetId="0">#REF!</definedName>
    <definedName name="Financial_Services_Trading" localSheetId="4">#REF!</definedName>
    <definedName name="Financial_Services_Trading">'[1]Industry Margin - Trading'!#REF!</definedName>
    <definedName name="Financial_Year" localSheetId="0">OFFSET(#REF!,0,0,COUNTA(#REF!),1)</definedName>
    <definedName name="Financial_Year" localSheetId="4">OFFSET(#REF!,0,0,COUNTA(#REF!),1)</definedName>
    <definedName name="Financial_Year">OFFSET(#REF!,0,0,COUNTA(#REF!),1)</definedName>
    <definedName name="FIRM" localSheetId="0">#REF!</definedName>
    <definedName name="FIRM" localSheetId="4">#REF!</definedName>
    <definedName name="FIRM">'[6]#REF!'!$Z$2:$Z$3</definedName>
    <definedName name="FirmType" localSheetId="0">#REF!</definedName>
    <definedName name="FirmType" localSheetId="4">#REF!</definedName>
    <definedName name="FirmType">#REF!</definedName>
    <definedName name="Flight_operator__Mfg_Segment_" localSheetId="0">#REF!</definedName>
    <definedName name="Flight_operator__Mfg_Segment_" localSheetId="4">#REF!</definedName>
    <definedName name="Flight_operator__Mfg_Segment_">'[1]Industry Margin - Mfg'!#REF!</definedName>
    <definedName name="Flight_operator_Service_Segment" localSheetId="0">#REF!</definedName>
    <definedName name="Flight_operator_Service_Segment" localSheetId="4">#REF!</definedName>
    <definedName name="Flight_operator_Service_Segment">'[1]Industry Margin - Service'!#REF!</definedName>
    <definedName name="Flight_operator_Trading_Segment" localSheetId="0">#REF!</definedName>
    <definedName name="Flight_operator_Trading_Segment" localSheetId="4">#REF!</definedName>
    <definedName name="Flight_operator_Trading_Segment">'[1]Industry Margin - Trading'!#REF!</definedName>
    <definedName name="Floriculture__Mfg_Segment_" localSheetId="0">#REF!</definedName>
    <definedName name="Floriculture__Mfg_Segment_" localSheetId="4">#REF!</definedName>
    <definedName name="Floriculture__Mfg_Segment_">'[1]Industry Margin - Mfg'!#REF!</definedName>
    <definedName name="Floriculture_Service_Segment" localSheetId="0">#REF!</definedName>
    <definedName name="Floriculture_Service_Segment" localSheetId="4">#REF!</definedName>
    <definedName name="Floriculture_Service_Segment">'[1]Industry Margin - Service'!#REF!</definedName>
    <definedName name="FMCG_M" localSheetId="0">#REF!</definedName>
    <definedName name="FMCG_M" localSheetId="4">#REF!</definedName>
    <definedName name="FMCG_M">'[1]Industry Margin - Mfg'!#REF!</definedName>
    <definedName name="FMCG_Services_Industry" localSheetId="0">#REF!</definedName>
    <definedName name="FMCG_Services_Industry" localSheetId="4">#REF!</definedName>
    <definedName name="FMCG_Services_Industry">'[1]Industry Margin - Service'!#REF!</definedName>
    <definedName name="Food_other_than_poultary_and_meat__Mfg_Segment_" localSheetId="0">#REF!</definedName>
    <definedName name="Food_other_than_poultary_and_meat__Mfg_Segment_" localSheetId="4">#REF!</definedName>
    <definedName name="Food_other_than_poultary_and_meat__Mfg_Segment_">'[1]Industry Margin - Mfg'!#REF!</definedName>
    <definedName name="Food_other_than_poultary_and_meat_Service_Segment" localSheetId="0">#REF!</definedName>
    <definedName name="Food_other_than_poultary_and_meat_Service_Segment" localSheetId="4">#REF!</definedName>
    <definedName name="Food_other_than_poultary_and_meat_Service_Segment">'[1]Industry Margin - Service'!#REF!</definedName>
    <definedName name="Food_other_than_poultary_and_meat_Trading_Segment" localSheetId="0">#REF!</definedName>
    <definedName name="Food_other_than_poultary_and_meat_Trading_Segment" localSheetId="4">#REF!</definedName>
    <definedName name="Food_other_than_poultary_and_meat_Trading_Segment">'[1]Industry Margin - Trading'!#REF!</definedName>
    <definedName name="Food_processing_Service_Segment" localSheetId="0">#REF!</definedName>
    <definedName name="Food_processing_Service_Segment" localSheetId="4">#REF!</definedName>
    <definedName name="Food_processing_Service_Segment">'[1]Industry Margin - Service'!#REF!</definedName>
    <definedName name="Food_Processing_Services_Industry" localSheetId="0">#REF!</definedName>
    <definedName name="Food_Processing_Services_Industry" localSheetId="4">#REF!</definedName>
    <definedName name="Food_Processing_Services_Industry">'[1]Industry Margin - Service'!#REF!</definedName>
    <definedName name="Food_processing_Trading_Segment" localSheetId="0">#REF!</definedName>
    <definedName name="Food_processing_Trading_Segment" localSheetId="4">#REF!</definedName>
    <definedName name="Food_processing_Trading_Segment">'[1]Industry Margin - Trading'!#REF!</definedName>
    <definedName name="Foorwear_bags__Mfg_Segment_" localSheetId="0">#REF!</definedName>
    <definedName name="Foorwear_bags__Mfg_Segment_" localSheetId="4">#REF!</definedName>
    <definedName name="Foorwear_bags__Mfg_Segment_">'[1]Industry Margin - Mfg'!#REF!</definedName>
    <definedName name="Foorwear_bags_Service_Segment" localSheetId="0">#REF!</definedName>
    <definedName name="Foorwear_bags_Service_Segment" localSheetId="4">#REF!</definedName>
    <definedName name="Foorwear_bags_Service_Segment">'[1]Industry Margin - Service'!#REF!</definedName>
    <definedName name="Foorwear_bags_Trading_Segment" localSheetId="0">#REF!</definedName>
    <definedName name="Foorwear_bags_Trading_Segment" localSheetId="4">#REF!</definedName>
    <definedName name="Foorwear_bags_Trading_Segment">'[1]Industry Margin - Trading'!#REF!</definedName>
    <definedName name="Fruits_and_Nurts_and_Vegatables_Service_Segment" localSheetId="0">#REF!</definedName>
    <definedName name="Fruits_and_Nurts_and_Vegatables_Service_Segment" localSheetId="4">#REF!</definedName>
    <definedName name="Fruits_and_Nurts_and_Vegatables_Service_Segment">'[1]Industry Margin - Service'!#REF!</definedName>
    <definedName name="Fruits_and_Nurts_and_Vegatables_Trading_Segment" localSheetId="0">#REF!</definedName>
    <definedName name="Fruits_and_Nurts_and_Vegatables_Trading_Segment" localSheetId="4">#REF!</definedName>
    <definedName name="Fruits_and_Nurts_and_Vegatables_Trading_Segment">'[1]Industry Margin - Trading'!#REF!</definedName>
    <definedName name="Full_Print" localSheetId="0">#REF!</definedName>
    <definedName name="Full_Print" localSheetId="4">#REF!</definedName>
    <definedName name="Full_Print">#REF!</definedName>
    <definedName name="Future_Rentals_M" localSheetId="0">#REF!</definedName>
    <definedName name="Future_Rentals_M" localSheetId="4">#REF!</definedName>
    <definedName name="Future_Rentals_M">'[1]Industry Margin - Mfg'!#REF!</definedName>
    <definedName name="Future_Rentals_Trading" localSheetId="0">#REF!</definedName>
    <definedName name="Future_Rentals_Trading" localSheetId="4">#REF!</definedName>
    <definedName name="Future_Rentals_Trading">'[1]Industry Margin - Trading'!#REF!</definedName>
    <definedName name="FY_Ended" localSheetId="0">OFFSET(#REF!,0,0,COUNTA(#REF!),1)</definedName>
    <definedName name="FY_Ended" localSheetId="4">OFFSET(#REF!,0,0,COUNTA(#REF!),1)</definedName>
    <definedName name="FY_Ended">OFFSET(#REF!,0,0,COUNTA(#REF!),1)</definedName>
    <definedName name="gearing" localSheetId="0">#REF!</definedName>
    <definedName name="gearing" localSheetId="4">#REF!</definedName>
    <definedName name="gearing">'[3]Input-Lease Plan'!$C$20</definedName>
    <definedName name="Gems_and_jewellery_Service_Segment" localSheetId="0">#REF!</definedName>
    <definedName name="Gems_and_jewellery_Service_Segment" localSheetId="4">#REF!</definedName>
    <definedName name="Gems_and_jewellery_Service_Segment">'[1]Industry Margin - Service'!#REF!</definedName>
    <definedName name="Gems_and_Jewellery_Services_Industry" localSheetId="0">#REF!</definedName>
    <definedName name="Gems_and_Jewellery_Services_Industry" localSheetId="4">#REF!</definedName>
    <definedName name="Gems_and_Jewellery_Services_Industry">'[1]Industry Margin - Service'!#REF!</definedName>
    <definedName name="General_Merchandise_stores__Mfg_Segment_" localSheetId="0">#REF!</definedName>
    <definedName name="General_Merchandise_stores__Mfg_Segment_" localSheetId="4">#REF!</definedName>
    <definedName name="General_Merchandise_stores__Mfg_Segment_">'[1]Industry Margin - Mfg'!#REF!</definedName>
    <definedName name="General_Merchandise_Stores_or_Kiryana_Stores__grocery_stores_etc_Service_Segment" localSheetId="0">#REF!</definedName>
    <definedName name="General_Merchandise_Stores_or_Kiryana_Stores__grocery_stores_etc_Service_Segment" localSheetId="4">#REF!</definedName>
    <definedName name="General_Merchandise_Stores_or_Kiryana_Stores__grocery_stores_etc_Service_Segment">'[1]Industry Margin - Service'!#REF!</definedName>
    <definedName name="General_Merchandise_Stores_or_Kiryana_Stores_grocery_stores_etc__Mfg_Segment_" localSheetId="0">#REF!</definedName>
    <definedName name="General_Merchandise_Stores_or_Kiryana_Stores_grocery_stores_etc__Mfg_Segment_" localSheetId="4">#REF!</definedName>
    <definedName name="General_Merchandise_Stores_or_Kiryana_Stores_grocery_stores_etc__Mfg_Segment_">'[1]Industry Margin - Mfg'!#REF!</definedName>
    <definedName name="General_Merchandise_stores_Service_Segment" localSheetId="0">#REF!</definedName>
    <definedName name="General_Merchandise_stores_Service_Segment" localSheetId="4">#REF!</definedName>
    <definedName name="General_Merchandise_stores_Service_Segment">'[1]Industry Margin - Service'!#REF!</definedName>
    <definedName name="General_Merchandise_stores_Trading_Segment" localSheetId="0">#REF!</definedName>
    <definedName name="General_Merchandise_stores_Trading_Segment" localSheetId="4">#REF!</definedName>
    <definedName name="General_Merchandise_stores_Trading_Segment">'[1]Industry Margin - Trading'!#REF!</definedName>
    <definedName name="General_Purpose_Machinery_Service_Segment" localSheetId="0">#REF!</definedName>
    <definedName name="General_Purpose_Machinery_Service_Segment" localSheetId="4">#REF!</definedName>
    <definedName name="General_Purpose_Machinery_Service_Segment">'[1]Industry Margin - Service'!#REF!</definedName>
    <definedName name="General_Purpose_Machinery_Trading_Segment" localSheetId="0">#REF!</definedName>
    <definedName name="General_Purpose_Machinery_Trading_Segment" localSheetId="4">#REF!</definedName>
    <definedName name="General_Purpose_Machinery_Trading_Segment">'[1]Industry Margin - Trading'!#REF!</definedName>
    <definedName name="Ginning_of_cotton_Service_Segment" localSheetId="0">#REF!</definedName>
    <definedName name="Ginning_of_cotton_Service_Segment" localSheetId="4">#REF!</definedName>
    <definedName name="Ginning_of_cotton_Service_Segment">'[1]Industry Margin - Service'!#REF!</definedName>
    <definedName name="Ginning_of_cotton_Trading_Segment" localSheetId="0">#REF!</definedName>
    <definedName name="Ginning_of_cotton_Trading_Segment" localSheetId="4">#REF!</definedName>
    <definedName name="Ginning_of_cotton_Trading_Segment">'[1]Industry Margin - Trading'!#REF!</definedName>
    <definedName name="Glass_and_Glass_Products___Labware_Service_Segment" localSheetId="0">#REF!</definedName>
    <definedName name="Glass_and_Glass_Products___Labware_Service_Segment" localSheetId="4">#REF!</definedName>
    <definedName name="Glass_and_Glass_Products___Labware_Service_Segment">'[1]Industry Margin - Service'!#REF!</definedName>
    <definedName name="Glass_and_Glass_Products___Labware_Trading_Segment" localSheetId="0">#REF!</definedName>
    <definedName name="Glass_and_Glass_Products___Labware_Trading_Segment" localSheetId="4">#REF!</definedName>
    <definedName name="Glass_and_Glass_Products___Labware_Trading_Segment">'[1]Industry Margin - Trading'!#REF!</definedName>
    <definedName name="Glass_and_Glass_Products__Labware__Mfg_Segment_" localSheetId="0">#REF!</definedName>
    <definedName name="Glass_and_Glass_Products__Labware__Mfg_Segment_" localSheetId="4">#REF!</definedName>
    <definedName name="Glass_and_Glass_Products__Labware__Mfg_Segment_">'[1]Industry Margin - Mfg'!#REF!</definedName>
    <definedName name="Glass_and_Glass_Products_Service_Segment" localSheetId="0">#REF!</definedName>
    <definedName name="Glass_and_Glass_Products_Service_Segment" localSheetId="4">#REF!</definedName>
    <definedName name="Glass_and_Glass_Products_Service_Segment">'[1]Industry Margin - Service'!#REF!</definedName>
    <definedName name="Glass_and_Glass_Products_Trading_Segment" localSheetId="0">#REF!</definedName>
    <definedName name="Glass_and_Glass_Products_Trading_Segment" localSheetId="4">#REF!</definedName>
    <definedName name="Glass_and_Glass_Products_Trading_Segment">'[1]Industry Margin - Trading'!#REF!</definedName>
    <definedName name="Glass_Services_Industry" localSheetId="0">#REF!</definedName>
    <definedName name="Glass_Services_Industry" localSheetId="4">#REF!</definedName>
    <definedName name="Glass_Services_Industry">'[1]Industry Margin - Service'!#REF!</definedName>
    <definedName name="Glass_Trading" localSheetId="0">#REF!</definedName>
    <definedName name="Glass_Trading" localSheetId="4">#REF!</definedName>
    <definedName name="Glass_Trading">'[1]Industry Margin - Trading'!#REF!</definedName>
    <definedName name="Goods_Transport_Services__Road___Mfg_Segment_" localSheetId="0">#REF!</definedName>
    <definedName name="Goods_Transport_Services__Road___Mfg_Segment_" localSheetId="4">#REF!</definedName>
    <definedName name="Goods_Transport_Services__Road___Mfg_Segment_">'[1]Industry Margin - Mfg'!#REF!</definedName>
    <definedName name="Goods_Transport_Services__Road__Service_Segment" localSheetId="0">#REF!</definedName>
    <definedName name="Goods_Transport_Services__Road__Service_Segment" localSheetId="4">#REF!</definedName>
    <definedName name="Goods_Transport_Services__Road__Service_Segment">'[1]Industry Margin - Service'!#REF!</definedName>
    <definedName name="Goods_Transport_Services__Road__Trading_Segment" localSheetId="0">#REF!</definedName>
    <definedName name="Goods_Transport_Services__Road__Trading_Segment" localSheetId="4">#REF!</definedName>
    <definedName name="Goods_Transport_Services__Road__Trading_Segment">'[1]Industry Margin - Trading'!#REF!</definedName>
    <definedName name="Grocery_and_starch_related_products__Mfg_Segment_" localSheetId="0">#REF!</definedName>
    <definedName name="Grocery_and_starch_related_products__Mfg_Segment_" localSheetId="4">#REF!</definedName>
    <definedName name="Grocery_and_starch_related_products__Mfg_Segment_">'[1]Industry Margin - Mfg'!#REF!</definedName>
    <definedName name="Grocery_and_starch_related_products_Service_Segment" localSheetId="0">#REF!</definedName>
    <definedName name="Grocery_and_starch_related_products_Service_Segment" localSheetId="4">#REF!</definedName>
    <definedName name="Grocery_and_starch_related_products_Service_Segment">'[1]Industry Margin - Service'!#REF!</definedName>
    <definedName name="Grocery_and_starch_related_products_Trading_Segment" localSheetId="0">#REF!</definedName>
    <definedName name="Grocery_and_starch_related_products_Trading_Segment" localSheetId="4">#REF!</definedName>
    <definedName name="Grocery_and_starch_related_products_Trading_Segment">'[1]Industry Margin - Trading'!#REF!</definedName>
    <definedName name="GroupCo" localSheetId="0">#REF!</definedName>
    <definedName name="GroupCo" localSheetId="4">#REF!</definedName>
    <definedName name="GroupCo">'[3]Holding-Subsidiary Details'!$D$3</definedName>
    <definedName name="GSTIN" localSheetId="0">#REF!</definedName>
    <definedName name="GSTIN" localSheetId="4">#REF!</definedName>
    <definedName name="GSTIN">#REF!</definedName>
    <definedName name="GSTINStatus" localSheetId="0">#REF!</definedName>
    <definedName name="GSTINStatus" localSheetId="4">#REF!</definedName>
    <definedName name="GSTINStatus">#REF!</definedName>
    <definedName name="Haha" localSheetId="0">#REF!</definedName>
    <definedName name="Haha" localSheetId="4">#REF!</definedName>
    <definedName name="Haha">'[1]Policy Checks on recent changes'!$XAC$58:$XAC$59</definedName>
    <definedName name="Handicrafts_M" localSheetId="0">#REF!</definedName>
    <definedName name="Handicrafts_M" localSheetId="4">#REF!</definedName>
    <definedName name="Handicrafts_M">'[1]Industry Margin - Mfg'!#REF!</definedName>
    <definedName name="Handicrafts_Services_Industry" localSheetId="0">#REF!</definedName>
    <definedName name="Handicrafts_Services_Industry" localSheetId="4">#REF!</definedName>
    <definedName name="Handicrafts_Services_Industry">'[1]Industry Margin - Service'!#REF!</definedName>
    <definedName name="Handicrafts_Trading" localSheetId="0">#REF!</definedName>
    <definedName name="Handicrafts_Trading" localSheetId="4">#REF!</definedName>
    <definedName name="Handicrafts_Trading">'[1]Industry Margin - Trading'!#REF!</definedName>
    <definedName name="HdfcLifeSA" localSheetId="0">#REF!</definedName>
    <definedName name="HdfcLifeSA" localSheetId="4">#REF!</definedName>
    <definedName name="HdfcLifeSA">'[2]hdfc life'!$L$13</definedName>
    <definedName name="Header_Row" localSheetId="0">ROW(#REF!)</definedName>
    <definedName name="Header_Row" localSheetId="4">ROW(#REF!)</definedName>
    <definedName name="Header_Row">ROW(#REF!)</definedName>
    <definedName name="Hobby__Toy__Game__Camera_and_Photographic_Supply_Stores_Service_Segment" localSheetId="0">#REF!</definedName>
    <definedName name="Hobby__Toy__Game__Camera_and_Photographic_Supply_Stores_Service_Segment" localSheetId="4">#REF!</definedName>
    <definedName name="Hobby__Toy__Game__Camera_and_Photographic_Supply_Stores_Service_Segment">'[1]Industry Margin - Service'!#REF!</definedName>
    <definedName name="Hobby_Toy_Game_Camera_and_Photographic_Supply_Stores__Mfg_Segment_" localSheetId="0">#REF!</definedName>
    <definedName name="Hobby_Toy_Game_Camera_and_Photographic_Supply_Stores__Mfg_Segment_" localSheetId="4">#REF!</definedName>
    <definedName name="Hobby_Toy_Game_Camera_and_Photographic_Supply_Stores__Mfg_Segment_">'[1]Industry Margin - Mfg'!#REF!</definedName>
    <definedName name="Hobby_Toy_Game_Camera_and_Photographic_Supply_Stores_Trading_Segment" localSheetId="0">#REF!</definedName>
    <definedName name="Hobby_Toy_Game_Camera_and_Photographic_Supply_Stores_Trading_Segment" localSheetId="4">#REF!</definedName>
    <definedName name="Hobby_Toy_Game_Camera_and_Photographic_Supply_Stores_Trading_Segment">'[1]Industry Margin - Trading'!#REF!</definedName>
    <definedName name="HoldingCo" localSheetId="0">#REF!</definedName>
    <definedName name="HoldingCo" localSheetId="4">#REF!</definedName>
    <definedName name="HoldingCo">'[3]Holding-Subsidiary Details'!$D$5</definedName>
    <definedName name="Home_Appliances_or_Kitchen_Appliances__Mfg_Segment_" localSheetId="0">#REF!</definedName>
    <definedName name="Home_Appliances_or_Kitchen_Appliances__Mfg_Segment_" localSheetId="4">#REF!</definedName>
    <definedName name="Home_Appliances_or_Kitchen_Appliances__Mfg_Segment_">'[1]Industry Margin - Mfg'!#REF!</definedName>
    <definedName name="Home_Appliances_or_Kitchen_Appliances_Service_Segment" localSheetId="0">#REF!</definedName>
    <definedName name="Home_Appliances_or_Kitchen_Appliances_Service_Segment" localSheetId="4">#REF!</definedName>
    <definedName name="Home_Appliances_or_Kitchen_Appliances_Service_Segment">'[1]Industry Margin - Service'!#REF!</definedName>
    <definedName name="Home_Furnishing_or_Kitchen_and_household_hardware_Service_Segment" localSheetId="0">#REF!</definedName>
    <definedName name="Home_Furnishing_or_Kitchen_and_household_hardware_Service_Segment" localSheetId="4">#REF!</definedName>
    <definedName name="Home_Furnishing_or_Kitchen_and_household_hardware_Service_Segment">'[1]Industry Margin - Service'!#REF!</definedName>
    <definedName name="Home_furnishing_Service_Segment" localSheetId="0">#REF!</definedName>
    <definedName name="Home_furnishing_Service_Segment" localSheetId="4">#REF!</definedName>
    <definedName name="Home_furnishing_Service_Segment">'[1]Industry Margin - Service'!#REF!</definedName>
    <definedName name="Home_furnishing_Trading_Segment" localSheetId="0">#REF!</definedName>
    <definedName name="Home_furnishing_Trading_Segment" localSheetId="4">#REF!</definedName>
    <definedName name="Home_furnishing_Trading_Segment">'[1]Industry Margin - Trading'!#REF!</definedName>
    <definedName name="Hospitals_and_Clinics_M" localSheetId="0">#REF!</definedName>
    <definedName name="Hospitals_and_Clinics_M" localSheetId="4">#REF!</definedName>
    <definedName name="Hospitals_and_Clinics_M">'[1]Industry Margin - Mfg'!#REF!</definedName>
    <definedName name="Hospitals_and_Clinics_Trading" localSheetId="0">#REF!</definedName>
    <definedName name="Hospitals_and_Clinics_Trading" localSheetId="4">#REF!</definedName>
    <definedName name="Hospitals_and_Clinics_Trading">'[1]Industry Margin - Trading'!#REF!</definedName>
    <definedName name="Hotel_and_Restaurants_M" localSheetId="0">#REF!</definedName>
    <definedName name="Hotel_and_Restaurants_M" localSheetId="4">#REF!</definedName>
    <definedName name="Hotel_and_Restaurants_M">'[1]Industry Margin - Mfg'!#REF!</definedName>
    <definedName name="Hotel_and_Restaurants_Trading" localSheetId="0">#REF!</definedName>
    <definedName name="Hotel_and_Restaurants_Trading" localSheetId="4">#REF!</definedName>
    <definedName name="Hotel_and_Restaurants_Trading">'[1]Industry Margin - Trading'!#REF!</definedName>
    <definedName name="Hotels_and_Restaurants__Mfg_Segment_" localSheetId="0">#REF!</definedName>
    <definedName name="Hotels_and_Restaurants__Mfg_Segment_" localSheetId="4">#REF!</definedName>
    <definedName name="Hotels_and_Restaurants__Mfg_Segment_">'[1]Industry Margin - Mfg'!#REF!</definedName>
    <definedName name="Hotels_and_Restaurants_Trading_Segment" localSheetId="0">#REF!</definedName>
    <definedName name="Hotels_and_Restaurants_Trading_Segment" localSheetId="4">#REF!</definedName>
    <definedName name="Hotels_and_Restaurants_Trading_Segment">'[1]Industry Margin - Trading'!#REF!</definedName>
    <definedName name="HR_and_A___Medical_Transcriptions_Trading_Segment" localSheetId="0">#REF!</definedName>
    <definedName name="HR_and_A___Medical_Transcriptions_Trading_Segment" localSheetId="4">#REF!</definedName>
    <definedName name="HR_and_A___Medical_Transcriptions_Trading_Segment">'[1]Industry Margin - Trading'!#REF!</definedName>
    <definedName name="HR_and_A_or_Medical_Transcriptions__Mfg_Segment_" localSheetId="0">#REF!</definedName>
    <definedName name="HR_and_A_or_Medical_Transcriptions__Mfg_Segment_" localSheetId="4">#REF!</definedName>
    <definedName name="HR_and_A_or_Medical_Transcriptions__Mfg_Segment_">'[1]Industry Margin - Mfg'!#REF!</definedName>
    <definedName name="Hunter_Match" localSheetId="0">OFFSET(#REF!,0,0,COUNTA(#REF!),1)</definedName>
    <definedName name="Hunter_Match" localSheetId="4">OFFSET(#REF!,0,0,COUNTA(#REF!),1)</definedName>
    <definedName name="Hunter_Match">OFFSET(#REF!,0,0,COUNTA(#REF!),1)</definedName>
    <definedName name="icr" localSheetId="0">#REF!</definedName>
    <definedName name="icr" localSheetId="4">#REF!</definedName>
    <definedName name="icr">'[3]Input-Lease Plan'!$C$32</definedName>
    <definedName name="ID_Proof" localSheetId="0">OFFSET(#REF!,0,0,COUNTA(#REF!),1)</definedName>
    <definedName name="ID_Proof" localSheetId="4">OFFSET(#REF!,0,0,COUNTA(#REF!),1)</definedName>
    <definedName name="ID_Proof">OFFSET(#REF!,0,0,COUNTA(#REF!),1)</definedName>
    <definedName name="iIndicator" localSheetId="0">#REF!</definedName>
    <definedName name="iIndicator" localSheetId="4">#REF!</definedName>
    <definedName name="iIndicator">[5]Input!$D$4</definedName>
    <definedName name="IndMarginAllowed" localSheetId="0">#REF!</definedName>
    <definedName name="IndMarginAllowed" localSheetId="4">#REF!</definedName>
    <definedName name="IndMarginAllowed">#REF!</definedName>
    <definedName name="Industrial_Furnaces_Service_Segment" localSheetId="0">#REF!</definedName>
    <definedName name="Industrial_Furnaces_Service_Segment" localSheetId="4">#REF!</definedName>
    <definedName name="Industrial_Furnaces_Service_Segment">'[1]Industry Margin - Service'!#REF!</definedName>
    <definedName name="Industrial_Furnaces_Trading_Segment" localSheetId="0">#REF!</definedName>
    <definedName name="Industrial_Furnaces_Trading_Segment" localSheetId="4">#REF!</definedName>
    <definedName name="Industrial_Furnaces_Trading_Segment">'[1]Industry Margin - Trading'!#REF!</definedName>
    <definedName name="Industrial_Machincery___Chemicals_Service_Segment" localSheetId="0">#REF!</definedName>
    <definedName name="Industrial_Machincery___Chemicals_Service_Segment" localSheetId="4">#REF!</definedName>
    <definedName name="Industrial_Machincery___Chemicals_Service_Segment">'[1]Industry Margin - Service'!#REF!</definedName>
    <definedName name="Industrial_Machincery__Chemicals__Mfg_Segment_" localSheetId="0">#REF!</definedName>
    <definedName name="Industrial_Machincery__Chemicals__Mfg_Segment_" localSheetId="4">#REF!</definedName>
    <definedName name="Industrial_Machincery__Chemicals__Mfg_Segment_">'[1]Industry Margin - Mfg'!#REF!</definedName>
    <definedName name="Industrial_Machincery__Chemicals_Trading_Segment" localSheetId="0">#REF!</definedName>
    <definedName name="Industrial_Machincery__Chemicals_Trading_Segment" localSheetId="4">#REF!</definedName>
    <definedName name="Industrial_Machincery__Chemicals_Trading_Segment">'[1]Industry Margin - Trading'!#REF!</definedName>
    <definedName name="Industries_not_classified_elsewhere__Mfg_Segment_" localSheetId="0">#REF!</definedName>
    <definedName name="Industries_not_classified_elsewhere__Mfg_Segment_" localSheetId="4">#REF!</definedName>
    <definedName name="Industries_not_classified_elsewhere__Mfg_Segment_">'[1]Industry Margin - Mfg'!#REF!</definedName>
    <definedName name="Industries_not_classified_elsewhere_Service_Segment" localSheetId="0">#REF!</definedName>
    <definedName name="Industries_not_classified_elsewhere_Service_Segment" localSheetId="4">#REF!</definedName>
    <definedName name="Industries_not_classified_elsewhere_Service_Segment">'[1]Industry Margin - Service'!#REF!</definedName>
    <definedName name="Industries_not_classified_elsewhere_Trading_Segment" localSheetId="0">#REF!</definedName>
    <definedName name="Industries_not_classified_elsewhere_Trading_Segment" localSheetId="4">#REF!</definedName>
    <definedName name="Industries_not_classified_elsewhere_Trading_Segment">'[1]Industry Margin - Trading'!#REF!</definedName>
    <definedName name="industry" localSheetId="0">#REF!</definedName>
    <definedName name="industry" localSheetId="4">#REF!</definedName>
    <definedName name="industry">#REF!</definedName>
    <definedName name="Inorganic_and_Organic_Chemicals__Mfg_Segment_" localSheetId="0">#REF!</definedName>
    <definedName name="Inorganic_and_Organic_Chemicals__Mfg_Segment_" localSheetId="4">#REF!</definedName>
    <definedName name="Inorganic_and_Organic_Chemicals__Mfg_Segment_">'[1]Industry Margin - Mfg'!#REF!</definedName>
    <definedName name="Inorganic_and_Organic_Chemicals_Service_Segment" localSheetId="0">#REF!</definedName>
    <definedName name="Inorganic_and_Organic_Chemicals_Service_Segment" localSheetId="4">#REF!</definedName>
    <definedName name="Inorganic_and_Organic_Chemicals_Service_Segment">'[1]Industry Margin - Service'!#REF!</definedName>
    <definedName name="Inorganic_and_Organic_Chemicals_Trading_Segment" localSheetId="0">#REF!</definedName>
    <definedName name="Inorganic_and_Organic_Chemicals_Trading_Segment" localSheetId="4">#REF!</definedName>
    <definedName name="Inorganic_and_Organic_Chemicals_Trading_Segment">'[1]Industry Margin - Trading'!#REF!</definedName>
    <definedName name="Int" localSheetId="0">#REF!</definedName>
    <definedName name="Int" localSheetId="4">#REF!</definedName>
    <definedName name="Int">#REF!</definedName>
    <definedName name="Interest_Rate" localSheetId="0">#REF!</definedName>
    <definedName name="Interest_Rate" localSheetId="4">#REF!</definedName>
    <definedName name="Interest_Rate">#REF!</definedName>
    <definedName name="Internal_Dedupe" localSheetId="0">OFFSET(#REF!,0,0,COUNTA(#REF!),1)</definedName>
    <definedName name="Internal_Dedupe" localSheetId="4">OFFSET(#REF!,0,0,COUNTA(#REF!),1)</definedName>
    <definedName name="Internal_Dedupe">OFFSET(#REF!,0,0,COUNTA(#REF!),1)</definedName>
    <definedName name="Internet_or_Broadband_Services_M" localSheetId="0">#REF!</definedName>
    <definedName name="Internet_or_Broadband_Services_M" localSheetId="4">#REF!</definedName>
    <definedName name="Internet_or_Broadband_Services_M">'[1]Industry Margin - Mfg'!#REF!</definedName>
    <definedName name="Internet_or_Broadband_Services_Services_Industry" localSheetId="0">#REF!</definedName>
    <definedName name="Internet_or_Broadband_Services_Services_Industry" localSheetId="4">#REF!</definedName>
    <definedName name="Internet_or_Broadband_Services_Services_Industry">'[1]Industry Margin - Service'!#REF!</definedName>
    <definedName name="Internet_or_Broadband_Services_Trading" localSheetId="0">#REF!</definedName>
    <definedName name="Internet_or_Broadband_Services_Trading" localSheetId="4">#REF!</definedName>
    <definedName name="Internet_or_Broadband_Services_Trading">'[1]Industry Margin - Trading'!#REF!</definedName>
    <definedName name="Internet_Services__Others_Service_Segment" localSheetId="0">#REF!</definedName>
    <definedName name="Internet_Services__Others_Service_Segment" localSheetId="4">#REF!</definedName>
    <definedName name="Internet_Services__Others_Service_Segment">'[1]Industry Margin - Service'!#REF!</definedName>
    <definedName name="Internet_Services_Others__Mfg_Segment_" localSheetId="0">#REF!</definedName>
    <definedName name="Internet_Services_Others__Mfg_Segment_" localSheetId="4">#REF!</definedName>
    <definedName name="Internet_Services_Others__Mfg_Segment_">'[1]Industry Margin - Mfg'!#REF!</definedName>
    <definedName name="Internet_Services_Others_Trading_Segment" localSheetId="0">#REF!</definedName>
    <definedName name="Internet_Services_Others_Trading_Segment" localSheetId="4">#REF!</definedName>
    <definedName name="Internet_Services_Others_Trading_Segment">'[1]Industry Margin - Trading'!#REF!</definedName>
    <definedName name="IntRat" localSheetId="0">#REF!</definedName>
    <definedName name="IntRat" localSheetId="4">#REF!</definedName>
    <definedName name="IntRat">[10]LISTS!$R$3:$R$6</definedName>
    <definedName name="IT_or_Software_or_ITES_or_BPO_or_KPO_M" localSheetId="0">#REF!</definedName>
    <definedName name="IT_or_Software_or_ITES_or_BPO_or_KPO_M" localSheetId="4">#REF!</definedName>
    <definedName name="IT_or_Software_or_ITES_or_BPO_or_KPO_M">'[1]Industry Margin - Mfg'!#REF!</definedName>
    <definedName name="IT_or_Software_or_ITES_or_BPO_or_KPO_Trading" localSheetId="0">#REF!</definedName>
    <definedName name="IT_or_Software_or_ITES_or_BPO_or_KPO_Trading" localSheetId="4">#REF!</definedName>
    <definedName name="IT_or_Software_or_ITES_or_BPO_or_KPO_Trading">'[1]Industry Margin - Trading'!#REF!</definedName>
    <definedName name="ITES___Call_Centres_Trading_Segment" localSheetId="0">#REF!</definedName>
    <definedName name="ITES___Call_Centres_Trading_Segment" localSheetId="4">#REF!</definedName>
    <definedName name="ITES___Call_Centres_Trading_Segment">'[1]Industry Margin - Trading'!#REF!</definedName>
    <definedName name="ITES_or_Call_Centres__Mfg_Segment_" localSheetId="0">#REF!</definedName>
    <definedName name="ITES_or_Call_Centres__Mfg_Segment_" localSheetId="4">#REF!</definedName>
    <definedName name="ITES_or_Call_Centres__Mfg_Segment_">'[1]Industry Margin - Mfg'!#REF!</definedName>
    <definedName name="itpd" localSheetId="0">#REF!</definedName>
    <definedName name="itpd" localSheetId="4">#REF!</definedName>
    <definedName name="itpd">'[3]Input-Lease Plan'!$C$29</definedName>
    <definedName name="JobOthers" localSheetId="0">#REF!</definedName>
    <definedName name="JobOthers" localSheetId="4">#REF!</definedName>
    <definedName name="JobOthers">'[6]#REF!'!$O$2:$O$5</definedName>
    <definedName name="Jute_Service_Segment" localSheetId="0">#REF!</definedName>
    <definedName name="Jute_Service_Segment" localSheetId="4">#REF!</definedName>
    <definedName name="Jute_Service_Segment">'[1]Industry Margin - Service'!#REF!</definedName>
    <definedName name="Jute_Services_Industry" localSheetId="0">#REF!</definedName>
    <definedName name="Jute_Services_Industry" localSheetId="4">#REF!</definedName>
    <definedName name="Jute_Services_Industry">'[1]Industry Margin - Service'!#REF!</definedName>
    <definedName name="Jute_Trading" localSheetId="0">#REF!</definedName>
    <definedName name="Jute_Trading" localSheetId="4">#REF!</definedName>
    <definedName name="Jute_Trading">'[1]Industry Margin - Trading'!#REF!</definedName>
    <definedName name="Jute_Trading_Segment" localSheetId="0">#REF!</definedName>
    <definedName name="Jute_Trading_Segment" localSheetId="4">#REF!</definedName>
    <definedName name="Jute_Trading_Segment">'[1]Industry Margin - Trading'!#REF!</definedName>
    <definedName name="Landline" localSheetId="0">OFFSET(#REF!,0,0,COUNTA(#REF!),1)</definedName>
    <definedName name="Landline" localSheetId="4">OFFSET(#REF!,0,0,COUNTA(#REF!),1)</definedName>
    <definedName name="Landline">OFFSET(#REF!,0,0,COUNTA(#REF!),1)</definedName>
    <definedName name="Last_Row" localSheetId="0">IF(Input!Values_Entered,Input!Header_Row+Input!Number_of_Payments,Input!Header_Row)</definedName>
    <definedName name="Last_Row" localSheetId="4">IF('Scoring - ComprehensiveReport'!Values_Entered,'Scoring - ComprehensiveReport'!Header_Row+'Scoring - ComprehensiveReport'!Number_of_Payments,'Scoring - ComprehensiveReport'!Header_Row)</definedName>
    <definedName name="Last_Row">IF(Values_Entered,Header_Row+Number_of_Payments,Header_Row)</definedName>
    <definedName name="Laundary_and_Surface_Care_M" localSheetId="0">#REF!</definedName>
    <definedName name="Laundary_and_Surface_Care_M" localSheetId="4">#REF!</definedName>
    <definedName name="Laundary_and_Surface_Care_M">'[1]Industry Margin - Mfg'!#REF!</definedName>
    <definedName name="Laundary_and_Surface_Care_Services_Industry" localSheetId="0">#REF!</definedName>
    <definedName name="Laundary_and_Surface_Care_Services_Industry" localSheetId="4">#REF!</definedName>
    <definedName name="Laundary_and_Surface_Care_Services_Industry">'[1]Industry Margin - Service'!#REF!</definedName>
    <definedName name="Laundary_and_Surface_Care_Trading" localSheetId="0">#REF!</definedName>
    <definedName name="Laundary_and_Surface_Care_Trading" localSheetId="4">#REF!</definedName>
    <definedName name="Laundary_and_Surface_Care_Trading">'[1]Industry Margin - Trading'!#REF!</definedName>
    <definedName name="Laundary_services_and_management_of_washing_etc__Mfg_Segment_" localSheetId="0">#REF!</definedName>
    <definedName name="Laundary_services_and_management_of_washing_etc__Mfg_Segment_" localSheetId="4">#REF!</definedName>
    <definedName name="Laundary_services_and_management_of_washing_etc__Mfg_Segment_">'[1]Industry Margin - Mfg'!#REF!</definedName>
    <definedName name="Laundary_services_and_management_of_washing_etc_Service_Segment" localSheetId="0">#REF!</definedName>
    <definedName name="Laundary_services_and_management_of_washing_etc_Service_Segment" localSheetId="4">#REF!</definedName>
    <definedName name="Laundary_services_and_management_of_washing_etc_Service_Segment">'[1]Industry Margin - Service'!#REF!</definedName>
    <definedName name="Laundary_services_and_management_of_washing_etc_Trading_Segment" localSheetId="0">#REF!</definedName>
    <definedName name="Laundary_services_and_management_of_washing_etc_Trading_Segment" localSheetId="4">#REF!</definedName>
    <definedName name="Laundary_services_and_management_of_washing_etc_Trading_Segment">'[1]Industry Margin - Trading'!#REF!</definedName>
    <definedName name="LDoBDays" localSheetId="0">#REF!</definedName>
    <definedName name="LDoBDays" localSheetId="4">#REF!</definedName>
    <definedName name="LDoBDays">[2]LISTS!$E$3:$E$33</definedName>
    <definedName name="LDoBMonths" localSheetId="0">#REF!</definedName>
    <definedName name="LDoBMonths" localSheetId="4">#REF!</definedName>
    <definedName name="LDoBMonths">[2]LISTS!$F$3:$F$14</definedName>
    <definedName name="LDoBYears" localSheetId="0">#REF!</definedName>
    <definedName name="LDoBYears" localSheetId="4">#REF!</definedName>
    <definedName name="LDoBYears">[2]LISTS!$G$3:$G$69</definedName>
    <definedName name="Leather_Services_Industry" localSheetId="0">#REF!</definedName>
    <definedName name="Leather_Services_Industry" localSheetId="4">#REF!</definedName>
    <definedName name="Leather_Services_Industry">'[1]Industry Margin - Service'!#REF!</definedName>
    <definedName name="Leather_Trading" localSheetId="0">#REF!</definedName>
    <definedName name="Leather_Trading" localSheetId="4">#REF!</definedName>
    <definedName name="Leather_Trading">'[1]Industry Margin - Trading'!#REF!</definedName>
    <definedName name="Legal_Services__Solicitor_firms__Public_Relations__Professional_or_Consultants_or_specialised_dance_schools_Service_Segment" localSheetId="0">#REF!</definedName>
    <definedName name="Legal_Services__Solicitor_firms__Public_Relations__Professional_or_Consultants_or_specialised_dance_schools_Service_Segment" localSheetId="4">#REF!</definedName>
    <definedName name="Legal_Services__Solicitor_firms__Public_Relations__Professional_or_Consultants_or_specialised_dance_schools_Service_Segment">'[1]Industry Margin - Service'!#REF!</definedName>
    <definedName name="Legal_Services_Solicitor_firms_Public_Relations_Professional___Consultants___specialised_dance_schools_Trading_Segment" localSheetId="0">#REF!</definedName>
    <definedName name="Legal_Services_Solicitor_firms_Public_Relations_Professional___Consultants___specialised_dance_schools_Trading_Segment" localSheetId="4">#REF!</definedName>
    <definedName name="Legal_Services_Solicitor_firms_Public_Relations_Professional___Consultants___specialised_dance_schools_Trading_Segment">'[1]Industry Margin - Trading'!#REF!</definedName>
    <definedName name="Legal_Services_Solicitor_firms_Public_Relations_Professional_or_Consultants_or_specialised_dance_schools__Mfg_Segment_" localSheetId="0">#REF!</definedName>
    <definedName name="Legal_Services_Solicitor_firms_Public_Relations_Professional_or_Consultants_or_specialised_dance_schools__Mfg_Segment_" localSheetId="4">#REF!</definedName>
    <definedName name="Legal_Services_Solicitor_firms_Public_Relations_Professional_or_Consultants_or_specialised_dance_schools__Mfg_Segment_">'[1]Industry Margin - Mfg'!#REF!</definedName>
    <definedName name="Lending_Program_Sel" localSheetId="0">#REF!</definedName>
    <definedName name="Lending_Program_Sel" localSheetId="4">#REF!</definedName>
    <definedName name="Lending_Program_Sel">#REF!</definedName>
    <definedName name="Lending_Programs" localSheetId="0">OFFSET(#REF!,0,0,COUNTA(#REF!),1)</definedName>
    <definedName name="Lending_Programs" localSheetId="4">OFFSET(#REF!,0,0,COUNTA(#REF!),1)</definedName>
    <definedName name="Lending_Programs">OFFSET(#REF!,0,0,COUNTA(#REF!),1)</definedName>
    <definedName name="Level" localSheetId="0">#REF!</definedName>
    <definedName name="Level" localSheetId="4">#REF!</definedName>
    <definedName name="Level">[11]Sheet3!$H$5:$H$8</definedName>
    <definedName name="Limit_Acc_Type" localSheetId="0">#REF!</definedName>
    <definedName name="Limit_Acc_Type" localSheetId="4">#REF!</definedName>
    <definedName name="Limit_Acc_Type">#REF!</definedName>
    <definedName name="Liquor_or_Breweries_or_imfi_Services_Industry" localSheetId="0">#REF!</definedName>
    <definedName name="Liquor_or_Breweries_or_imfi_Services_Industry" localSheetId="4">#REF!</definedName>
    <definedName name="Liquor_or_Breweries_or_imfi_Services_Industry">'[1]Industry Margin - Service'!#REF!</definedName>
    <definedName name="Live_Stock_Services_Industry" localSheetId="0">#REF!</definedName>
    <definedName name="Live_Stock_Services_Industry" localSheetId="4">#REF!</definedName>
    <definedName name="Live_Stock_Services_Industry">'[1]Industry Margin - Service'!#REF!</definedName>
    <definedName name="Live_Stock_Trading" localSheetId="0">#REF!</definedName>
    <definedName name="Live_Stock_Trading" localSheetId="4">#REF!</definedName>
    <definedName name="Live_Stock_Trading">'[1]Industry Margin - Trading'!#REF!</definedName>
    <definedName name="LLoanTerm" localSheetId="0">#REF!</definedName>
    <definedName name="LLoanTerm" localSheetId="4">#REF!</definedName>
    <definedName name="LLoanTerm">[2]LISTS!$C$3:$C$31</definedName>
    <definedName name="Loan" localSheetId="0">#REF!</definedName>
    <definedName name="Loan" localSheetId="4">#REF!</definedName>
    <definedName name="Loan">'[1]Existing Loans'!$AE$5:$AE$26</definedName>
    <definedName name="Loan_Amount" localSheetId="0">#REF!</definedName>
    <definedName name="Loan_Amount" localSheetId="4">#REF!</definedName>
    <definedName name="Loan_Amount">#REF!</definedName>
    <definedName name="Loan_Category" localSheetId="0">OFFSET(#REF!,0,0,COUNTA(#REF!),1)</definedName>
    <definedName name="Loan_Category" localSheetId="4">OFFSET(#REF!,0,0,COUNTA(#REF!),1)</definedName>
    <definedName name="Loan_Category">OFFSET(#REF!,0,0,COUNTA(#REF!),1)</definedName>
    <definedName name="Loan_Decision" localSheetId="0">OFFSET(#REF!,0,0,COUNTA(#REF!),1)</definedName>
    <definedName name="Loan_Decision" localSheetId="4">OFFSET(#REF!,0,0,COUNTA(#REF!),1)</definedName>
    <definedName name="Loan_Decision">OFFSET(#REF!,0,0,COUNTA(#REF!),1)</definedName>
    <definedName name="Loan_Requested" localSheetId="0">#REF!</definedName>
    <definedName name="Loan_Requested" localSheetId="4">#REF!</definedName>
    <definedName name="Loan_Requested">#REF!</definedName>
    <definedName name="Loan_Sel" localSheetId="0">#REF!</definedName>
    <definedName name="Loan_Sel" localSheetId="4">#REF!</definedName>
    <definedName name="Loan_Sel">#REF!</definedName>
    <definedName name="Loan_Start" localSheetId="0">#REF!</definedName>
    <definedName name="Loan_Start" localSheetId="4">#REF!</definedName>
    <definedName name="Loan_Start">#REF!</definedName>
    <definedName name="Loan_Type" localSheetId="0">#REF!</definedName>
    <definedName name="Loan_Type" localSheetId="4">#REF!</definedName>
    <definedName name="Loan_Type">'[1]Customer Details'!$X$8:$X$10</definedName>
    <definedName name="Loan_Years" localSheetId="0">#REF!</definedName>
    <definedName name="Loan_Years" localSheetId="4">#REF!</definedName>
    <definedName name="Loan_Years">#REF!</definedName>
    <definedName name="Login_Date" localSheetId="0">#REF!</definedName>
    <definedName name="Login_Date" localSheetId="4">#REF!</definedName>
    <definedName name="Login_Date">#REF!</definedName>
    <definedName name="Logistics_M" localSheetId="0">#REF!</definedName>
    <definedName name="Logistics_M" localSheetId="4">#REF!</definedName>
    <definedName name="Logistics_M">'[1]Industry Margin - Mfg'!#REF!</definedName>
    <definedName name="Logistics_Services_Industry" localSheetId="0">#REF!</definedName>
    <definedName name="Logistics_Services_Industry" localSheetId="4">#REF!</definedName>
    <definedName name="Logistics_Services_Industry">'[1]Industry Margin - Service'!#REF!</definedName>
    <definedName name="Logistics_Trading" localSheetId="0">#REF!</definedName>
    <definedName name="Logistics_Trading" localSheetId="4">#REF!</definedName>
    <definedName name="Logistics_Trading">'[1]Industry Margin - Trading'!#REF!</definedName>
    <definedName name="Low" localSheetId="0">#REF!</definedName>
    <definedName name="Low" localSheetId="4">#REF!</definedName>
    <definedName name="Low">#REF!</definedName>
    <definedName name="LPropDays" localSheetId="0">#REF!</definedName>
    <definedName name="LPropDays" localSheetId="4">#REF!</definedName>
    <definedName name="LPropDays">[2]LISTS!$I$3:$I$33</definedName>
    <definedName name="LPropMonths" localSheetId="0">#REF!</definedName>
    <definedName name="LPropMonths" localSheetId="4">#REF!</definedName>
    <definedName name="LPropMonths">[2]LISTS!$J$3:$J$14</definedName>
    <definedName name="LPropYears" localSheetId="0">#REF!</definedName>
    <definedName name="LPropYears" localSheetId="4">#REF!</definedName>
    <definedName name="LPropYears">[2]LISTS!$K$3:$K$12</definedName>
    <definedName name="LRD_lease_rentals_rental_income__Mfg_Segment_" localSheetId="0">#REF!</definedName>
    <definedName name="LRD_lease_rentals_rental_income__Mfg_Segment_" localSheetId="4">#REF!</definedName>
    <definedName name="LRD_lease_rentals_rental_income__Mfg_Segment_">'[1]Industry Margin - Mfg'!#REF!</definedName>
    <definedName name="LRD_lease_rentals_rental_income_Trading_Segment" localSheetId="0">#REF!</definedName>
    <definedName name="LRD_lease_rentals_rental_income_Trading_Segment" localSheetId="4">#REF!</definedName>
    <definedName name="LRD_lease_rentals_rental_income_Trading_Segment">'[1]Industry Margin - Trading'!#REF!</definedName>
    <definedName name="Lubricants___Gas_Cyliners_Trading_Segment" localSheetId="0">#REF!</definedName>
    <definedName name="Lubricants___Gas_Cyliners_Trading_Segment" localSheetId="4">#REF!</definedName>
    <definedName name="Lubricants___Gas_Cyliners_Trading_Segment">'[1]Industry Margin - Trading'!#REF!</definedName>
    <definedName name="Lubricants_or_Gas_Cyliners__Mfg_Segment_" localSheetId="0">#REF!</definedName>
    <definedName name="Lubricants_or_Gas_Cyliners__Mfg_Segment_" localSheetId="4">#REF!</definedName>
    <definedName name="Lubricants_or_Gas_Cyliners__Mfg_Segment_">'[1]Industry Margin - Mfg'!#REF!</definedName>
    <definedName name="Lubricants_or_Gas_Cyliners_Service_Segment" localSheetId="0">#REF!</definedName>
    <definedName name="Lubricants_or_Gas_Cyliners_Service_Segment" localSheetId="4">#REF!</definedName>
    <definedName name="Lubricants_or_Gas_Cyliners_Service_Segment">'[1]Industry Margin - Service'!#REF!</definedName>
    <definedName name="Luggage_and_Leather_Goods___other_leather_prodycts_Trading_Segment" localSheetId="0">#REF!</definedName>
    <definedName name="Luggage_and_Leather_Goods___other_leather_prodycts_Trading_Segment" localSheetId="4">#REF!</definedName>
    <definedName name="Luggage_and_Leather_Goods___other_leather_prodycts_Trading_Segment">'[1]Industry Margin - Trading'!#REF!</definedName>
    <definedName name="Luggage_and_Leather_Goods_or_other_leather_prodycts_Service_Segment" localSheetId="0">#REF!</definedName>
    <definedName name="Luggage_and_Leather_Goods_or_other_leather_prodycts_Service_Segment" localSheetId="4">#REF!</definedName>
    <definedName name="Luggage_and_Leather_Goods_or_other_leather_prodycts_Service_Segment">'[1]Industry Margin - Service'!#REF!</definedName>
    <definedName name="Machine_Tools_Service_Segment" localSheetId="0">#REF!</definedName>
    <definedName name="Machine_Tools_Service_Segment" localSheetId="4">#REF!</definedName>
    <definedName name="Machine_Tools_Service_Segment">'[1]Industry Margin - Service'!#REF!</definedName>
    <definedName name="Main_Cust_Categ" localSheetId="0">#REF!</definedName>
    <definedName name="Main_Cust_Categ" localSheetId="4">#REF!</definedName>
    <definedName name="Main_Cust_Categ">#REF!</definedName>
    <definedName name="Maintenance_and_overhauling_servicesl_ground_handling__Mfg_Segment_" localSheetId="0">#REF!</definedName>
    <definedName name="Maintenance_and_overhauling_servicesl_ground_handling__Mfg_Segment_" localSheetId="4">#REF!</definedName>
    <definedName name="Maintenance_and_overhauling_servicesl_ground_handling__Mfg_Segment_">'[1]Industry Margin - Mfg'!#REF!</definedName>
    <definedName name="Maintenance_and_overhauling_servicesl_ground_handling_Trading_Segment" localSheetId="0">#REF!</definedName>
    <definedName name="Maintenance_and_overhauling_servicesl_ground_handling_Trading_Segment" localSheetId="4">#REF!</definedName>
    <definedName name="Maintenance_and_overhauling_servicesl_ground_handling_Trading_Segment">'[1]Industry Margin - Trading'!#REF!</definedName>
    <definedName name="MandyFields1" localSheetId="0">#REF!</definedName>
    <definedName name="MandyFields1" localSheetId="4">#REF!</definedName>
    <definedName name="MandyFields1">#REF!</definedName>
    <definedName name="Manufacturers_of_toiler_soaps__detergents__shampoos__toothpaste__shaving_products__shoe_polish_and_household_accessories_Service_Segment" localSheetId="0">#REF!</definedName>
    <definedName name="Manufacturers_of_toiler_soaps__detergents__shampoos__toothpaste__shaving_products__shoe_polish_and_household_accessories_Service_Segment" localSheetId="4">#REF!</definedName>
    <definedName name="Manufacturers_of_toiler_soaps__detergents__shampoos__toothpaste__shaving_products__shoe_polish_and_household_accessories_Service_Segment">'[1]Industry Margin - Service'!#REF!</definedName>
    <definedName name="Manufacturers_of_toiler_soaps_detergents_shampoos_toothpaste_shaving_products_shoe_polish_and_household_accessories_Trading_Segment" localSheetId="0">#REF!</definedName>
    <definedName name="Manufacturers_of_toiler_soaps_detergents_shampoos_toothpaste_shaving_products_shoe_polish_and_household_accessories_Trading_Segment" localSheetId="4">#REF!</definedName>
    <definedName name="Manufacturers_of_toiler_soaps_detergents_shampoos_toothpaste_shaving_products_shoe_polish_and_household_accessories_Trading_Segment">'[1]Industry Margin - Trading'!#REF!</definedName>
    <definedName name="Manufacturing_of_handicrafts_and_selling_of_same__art_work_Service_Segment" localSheetId="0">#REF!</definedName>
    <definedName name="Manufacturing_of_handicrafts_and_selling_of_same__art_work_Service_Segment" localSheetId="4">#REF!</definedName>
    <definedName name="Manufacturing_of_handicrafts_and_selling_of_same__art_work_Service_Segment">'[1]Industry Margin - Service'!#REF!</definedName>
    <definedName name="Manufacturing_of_handicrafts_and_selling_of_same__art_work_Trading_Segment" localSheetId="0">#REF!</definedName>
    <definedName name="Manufacturing_of_handicrafts_and_selling_of_same__art_work_Trading_Segment" localSheetId="4">#REF!</definedName>
    <definedName name="Manufacturing_of_handicrafts_and_selling_of_same__art_work_Trading_Segment">'[1]Industry Margin - Trading'!#REF!</definedName>
    <definedName name="Manufacturing_of_handicrafts_and_selling_of_same_art_work__Mfg_Segment_" localSheetId="0">#REF!</definedName>
    <definedName name="Manufacturing_of_handicrafts_and_selling_of_same_art_work__Mfg_Segment_" localSheetId="4">#REF!</definedName>
    <definedName name="Manufacturing_of_handicrafts_and_selling_of_same_art_work__Mfg_Segment_">'[1]Industry Margin - Mfg'!#REF!</definedName>
    <definedName name="Marble_and_Granite_Service_Segment" localSheetId="0">#REF!</definedName>
    <definedName name="Marble_and_Granite_Service_Segment" localSheetId="4">#REF!</definedName>
    <definedName name="Marble_and_Granite_Service_Segment">'[1]Industry Margin - Service'!#REF!</definedName>
    <definedName name="Marine_Foods__Soya_bean_products_Service_Segment" localSheetId="0">#REF!</definedName>
    <definedName name="Marine_Foods__Soya_bean_products_Service_Segment" localSheetId="4">#REF!</definedName>
    <definedName name="Marine_Foods__Soya_bean_products_Service_Segment">'[1]Industry Margin - Service'!#REF!</definedName>
    <definedName name="Marital_Status" localSheetId="0">OFFSET(#REF!,0,0,COUNTA(#REF!),1)</definedName>
    <definedName name="Marital_Status" localSheetId="4">OFFSET(#REF!,0,0,COUNTA(#REF!),1)</definedName>
    <definedName name="Marital_Status">OFFSET(#REF!,0,0,COUNTA(#REF!),1)</definedName>
    <definedName name="Material_Handling_Equipment__Mfg_Segment_" localSheetId="0">#REF!</definedName>
    <definedName name="Material_Handling_Equipment__Mfg_Segment_" localSheetId="4">#REF!</definedName>
    <definedName name="Material_Handling_Equipment__Mfg_Segment_">'[1]Industry Margin - Mfg'!#REF!</definedName>
    <definedName name="Material_Handling_Equipment_Service_Segment" localSheetId="0">#REF!</definedName>
    <definedName name="Material_Handling_Equipment_Service_Segment" localSheetId="4">#REF!</definedName>
    <definedName name="Material_Handling_Equipment_Service_Segment">'[1]Industry Margin - Service'!#REF!</definedName>
    <definedName name="Material_Handling_Equipment_Trading_Segment" localSheetId="0">#REF!</definedName>
    <definedName name="Material_Handling_Equipment_Trading_Segment" localSheetId="4">#REF!</definedName>
    <definedName name="Material_Handling_Equipment_Trading_Segment">'[1]Industry Margin - Trading'!#REF!</definedName>
    <definedName name="Media_Advertising_and_Broadcasting_Animation_and_Post_production__Mfg_Segment_" localSheetId="0">#REF!</definedName>
    <definedName name="Media_Advertising_and_Broadcasting_Animation_and_Post_production__Mfg_Segment_" localSheetId="4">#REF!</definedName>
    <definedName name="Media_Advertising_and_Broadcasting_Animation_and_Post_production__Mfg_Segment_">'[1]Industry Margin - Mfg'!#REF!</definedName>
    <definedName name="Media_Advertising_and_Broadcasting_Animation_and_Post_production_Trading_Segment" localSheetId="0">#REF!</definedName>
    <definedName name="Media_Advertising_and_Broadcasting_Animation_and_Post_production_Trading_Segment" localSheetId="4">#REF!</definedName>
    <definedName name="Media_Advertising_and_Broadcasting_Animation_and_Post_production_Trading_Segment">'[1]Industry Margin - Trading'!#REF!</definedName>
    <definedName name="Media_or_Entertainment_TV_Broadcasting_M" localSheetId="0">#REF!</definedName>
    <definedName name="Media_or_Entertainment_TV_Broadcasting_M" localSheetId="4">#REF!</definedName>
    <definedName name="Media_or_Entertainment_TV_Broadcasting_M">'[1]Industry Margin - Mfg'!#REF!</definedName>
    <definedName name="Media_or_Entertainment_TV_Broadcasting_Trading" localSheetId="0">#REF!</definedName>
    <definedName name="Media_or_Entertainment_TV_Broadcasting_Trading" localSheetId="4">#REF!</definedName>
    <definedName name="Media_or_Entertainment_TV_Broadcasting_Trading">'[1]Industry Margin - Trading'!#REF!</definedName>
    <definedName name="Medical_Equipment__Mfg_Segment_" localSheetId="0">#REF!</definedName>
    <definedName name="Medical_Equipment__Mfg_Segment_" localSheetId="4">#REF!</definedName>
    <definedName name="Medical_Equipment__Mfg_Segment_">'[1]Industry Margin - Mfg'!#REF!</definedName>
    <definedName name="Medical_Equipment_Service_Segment" localSheetId="0">#REF!</definedName>
    <definedName name="Medical_Equipment_Service_Segment" localSheetId="4">#REF!</definedName>
    <definedName name="Medical_Equipment_Service_Segment">'[1]Industry Margin - Service'!#REF!</definedName>
    <definedName name="Medical_or_Pharma_Equipments_M" localSheetId="0">#REF!</definedName>
    <definedName name="Medical_or_Pharma_Equipments_M" localSheetId="4">#REF!</definedName>
    <definedName name="Medical_or_Pharma_Equipments_M">'[1]Industry Margin - Mfg'!#REF!</definedName>
    <definedName name="Medical_or_Pharma_Equipments_Services_Industry" localSheetId="0">#REF!</definedName>
    <definedName name="Medical_or_Pharma_Equipments_Services_Industry" localSheetId="4">#REF!</definedName>
    <definedName name="Medical_or_Pharma_Equipments_Services_Industry">'[1]Industry Margin - Service'!#REF!</definedName>
    <definedName name="Medical_Supplies__Mfg_Segment_" localSheetId="0">#REF!</definedName>
    <definedName name="Medical_Supplies__Mfg_Segment_" localSheetId="4">#REF!</definedName>
    <definedName name="Medical_Supplies__Mfg_Segment_">'[1]Industry Margin - Mfg'!#REF!</definedName>
    <definedName name="Medical_Supplies_Service_Segment" localSheetId="0">#REF!</definedName>
    <definedName name="Medical_Supplies_Service_Segment" localSheetId="4">#REF!</definedName>
    <definedName name="Medical_Supplies_Service_Segment">'[1]Industry Margin - Service'!#REF!</definedName>
    <definedName name="Medical_Supplies_Trading_Segment" localSheetId="0">#REF!</definedName>
    <definedName name="Medical_Supplies_Trading_Segment" localSheetId="4">#REF!</definedName>
    <definedName name="Medical_Supplies_Trading_Segment">'[1]Industry Margin - Trading'!#REF!</definedName>
    <definedName name="Medium" localSheetId="0">#REF!</definedName>
    <definedName name="Medium" localSheetId="4">#REF!</definedName>
    <definedName name="Medium">#REF!</definedName>
    <definedName name="Met" localSheetId="0">#REF!</definedName>
    <definedName name="Met" localSheetId="4">#REF!</definedName>
    <definedName name="Met">#REF!</definedName>
    <definedName name="Metals_aluminium_Services_Industry" localSheetId="0">#REF!</definedName>
    <definedName name="Metals_aluminium_Services_Industry" localSheetId="4">#REF!</definedName>
    <definedName name="Metals_aluminium_Services_Industry">'[1]Industry Margin - Service'!#REF!</definedName>
    <definedName name="Metals_copper_Services_Industry" localSheetId="0">#REF!</definedName>
    <definedName name="Metals_copper_Services_Industry" localSheetId="4">#REF!</definedName>
    <definedName name="Metals_copper_Services_Industry">'[1]Industry Margin - Service'!#REF!</definedName>
    <definedName name="Metals_others_Services_Industry" localSheetId="0">#REF!</definedName>
    <definedName name="Metals_others_Services_Industry" localSheetId="4">#REF!</definedName>
    <definedName name="Metals_others_Services_Industry">'[1]Industry Margin - Service'!#REF!</definedName>
    <definedName name="Metals_zinc_Services_Industry" localSheetId="0">#REF!</definedName>
    <definedName name="Metals_zinc_Services_Industry" localSheetId="4">#REF!</definedName>
    <definedName name="Metals_zinc_Services_Industry">'[1]Industry Margin - Service'!#REF!</definedName>
    <definedName name="Milling_Product_Service_Segment" localSheetId="0">#REF!</definedName>
    <definedName name="Milling_Product_Service_Segment" localSheetId="4">#REF!</definedName>
    <definedName name="Milling_Product_Service_Segment">'[1]Industry Margin - Service'!#REF!</definedName>
    <definedName name="Milling_Product_Trading_Segment" localSheetId="0">#REF!</definedName>
    <definedName name="Milling_Product_Trading_Segment" localSheetId="4">#REF!</definedName>
    <definedName name="Milling_Product_Trading_Segment">'[1]Industry Margin - Trading'!#REF!</definedName>
    <definedName name="Mining_Trading" localSheetId="0">#REF!</definedName>
    <definedName name="Mining_Trading" localSheetId="4">#REF!</definedName>
    <definedName name="Mining_Trading">'[1]Industry Margin - Trading'!#REF!</definedName>
    <definedName name="Mining_Trading_Segment" localSheetId="0">#REF!</definedName>
    <definedName name="Mining_Trading_Segment" localSheetId="4">#REF!</definedName>
    <definedName name="Mining_Trading_Segment">'[1]Industry Margin - Trading'!#REF!</definedName>
    <definedName name="Motors__Generator_and_pumps_and_other_power_equipments_Service_Segment" localSheetId="0">#REF!</definedName>
    <definedName name="Motors__Generator_and_pumps_and_other_power_equipments_Service_Segment" localSheetId="4">#REF!</definedName>
    <definedName name="Motors__Generator_and_pumps_and_other_power_equipments_Service_Segment">'[1]Industry Margin - Service'!#REF!</definedName>
    <definedName name="Motors_Generator_and_pumps_and_other_power_equipments_Trading_Segment" localSheetId="0">#REF!</definedName>
    <definedName name="Motors_Generator_and_pumps_and_other_power_equipments_Trading_Segment" localSheetId="4">#REF!</definedName>
    <definedName name="Motors_Generator_and_pumps_and_other_power_equipments_Trading_Segment">'[1]Industry Margin - Trading'!#REF!</definedName>
    <definedName name="Multibrand_Stores__Mfg_Segment_" localSheetId="0">#REF!</definedName>
    <definedName name="Multibrand_Stores__Mfg_Segment_" localSheetId="4">#REF!</definedName>
    <definedName name="Multibrand_Stores__Mfg_Segment_">'[1]Industry Margin - Mfg'!#REF!</definedName>
    <definedName name="Multibrand_Stores_Service_Segment" localSheetId="0">#REF!</definedName>
    <definedName name="Multibrand_Stores_Service_Segment" localSheetId="4">#REF!</definedName>
    <definedName name="Multibrand_Stores_Service_Segment">'[1]Industry Margin - Service'!#REF!</definedName>
    <definedName name="N" localSheetId="0">#REF!</definedName>
    <definedName name="N" localSheetId="4">#REF!</definedName>
    <definedName name="N">[4]Banking!$Q$26:$Q$27</definedName>
    <definedName name="Nature_of_Business" localSheetId="0">OFFSET(#REF!,0,0,COUNTA(#REF!)-COUNTBLANK(#REF!),1)</definedName>
    <definedName name="Nature_of_Business" localSheetId="4">OFFSET(#REF!,0,0,COUNTA(#REF!)-COUNTBLANK(#REF!),1)</definedName>
    <definedName name="Nature_of_Business">OFFSET(#REF!,0,0,COUNTA(#REF!)-COUNTBLANK(#REF!),1)</definedName>
    <definedName name="Negative_Salaried" localSheetId="0">#REF!</definedName>
    <definedName name="Negative_Salaried" localSheetId="4">#REF!</definedName>
    <definedName name="Negative_Salaried">'[9]cam-ni'!#REF!</definedName>
    <definedName name="net_sales" localSheetId="0">#REF!</definedName>
    <definedName name="net_sales" localSheetId="4">#REF!</definedName>
    <definedName name="net_sales">'[3]Input-Lease Plan'!$C$44</definedName>
    <definedName name="No" localSheetId="0">#REF!</definedName>
    <definedName name="No" localSheetId="4">#REF!</definedName>
    <definedName name="No">#REF!</definedName>
    <definedName name="No_Mths" localSheetId="0">#REF!</definedName>
    <definedName name="No_Mths" localSheetId="4">#REF!</definedName>
    <definedName name="No_Mths">#REF!</definedName>
    <definedName name="NOB_Selected" localSheetId="0">#REF!</definedName>
    <definedName name="NOB_Selected" localSheetId="4">#REF!</definedName>
    <definedName name="NOB_Selected">#REF!</definedName>
    <definedName name="Num_Pmt_Per_Year" localSheetId="0">#REF!</definedName>
    <definedName name="Num_Pmt_Per_Year" localSheetId="4">#REF!</definedName>
    <definedName name="Num_Pmt_Per_Year">#REF!</definedName>
    <definedName name="Number_of_Payments" localSheetId="0">MATCH(0.01,Input!End_Bal,-1)+1</definedName>
    <definedName name="Number_of_Payments" localSheetId="4">MATCH(0.01,'Scoring - ComprehensiveReport'!End_Bal,-1)+1</definedName>
    <definedName name="Number_of_Payments">MATCH(0.01,End_Bal,-1)+1</definedName>
    <definedName name="Obligation" localSheetId="0">#REF!</definedName>
    <definedName name="Obligation" localSheetId="4">#REF!</definedName>
    <definedName name="Obligation">#REF!</definedName>
    <definedName name="ODCC_Accs" localSheetId="0">#REF!</definedName>
    <definedName name="ODCC_Accs" localSheetId="4">#REF!</definedName>
    <definedName name="ODCC_Accs">#REF!</definedName>
    <definedName name="Office_Equipment_Networking__Mfg_Segment_" localSheetId="0">#REF!</definedName>
    <definedName name="Office_Equipment_Networking__Mfg_Segment_" localSheetId="4">#REF!</definedName>
    <definedName name="Office_Equipment_Networking__Mfg_Segment_">'[1]Industry Margin - Mfg'!#REF!</definedName>
    <definedName name="Office_Equipment_Networking_Trading_Segment" localSheetId="0">#REF!</definedName>
    <definedName name="Office_Equipment_Networking_Trading_Segment" localSheetId="4">#REF!</definedName>
    <definedName name="Office_Equipment_Networking_Trading_Segment">'[1]Industry Margin - Trading'!#REF!</definedName>
    <definedName name="Office_Proof" localSheetId="0">OFFSET(#REF!,0,0,COUNTA(#REF!),1)</definedName>
    <definedName name="Office_Proof" localSheetId="4">OFFSET(#REF!,0,0,COUNTA(#REF!),1)</definedName>
    <definedName name="Office_Proof">OFFSET(#REF!,0,0,COUNTA(#REF!),1)</definedName>
    <definedName name="op_margin" localSheetId="0">#REF!</definedName>
    <definedName name="op_margin" localSheetId="4">#REF!</definedName>
    <definedName name="op_margin">'[3]Input-Lease Plan'!$C$38</definedName>
    <definedName name="Opticians__Mfg_Segment_" localSheetId="0">#REF!</definedName>
    <definedName name="Opticians__Mfg_Segment_" localSheetId="4">#REF!</definedName>
    <definedName name="Opticians__Mfg_Segment_">'[1]Industry Margin - Mfg'!#REF!</definedName>
    <definedName name="Opticians_Service_Segment" localSheetId="0">#REF!</definedName>
    <definedName name="Opticians_Service_Segment" localSheetId="4">#REF!</definedName>
    <definedName name="Opticians_Service_Segment">'[1]Industry Margin - Service'!#REF!</definedName>
    <definedName name="Opticians_Trading_Segment" localSheetId="0">#REF!</definedName>
    <definedName name="Opticians_Trading_Segment" localSheetId="4">#REF!</definedName>
    <definedName name="Opticians_Trading_Segment">'[1]Industry Margin - Trading'!#REF!</definedName>
    <definedName name="Other_communication_services__telex_wireless_fax_pager_other_telephone_or_communication_services__mobile_phones_retail_wholesale_seller__Mfg_Segment_" localSheetId="0">#REF!</definedName>
    <definedName name="Other_communication_services__telex_wireless_fax_pager_other_telephone_or_communication_services__mobile_phones_retail_wholesale_seller__Mfg_Segment_" localSheetId="4">#REF!</definedName>
    <definedName name="Other_communication_services__telex_wireless_fax_pager_other_telephone_or_communication_services__mobile_phones_retail_wholesale_seller__Mfg_Segment_">'[1]Industry Margin - Mfg'!#REF!</definedName>
    <definedName name="other_than_iron_and_steel__zince__copper_aluminium_Service_Segment" localSheetId="0">#REF!</definedName>
    <definedName name="other_than_iron_and_steel__zince__copper_aluminium_Service_Segment" localSheetId="4">#REF!</definedName>
    <definedName name="other_than_iron_and_steel__zince__copper_aluminium_Service_Segment">'[1]Industry Margin - Service'!#REF!</definedName>
    <definedName name="Others_M" localSheetId="0">#REF!</definedName>
    <definedName name="Others_M" localSheetId="4">#REF!</definedName>
    <definedName name="Others_M">'[1]Industry Margin - Mfg'!#REF!</definedName>
    <definedName name="Others_Services_Industry" localSheetId="0">#REF!</definedName>
    <definedName name="Others_Services_Industry" localSheetId="4">#REF!</definedName>
    <definedName name="Others_Services_Industry">'[1]Industry Margin - Service'!#REF!</definedName>
    <definedName name="Others_Trading" localSheetId="0">#REF!</definedName>
    <definedName name="Others_Trading" localSheetId="4">#REF!</definedName>
    <definedName name="Others_Trading">'[1]Industry Margin - Trading'!#REF!</definedName>
    <definedName name="OtherTenor" localSheetId="0">#REF!</definedName>
    <definedName name="OtherTenor" localSheetId="4">#REF!</definedName>
    <definedName name="OtherTenor">'[6]#REF!'!$AL$2:$AL$8</definedName>
    <definedName name="Ownership" localSheetId="0">OFFSET(#REF!,0,0,COUNTA(#REF!),1)</definedName>
    <definedName name="Ownership" localSheetId="4">OFFSET(#REF!,0,0,COUNTA(#REF!),1)</definedName>
    <definedName name="Ownership">OFFSET(#REF!,0,0,COUNTA(#REF!),1)</definedName>
    <definedName name="p" localSheetId="0">#REF!</definedName>
    <definedName name="p" localSheetId="4">#REF!</definedName>
    <definedName name="p">#REF!</definedName>
    <definedName name="Packaging_Material_Service_Segment" localSheetId="0">#REF!</definedName>
    <definedName name="Packaging_Material_Service_Segment" localSheetId="4">#REF!</definedName>
    <definedName name="Packaging_Material_Service_Segment">'[1]Industry Margin - Service'!#REF!</definedName>
    <definedName name="Packaging_Material_Trading_Segment" localSheetId="0">#REF!</definedName>
    <definedName name="Packaging_Material_Trading_Segment" localSheetId="4">#REF!</definedName>
    <definedName name="Packaging_Material_Trading_Segment">'[1]Industry Margin - Trading'!#REF!</definedName>
    <definedName name="Packaging_Trading" localSheetId="0">#REF!</definedName>
    <definedName name="Packaging_Trading" localSheetId="4">#REF!</definedName>
    <definedName name="Packaging_Trading">'[1]Industry Margin - Trading'!#REF!</definedName>
    <definedName name="PaidUp" localSheetId="0">#REF!</definedName>
    <definedName name="PaidUp" localSheetId="4">#REF!</definedName>
    <definedName name="PaidUp">#REF!</definedName>
    <definedName name="Paints_Equipment__Mfg_Segment_" localSheetId="0">#REF!</definedName>
    <definedName name="Paints_Equipment__Mfg_Segment_" localSheetId="4">#REF!</definedName>
    <definedName name="Paints_Equipment__Mfg_Segment_">'[1]Industry Margin - Mfg'!#REF!</definedName>
    <definedName name="Paints_Equipment_Service_Segment" localSheetId="0">#REF!</definedName>
    <definedName name="Paints_Equipment_Service_Segment" localSheetId="4">#REF!</definedName>
    <definedName name="Paints_Equipment_Service_Segment">'[1]Industry Margin - Service'!#REF!</definedName>
    <definedName name="Paints_Equipment_Trading_Segment" localSheetId="0">#REF!</definedName>
    <definedName name="Paints_Equipment_Trading_Segment" localSheetId="4">#REF!</definedName>
    <definedName name="Paints_Equipment_Trading_Segment">'[1]Industry Margin - Trading'!#REF!</definedName>
    <definedName name="Paper_and_Paper_Products_Service_Segment" localSheetId="0">#REF!</definedName>
    <definedName name="Paper_and_Paper_Products_Service_Segment" localSheetId="4">#REF!</definedName>
    <definedName name="Paper_and_Paper_Products_Service_Segment">'[1]Industry Margin - Service'!#REF!</definedName>
    <definedName name="Paper_Services_Industry" localSheetId="0">#REF!</definedName>
    <definedName name="Paper_Services_Industry" localSheetId="4">#REF!</definedName>
    <definedName name="Paper_Services_Industry">'[1]Industry Margin - Service'!#REF!</definedName>
    <definedName name="Passenger_Transport_Services__Road___Mfg_Segment_" localSheetId="0">#REF!</definedName>
    <definedName name="Passenger_Transport_Services__Road___Mfg_Segment_" localSheetId="4">#REF!</definedName>
    <definedName name="Passenger_Transport_Services__Road___Mfg_Segment_">'[1]Industry Margin - Mfg'!#REF!</definedName>
    <definedName name="Passenger_Transport_Services__Road__Service_Segment" localSheetId="0">#REF!</definedName>
    <definedName name="Passenger_Transport_Services__Road__Service_Segment" localSheetId="4">#REF!</definedName>
    <definedName name="Passenger_Transport_Services__Road__Service_Segment">'[1]Industry Margin - Service'!#REF!</definedName>
    <definedName name="Passenger_Transport_Services__Road__Trading_Segment" localSheetId="0">#REF!</definedName>
    <definedName name="Passenger_Transport_Services__Road__Trading_Segment" localSheetId="4">#REF!</definedName>
    <definedName name="Passenger_Transport_Services__Road__Trading_Segment">'[1]Industry Margin - Trading'!#REF!</definedName>
    <definedName name="Pay_Date" localSheetId="0">#REF!</definedName>
    <definedName name="Pay_Date" localSheetId="4">#REF!</definedName>
    <definedName name="Pay_Date">#REF!</definedName>
    <definedName name="Pay_Num" localSheetId="0">#REF!</definedName>
    <definedName name="Pay_Num" localSheetId="4">#REF!</definedName>
    <definedName name="Pay_Num">#REF!</definedName>
    <definedName name="Payment_Date" localSheetId="0">DATE(YEAR(Input!Loan_Start),MONTH(Input!Loan_Start)+payment_number,DAY(Input!Loan_Start))</definedName>
    <definedName name="Payment_Date" localSheetId="4">DATE(YEAR('Scoring - ComprehensiveReport'!Loan_Start),MONTH('Scoring - ComprehensiveReport'!Loan_Start)+payment_number,DAY('Scoring - ComprehensiveReport'!Loan_Start))</definedName>
    <definedName name="Payment_Date">DATE(YEAR(Loan_Start),MONTH(Loan_Start)+payment_number,DAY(Loan_Start))</definedName>
    <definedName name="PD" localSheetId="0">#REF!</definedName>
    <definedName name="PD" localSheetId="4">#REF!</definedName>
    <definedName name="PD">'[3]Input-Lease Plan'!$K$9</definedName>
    <definedName name="Perfumes__cosmetics__toiletries__hair_oil__cream_Service_Segment" localSheetId="0">#REF!</definedName>
    <definedName name="Perfumes__cosmetics__toiletries__hair_oil__cream_Service_Segment" localSheetId="4">#REF!</definedName>
    <definedName name="Perfumes__cosmetics__toiletries__hair_oil__cream_Service_Segment">'[1]Industry Margin - Service'!#REF!</definedName>
    <definedName name="Period" localSheetId="0">#REF!</definedName>
    <definedName name="Period" localSheetId="4">#REF!</definedName>
    <definedName name="Period">[1]VAT!$I$4:$I$5</definedName>
    <definedName name="Personal_Care__Mfg_Segment_" localSheetId="0">#REF!</definedName>
    <definedName name="Personal_Care__Mfg_Segment_" localSheetId="4">#REF!</definedName>
    <definedName name="Personal_Care__Mfg_Segment_">'[1]Industry Margin - Mfg'!#REF!</definedName>
    <definedName name="Personal_Care_Service_Segment" localSheetId="0">#REF!</definedName>
    <definedName name="Personal_Care_Service_Segment" localSheetId="4">#REF!</definedName>
    <definedName name="Personal_Care_Service_Segment">'[1]Industry Margin - Service'!#REF!</definedName>
    <definedName name="Personal_Care_Trading_Segment" localSheetId="0">#REF!</definedName>
    <definedName name="Personal_Care_Trading_Segment" localSheetId="4">#REF!</definedName>
    <definedName name="Personal_Care_Trading_Segment">'[1]Industry Margin - Trading'!#REF!</definedName>
    <definedName name="Personal_Liability" localSheetId="0">#REF!</definedName>
    <definedName name="Personal_Liability" localSheetId="4">#REF!</definedName>
    <definedName name="Personal_Liability">#REF!</definedName>
    <definedName name="Pesticides_Services_Industry" localSheetId="0">#REF!</definedName>
    <definedName name="Pesticides_Services_Industry" localSheetId="4">#REF!</definedName>
    <definedName name="Pesticides_Services_Industry">'[1]Industry Margin - Service'!#REF!</definedName>
    <definedName name="Pesticied_Service_Segment" localSheetId="0">#REF!</definedName>
    <definedName name="Pesticied_Service_Segment" localSheetId="4">#REF!</definedName>
    <definedName name="Pesticied_Service_Segment">'[1]Industry Margin - Service'!#REF!</definedName>
    <definedName name="Petroleum_Productdealer_M" localSheetId="0">#REF!</definedName>
    <definedName name="Petroleum_Productdealer_M" localSheetId="4">#REF!</definedName>
    <definedName name="Petroleum_Productdealer_M">'[1]Industry Margin - Mfg'!#REF!</definedName>
    <definedName name="Petroleum_Productdealer_Services_Industry" localSheetId="0">#REF!</definedName>
    <definedName name="Petroleum_Productdealer_Services_Industry" localSheetId="4">#REF!</definedName>
    <definedName name="Petroleum_Productdealer_Services_Industry">'[1]Industry Margin - Service'!#REF!</definedName>
    <definedName name="Petroleum_Productdealer_Trading" localSheetId="0">#REF!</definedName>
    <definedName name="Petroleum_Productdealer_Trading" localSheetId="4">#REF!</definedName>
    <definedName name="Petroleum_Productdealer_Trading">'[1]Industry Margin - Trading'!#REF!</definedName>
    <definedName name="Petroleum_Products__LPG_Dealers_Service_Segment" localSheetId="0">#REF!</definedName>
    <definedName name="Petroleum_Products__LPG_Dealers_Service_Segment" localSheetId="4">#REF!</definedName>
    <definedName name="Petroleum_Products__LPG_Dealers_Service_Segment">'[1]Industry Margin - Service'!#REF!</definedName>
    <definedName name="Petroleum_Products_LPG_Dealers__Mfg_Segment_" localSheetId="0">#REF!</definedName>
    <definedName name="Petroleum_Products_LPG_Dealers__Mfg_Segment_" localSheetId="4">#REF!</definedName>
    <definedName name="Petroleum_Products_LPG_Dealers__Mfg_Segment_">'[1]Industry Margin - Mfg'!#REF!</definedName>
    <definedName name="Petroleum_Products_LPG_Dealers_Trading_Segment" localSheetId="0">#REF!</definedName>
    <definedName name="Petroleum_Products_LPG_Dealers_Trading_Segment" localSheetId="4">#REF!</definedName>
    <definedName name="Petroleum_Products_LPG_Dealers_Trading_Segment">'[1]Industry Margin - Trading'!#REF!</definedName>
    <definedName name="Pharma_Machinery__Mfg_Segment_" localSheetId="0">#REF!</definedName>
    <definedName name="Pharma_Machinery__Mfg_Segment_" localSheetId="4">#REF!</definedName>
    <definedName name="Pharma_Machinery__Mfg_Segment_">'[1]Industry Margin - Mfg'!#REF!</definedName>
    <definedName name="Pharma_Machinery_Service_Segment" localSheetId="0">#REF!</definedName>
    <definedName name="Pharma_Machinery_Service_Segment" localSheetId="4">#REF!</definedName>
    <definedName name="Pharma_Machinery_Service_Segment">'[1]Industry Margin - Service'!#REF!</definedName>
    <definedName name="Pharma_Machinery_Trading_Segment" localSheetId="0">#REF!</definedName>
    <definedName name="Pharma_Machinery_Trading_Segment" localSheetId="4">#REF!</definedName>
    <definedName name="Pharma_Machinery_Trading_Segment">'[1]Industry Margin - Trading'!#REF!</definedName>
    <definedName name="Pharmaceuticals_Services_Industry" localSheetId="0">#REF!</definedName>
    <definedName name="Pharmaceuticals_Services_Industry" localSheetId="4">#REF!</definedName>
    <definedName name="Pharmaceuticals_Services_Industry">'[1]Industry Margin - Service'!#REF!</definedName>
    <definedName name="Pharmaceuticals_Trading" localSheetId="0">#REF!</definedName>
    <definedName name="Pharmaceuticals_Trading" localSheetId="4">#REF!</definedName>
    <definedName name="Pharmaceuticals_Trading">'[1]Industry Margin - Trading'!#REF!</definedName>
    <definedName name="Photgraphic_and_Allied_Products_Service_Segment" localSheetId="0">#REF!</definedName>
    <definedName name="Photgraphic_and_Allied_Products_Service_Segment" localSheetId="4">#REF!</definedName>
    <definedName name="Photgraphic_and_Allied_Products_Service_Segment">'[1]Industry Margin - Service'!#REF!</definedName>
    <definedName name="Photgraphic_and_Allied_Products_Trading_Segment" localSheetId="0">#REF!</definedName>
    <definedName name="Photgraphic_and_Allied_Products_Trading_Segment" localSheetId="4">#REF!</definedName>
    <definedName name="Photgraphic_and_Allied_Products_Trading_Segment">'[1]Industry Margin - Trading'!#REF!</definedName>
    <definedName name="Photographic_and_Allied_Products_Services_Industry" localSheetId="0">#REF!</definedName>
    <definedName name="Photographic_and_Allied_Products_Services_Industry" localSheetId="4">#REF!</definedName>
    <definedName name="Photographic_and_Allied_Products_Services_Industry">'[1]Industry Margin - Service'!#REF!</definedName>
    <definedName name="Photographic_and_Allied_Products_Trading" localSheetId="0">#REF!</definedName>
    <definedName name="Photographic_and_Allied_Products_Trading" localSheetId="4">#REF!</definedName>
    <definedName name="Photographic_and_Allied_Products_Trading">'[1]Industry Margin - Trading'!#REF!</definedName>
    <definedName name="Plastic__Films_Service_Segment" localSheetId="0">#REF!</definedName>
    <definedName name="Plastic__Films_Service_Segment" localSheetId="4">#REF!</definedName>
    <definedName name="Plastic__Films_Service_Segment">'[1]Industry Margin - Service'!#REF!</definedName>
    <definedName name="Plastic_Films_Trading_Segment" localSheetId="0">#REF!</definedName>
    <definedName name="Plastic_Films_Trading_Segment" localSheetId="4">#REF!</definedName>
    <definedName name="Plastic_Films_Trading_Segment">'[1]Industry Margin - Trading'!#REF!</definedName>
    <definedName name="Plastic_Packaging_Goods_Trading_Segment" localSheetId="0">#REF!</definedName>
    <definedName name="Plastic_Packaging_Goods_Trading_Segment" localSheetId="4">#REF!</definedName>
    <definedName name="Plastic_Packaging_Goods_Trading_Segment">'[1]Industry Margin - Trading'!#REF!</definedName>
    <definedName name="Plastic_tubes_and_sheets_and_other_plastic_products__plastic_resins__thermoplastics_Service_Segment" localSheetId="0">#REF!</definedName>
    <definedName name="Plastic_tubes_and_sheets_and_other_plastic_products__plastic_resins__thermoplastics_Service_Segment" localSheetId="4">#REF!</definedName>
    <definedName name="Plastic_tubes_and_sheets_and_other_plastic_products__plastic_resins__thermoplastics_Service_Segment">'[1]Industry Margin - Service'!#REF!</definedName>
    <definedName name="Plastics_Services_Industry" localSheetId="0">#REF!</definedName>
    <definedName name="Plastics_Services_Industry" localSheetId="4">#REF!</definedName>
    <definedName name="Plastics_Services_Industry">'[1]Industry Margin - Service'!#REF!</definedName>
    <definedName name="Pollution_Control__Mfg_Segment_" localSheetId="0">#REF!</definedName>
    <definedName name="Pollution_Control__Mfg_Segment_" localSheetId="4">#REF!</definedName>
    <definedName name="Pollution_Control__Mfg_Segment_">'[1]Industry Margin - Mfg'!#REF!</definedName>
    <definedName name="Pollution_Control_Service_Segment" localSheetId="0">#REF!</definedName>
    <definedName name="Pollution_Control_Service_Segment" localSheetId="4">#REF!</definedName>
    <definedName name="Pollution_Control_Service_Segment">'[1]Industry Margin - Service'!#REF!</definedName>
    <definedName name="Pollution_Control_Trading_Segment" localSheetId="0">#REF!</definedName>
    <definedName name="Pollution_Control_Trading_Segment" localSheetId="4">#REF!</definedName>
    <definedName name="Pollution_Control_Trading_Segment">'[1]Industry Margin - Trading'!#REF!</definedName>
    <definedName name="Pollution_M" localSheetId="0">#REF!</definedName>
    <definedName name="Pollution_M" localSheetId="4">#REF!</definedName>
    <definedName name="Pollution_M">'[1]Industry Margin - Mfg'!#REF!</definedName>
    <definedName name="Pollution_Services_Industry" localSheetId="0">#REF!</definedName>
    <definedName name="Pollution_Services_Industry" localSheetId="4">#REF!</definedName>
    <definedName name="Pollution_Services_Industry">'[1]Industry Margin - Service'!#REF!</definedName>
    <definedName name="Pollution_Trading" localSheetId="0">#REF!</definedName>
    <definedName name="Pollution_Trading" localSheetId="4">#REF!</definedName>
    <definedName name="Pollution_Trading">'[1]Industry Margin - Trading'!#REF!</definedName>
    <definedName name="Polymers_Service_Segment" localSheetId="0">#REF!</definedName>
    <definedName name="Polymers_Service_Segment" localSheetId="4">#REF!</definedName>
    <definedName name="Polymers_Service_Segment">'[1]Industry Margin - Service'!#REF!</definedName>
    <definedName name="Positive" localSheetId="0">#REF!</definedName>
    <definedName name="Positive" localSheetId="4">#REF!</definedName>
    <definedName name="Positive">#REF!</definedName>
    <definedName name="Poultry_and_Meat_Products_Service_Segment" localSheetId="0">#REF!</definedName>
    <definedName name="Poultry_and_Meat_Products_Service_Segment" localSheetId="4">#REF!</definedName>
    <definedName name="Poultry_and_Meat_Products_Service_Segment">'[1]Industry Margin - Service'!#REF!</definedName>
    <definedName name="Poultry_Services_Industry" localSheetId="0">#REF!</definedName>
    <definedName name="Poultry_Services_Industry" localSheetId="4">#REF!</definedName>
    <definedName name="Poultry_Services_Industry">'[1]Industry Margin - Service'!#REF!</definedName>
    <definedName name="Power_Trading" localSheetId="0">#REF!</definedName>
    <definedName name="Power_Trading" localSheetId="4">#REF!</definedName>
    <definedName name="Power_Trading">'[1]Industry Margin - Trading'!#REF!</definedName>
    <definedName name="PRate" localSheetId="0">#REF!</definedName>
    <definedName name="PRate" localSheetId="4">#REF!</definedName>
    <definedName name="PRate">[2]WKG!$H$12</definedName>
    <definedName name="PRateMB" localSheetId="0">#REF!</definedName>
    <definedName name="PRateMB" localSheetId="4">#REF!</definedName>
    <definedName name="PRateMB">'[2]hdfc life'!#REF!</definedName>
    <definedName name="Precision_Dyes_and_Parts__Fasteners_Service_Segment" localSheetId="0">#REF!</definedName>
    <definedName name="Precision_Dyes_and_Parts__Fasteners_Service_Segment" localSheetId="4">#REF!</definedName>
    <definedName name="Precision_Dyes_and_Parts__Fasteners_Service_Segment">'[1]Industry Margin - Service'!#REF!</definedName>
    <definedName name="Precision_Dyes_and_Parts_Fasteners_Trading_Segment" localSheetId="0">#REF!</definedName>
    <definedName name="Precision_Dyes_and_Parts_Fasteners_Trading_Segment" localSheetId="4">#REF!</definedName>
    <definedName name="Precision_Dyes_and_Parts_Fasteners_Trading_Segment">'[1]Industry Margin - Trading'!#REF!</definedName>
    <definedName name="Prime_Movers__Mfg_Segment_" localSheetId="0">#REF!</definedName>
    <definedName name="Prime_Movers__Mfg_Segment_" localSheetId="4">#REF!</definedName>
    <definedName name="Prime_Movers__Mfg_Segment_">'[1]Industry Margin - Mfg'!#REF!</definedName>
    <definedName name="Prime_Movers_Trading_Segment" localSheetId="0">#REF!</definedName>
    <definedName name="Prime_Movers_Trading_Segment" localSheetId="4">#REF!</definedName>
    <definedName name="Prime_Movers_Trading_Segment">'[1]Industry Margin - Trading'!#REF!</definedName>
    <definedName name="Princ" localSheetId="0">#REF!</definedName>
    <definedName name="Princ" localSheetId="4">#REF!</definedName>
    <definedName name="Princ">#REF!</definedName>
    <definedName name="_xlnm.Print_Area" localSheetId="0">Input!$A$1:$I$50</definedName>
    <definedName name="_xlnm.Print_Area" localSheetId="4">'Scoring - ComprehensiveReport'!$A$1:$I$52</definedName>
    <definedName name="Print_Area_Reset" localSheetId="0">OFFSET(Input!Full_Print,0,0,Input!Last_Row)</definedName>
    <definedName name="Print_Area_Reset" localSheetId="4">OFFSET('Scoring - ComprehensiveReport'!Full_Print,0,0,'Scoring - ComprehensiveReport'!Last_Row)</definedName>
    <definedName name="Print_Area_Reset">OFFSET(Full_Print,0,0,Last_Row)</definedName>
    <definedName name="Printing_and_Publishing_M" localSheetId="0">#REF!</definedName>
    <definedName name="Printing_and_Publishing_M" localSheetId="4">#REF!</definedName>
    <definedName name="Printing_and_Publishing_M">'[1]Industry Margin - Mfg'!#REF!</definedName>
    <definedName name="Printing_and_Publishing_Trading" localSheetId="0">#REF!</definedName>
    <definedName name="Printing_and_Publishing_Trading" localSheetId="4">#REF!</definedName>
    <definedName name="Printing_and_Publishing_Trading">'[1]Industry Margin - Trading'!#REF!</definedName>
    <definedName name="Printing_machinery__Mfg_Segment_" localSheetId="0">#REF!</definedName>
    <definedName name="Printing_machinery__Mfg_Segment_" localSheetId="4">#REF!</definedName>
    <definedName name="Printing_machinery__Mfg_Segment_">'[1]Industry Margin - Mfg'!#REF!</definedName>
    <definedName name="Printing_machinery_Service_Segment" localSheetId="0">#REF!</definedName>
    <definedName name="Printing_machinery_Service_Segment" localSheetId="4">#REF!</definedName>
    <definedName name="Printing_machinery_Service_Segment">'[1]Industry Margin - Service'!#REF!</definedName>
    <definedName name="Printing_machinery_Trading_Segment" localSheetId="0">#REF!</definedName>
    <definedName name="Printing_machinery_Trading_Segment" localSheetId="4">#REF!</definedName>
    <definedName name="Printing_machinery_Trading_Segment">'[1]Industry Margin - Trading'!#REF!</definedName>
    <definedName name="Product" localSheetId="0">#REF!</definedName>
    <definedName name="Product" localSheetId="4">#REF!</definedName>
    <definedName name="Product">#REF!</definedName>
    <definedName name="Product_Type" localSheetId="0">#REF!</definedName>
    <definedName name="Product_Type" localSheetId="4">#REF!</definedName>
    <definedName name="Product_Type">[8]!Table1[Product Type]</definedName>
    <definedName name="Professional_Services_M" localSheetId="0">#REF!</definedName>
    <definedName name="Professional_Services_M" localSheetId="4">#REF!</definedName>
    <definedName name="Professional_Services_M">'[1]Industry Margin - Mfg'!#REF!</definedName>
    <definedName name="Professional_Services_Trading" localSheetId="0">#REF!</definedName>
    <definedName name="Professional_Services_Trading" localSheetId="4">#REF!</definedName>
    <definedName name="Professional_Services_Trading">'[1]Industry Margin - Trading'!#REF!</definedName>
    <definedName name="Program" localSheetId="0">#REF!</definedName>
    <definedName name="Program" localSheetId="4">#REF!</definedName>
    <definedName name="Program">'[1]Customer Details'!$W$8:$W$11</definedName>
    <definedName name="Program_Applicable" localSheetId="0">#REF!</definedName>
    <definedName name="Program_Applicable" localSheetId="4">#REF!</definedName>
    <definedName name="Program_Applicable">#REF!</definedName>
    <definedName name="PROP" localSheetId="0">#REF!</definedName>
    <definedName name="PROP" localSheetId="4">#REF!</definedName>
    <definedName name="PROP">'[6]#REF!'!$Z$1</definedName>
    <definedName name="Property_Owned" localSheetId="0">OFFSET(#REF!,0,0,COUNTA(#REF!),1)</definedName>
    <definedName name="Property_Owned" localSheetId="4">OFFSET(#REF!,0,0,COUNTA(#REF!),1)</definedName>
    <definedName name="Property_Owned">OFFSET(#REF!,0,0,COUNTA(#REF!),1)</definedName>
    <definedName name="Property_Ownership_Proof" localSheetId="0">OFFSET(#REF!,0,0,COUNTA(#REF!),1)</definedName>
    <definedName name="Property_Ownership_Proof" localSheetId="4">OFFSET(#REF!,0,0,COUNTA(#REF!),1)</definedName>
    <definedName name="Property_Ownership_Proof">OFFSET(#REF!,0,0,COUNTA(#REF!),1)</definedName>
    <definedName name="Publishing__Mfg_Segment_" localSheetId="0">#REF!</definedName>
    <definedName name="Publishing__Mfg_Segment_" localSheetId="4">#REF!</definedName>
    <definedName name="Publishing__Mfg_Segment_">'[1]Industry Margin - Mfg'!#REF!</definedName>
    <definedName name="Publishing_Trading_Segment" localSheetId="0">#REF!</definedName>
    <definedName name="Publishing_Trading_Segment" localSheetId="4">#REF!</definedName>
    <definedName name="Publishing_Trading_Segment">'[1]Industry Margin - Trading'!#REF!</definedName>
    <definedName name="Pumps_Service_Segment" localSheetId="0">#REF!</definedName>
    <definedName name="Pumps_Service_Segment" localSheetId="4">#REF!</definedName>
    <definedName name="Pumps_Service_Segment">'[1]Industry Margin - Service'!#REF!</definedName>
    <definedName name="Purpose_of_Loan" localSheetId="0">OFFSET(#REF!,0,0,COUNTA(#REF!),1)</definedName>
    <definedName name="Purpose_of_Loan" localSheetId="4">OFFSET(#REF!,0,0,COUNTA(#REF!),1)</definedName>
    <definedName name="Purpose_of_Loan">OFFSET(#REF!,0,0,COUNTA(#REF!),1)</definedName>
    <definedName name="Q" localSheetId="0">#REF!</definedName>
    <definedName name="Q" localSheetId="4">#REF!</definedName>
    <definedName name="Q">#REF!</definedName>
    <definedName name="qqqq" localSheetId="0">#REF!</definedName>
    <definedName name="qqqq" localSheetId="4">#REF!</definedName>
    <definedName name="qqqq">#REF!</definedName>
    <definedName name="quick_ratio" localSheetId="0">#REF!</definedName>
    <definedName name="quick_ratio" localSheetId="4">#REF!</definedName>
    <definedName name="quick_ratio">'[3]Input-Lease Plan'!$C$23</definedName>
    <definedName name="R_EMI" localSheetId="0">#REF!</definedName>
    <definedName name="R_EMI" localSheetId="4">#REF!</definedName>
    <definedName name="R_EMI">'[2]hdfc life'!#REF!</definedName>
    <definedName name="ram" localSheetId="0">#REF!</definedName>
    <definedName name="ram" localSheetId="4">#REF!</definedName>
    <definedName name="ram">#REF!</definedName>
    <definedName name="Rating" localSheetId="0">#REF!</definedName>
    <definedName name="Rating" localSheetId="4">#REF!</definedName>
    <definedName name="Rating">'[3]Input-Lease Plan'!$K$6</definedName>
    <definedName name="Readymade_garments_Service_Segment" localSheetId="0">#REF!</definedName>
    <definedName name="Readymade_garments_Service_Segment" localSheetId="4">#REF!</definedName>
    <definedName name="Readymade_garments_Service_Segment">'[1]Industry Margin - Service'!#REF!</definedName>
    <definedName name="Real_Estate_M" localSheetId="0">#REF!</definedName>
    <definedName name="Real_Estate_M" localSheetId="4">#REF!</definedName>
    <definedName name="Real_Estate_M">'[1]Industry Margin - Mfg'!#REF!</definedName>
    <definedName name="Real_Estate_Trading" localSheetId="0">#REF!</definedName>
    <definedName name="Real_Estate_Trading" localSheetId="4">#REF!</definedName>
    <definedName name="Real_Estate_Trading">'[1]Industry Margin - Trading'!#REF!</definedName>
    <definedName name="Recreation_and_Amusement_parks_event_management_gyms__Mfg_Segment_" localSheetId="0">#REF!</definedName>
    <definedName name="Recreation_and_Amusement_parks_event_management_gyms__Mfg_Segment_" localSheetId="4">#REF!</definedName>
    <definedName name="Recreation_and_Amusement_parks_event_management_gyms__Mfg_Segment_">'[1]Industry Margin - Mfg'!#REF!</definedName>
    <definedName name="Recreation_and_Amusement_parks_event_management_gyms_Trading_Segment" localSheetId="0">#REF!</definedName>
    <definedName name="Recreation_and_Amusement_parks_event_management_gyms_Trading_Segment" localSheetId="4">#REF!</definedName>
    <definedName name="Recreation_and_Amusement_parks_event_management_gyms_Trading_Segment">'[1]Industry Margin - Trading'!#REF!</definedName>
    <definedName name="Refactory_and_Intermediates__Mfg_Segment_" localSheetId="0">#REF!</definedName>
    <definedName name="Refactory_and_Intermediates__Mfg_Segment_" localSheetId="4">#REF!</definedName>
    <definedName name="Refactory_and_Intermediates__Mfg_Segment_">'[1]Industry Margin - Mfg'!#REF!</definedName>
    <definedName name="Refactory_and_Intermediates_Service_Segment" localSheetId="0">#REF!</definedName>
    <definedName name="Refactory_and_Intermediates_Service_Segment" localSheetId="4">#REF!</definedName>
    <definedName name="Refactory_and_Intermediates_Service_Segment">'[1]Industry Margin - Service'!#REF!</definedName>
    <definedName name="Refactory_and_Intermediates_Trading_Segment" localSheetId="0">#REF!</definedName>
    <definedName name="Refactory_and_Intermediates_Trading_Segment" localSheetId="4">#REF!</definedName>
    <definedName name="Refactory_and_Intermediates_Trading_Segment">'[1]Industry Margin - Trading'!#REF!</definedName>
    <definedName name="RegAdd" localSheetId="0">#REF!</definedName>
    <definedName name="RegAdd" localSheetId="4">#REF!</definedName>
    <definedName name="RegAdd">#REF!</definedName>
    <definedName name="Reject_Reason" localSheetId="0">OFFSET(#REF!,0,0,COUNTA(#REF!),1)</definedName>
    <definedName name="Reject_Reason" localSheetId="4">OFFSET(#REF!,0,0,COUNTA(#REF!),1)</definedName>
    <definedName name="Reject_Reason">OFFSET(#REF!,0,0,COUNTA(#REF!),1)</definedName>
    <definedName name="Relationship" localSheetId="0">#REF!</definedName>
    <definedName name="Relationship" localSheetId="4">#REF!</definedName>
    <definedName name="Relationship">#REF!</definedName>
    <definedName name="rent" localSheetId="0">#REF!</definedName>
    <definedName name="rent" localSheetId="4">#REF!</definedName>
    <definedName name="rent">#REF!</definedName>
    <definedName name="Repayment_Bank_Acc" localSheetId="0">#REF!</definedName>
    <definedName name="Repayment_Bank_Acc" localSheetId="4">#REF!</definedName>
    <definedName name="Repayment_Bank_Acc">#REF!</definedName>
    <definedName name="Repayment_EMI_Type" localSheetId="0">OFFSET(#REF!,0,0,COUNTA(#REF!),1)</definedName>
    <definedName name="Repayment_EMI_Type" localSheetId="4">OFFSET(#REF!,0,0,COUNTA(#REF!),1)</definedName>
    <definedName name="Repayment_EMI_Type">OFFSET(#REF!,0,0,COUNTA(#REF!),1)</definedName>
    <definedName name="Resi_Proof" localSheetId="0">OFFSET(#REF!,0,0,COUNTA(#REF!),1)</definedName>
    <definedName name="Resi_Proof" localSheetId="4">OFFSET(#REF!,0,0,COUNTA(#REF!),1)</definedName>
    <definedName name="Resi_Proof">OFFSET(#REF!,0,0,COUNTA(#REF!),1)</definedName>
    <definedName name="ResiOthers" localSheetId="0">#REF!</definedName>
    <definedName name="ResiOthers" localSheetId="4">#REF!</definedName>
    <definedName name="ResiOthers">'[6]#REF!'!$N$2:$N$3</definedName>
    <definedName name="Retail_M" localSheetId="0">#REF!</definedName>
    <definedName name="Retail_M" localSheetId="4">#REF!</definedName>
    <definedName name="Retail_M">'[1]Industry Margin - Mfg'!#REF!</definedName>
    <definedName name="Retail_Services_Industry" localSheetId="0">#REF!</definedName>
    <definedName name="Retail_Services_Industry" localSheetId="4">#REF!</definedName>
    <definedName name="Retail_Services_Industry">'[1]Industry Margin - Service'!#REF!</definedName>
    <definedName name="roce" localSheetId="0">#REF!</definedName>
    <definedName name="roce" localSheetId="4">#REF!</definedName>
    <definedName name="roce">'[3]Input-Lease Plan'!$C$41</definedName>
    <definedName name="ROI_Sel" localSheetId="0">#REF!</definedName>
    <definedName name="ROI_Sel" localSheetId="4">#REF!</definedName>
    <definedName name="ROI_Sel">#REF!</definedName>
    <definedName name="RR" localSheetId="0">#REF!</definedName>
    <definedName name="RR" localSheetId="4">#REF!</definedName>
    <definedName name="RR">#REF!</definedName>
    <definedName name="Rubber_and_Rubber_products_Service_Segment" localSheetId="0">#REF!</definedName>
    <definedName name="Rubber_and_Rubber_products_Service_Segment" localSheetId="4">#REF!</definedName>
    <definedName name="Rubber_and_Rubber_products_Service_Segment">'[1]Industry Margin - Service'!#REF!</definedName>
    <definedName name="Rubber_Natural_Services_Industry" localSheetId="0">#REF!</definedName>
    <definedName name="Rubber_Natural_Services_Industry" localSheetId="4">#REF!</definedName>
    <definedName name="Rubber_Natural_Services_Industry">'[1]Industry Margin - Service'!#REF!</definedName>
    <definedName name="Safety_Prodycts__Mfg_Segment_" localSheetId="0">#REF!</definedName>
    <definedName name="Safety_Prodycts__Mfg_Segment_" localSheetId="4">#REF!</definedName>
    <definedName name="Safety_Prodycts__Mfg_Segment_">'[1]Industry Margin - Mfg'!#REF!</definedName>
    <definedName name="Safety_Prodycts_Service_Segment" localSheetId="0">#REF!</definedName>
    <definedName name="Safety_Prodycts_Service_Segment" localSheetId="4">#REF!</definedName>
    <definedName name="Safety_Prodycts_Service_Segment">'[1]Industry Margin - Service'!#REF!</definedName>
    <definedName name="Safety_Prodycts_Trading_Segment" localSheetId="0">#REF!</definedName>
    <definedName name="Safety_Prodycts_Trading_Segment" localSheetId="4">#REF!</definedName>
    <definedName name="Safety_Prodycts_Trading_Segment">'[1]Industry Margin - Trading'!#REF!</definedName>
    <definedName name="SalesGrowthTaken" localSheetId="0">#REF!</definedName>
    <definedName name="SalesGrowthTaken" localSheetId="4">#REF!</definedName>
    <definedName name="SalesGrowthTaken">#REF!</definedName>
    <definedName name="Sched_Pay" localSheetId="0">#REF!</definedName>
    <definedName name="Sched_Pay" localSheetId="4">#REF!</definedName>
    <definedName name="Sched_Pay">#REF!</definedName>
    <definedName name="Scheduled_Extra_Payments" localSheetId="0">#REF!</definedName>
    <definedName name="Scheduled_Extra_Payments" localSheetId="4">#REF!</definedName>
    <definedName name="Scheduled_Extra_Payments">#REF!</definedName>
    <definedName name="Scheduled_Interest_Rate" localSheetId="0">#REF!</definedName>
    <definedName name="Scheduled_Interest_Rate" localSheetId="4">#REF!</definedName>
    <definedName name="Scheduled_Interest_Rate">#REF!</definedName>
    <definedName name="Scheduled_Monthly_Payment" localSheetId="0">#REF!</definedName>
    <definedName name="Scheduled_Monthly_Payment" localSheetId="4">#REF!</definedName>
    <definedName name="Scheduled_Monthly_Payment">#REF!</definedName>
    <definedName name="scr">'Scoring - ComprehensiveReport'!$Z$20</definedName>
    <definedName name="sd" localSheetId="0">#REF!</definedName>
    <definedName name="sd" localSheetId="4">#REF!</definedName>
    <definedName name="sd">#REF!</definedName>
    <definedName name="Season" localSheetId="0">#REF!</definedName>
    <definedName name="Season" localSheetId="4">#REF!</definedName>
    <definedName name="Season">#REF!</definedName>
    <definedName name="Sector" localSheetId="0">#REF!</definedName>
    <definedName name="Sector" localSheetId="4">#REF!</definedName>
    <definedName name="Sector">[8]!Table3[Sector]</definedName>
    <definedName name="Seed_Related_Service_Segment" localSheetId="0">#REF!</definedName>
    <definedName name="Seed_Related_Service_Segment" localSheetId="4">#REF!</definedName>
    <definedName name="Seed_Related_Service_Segment">'[1]Industry Margin - Service'!#REF!</definedName>
    <definedName name="segment" localSheetId="0">#REF!</definedName>
    <definedName name="segment" localSheetId="4">#REF!</definedName>
    <definedName name="segment">#REF!</definedName>
    <definedName name="Segment_Sel" localSheetId="0">#REF!</definedName>
    <definedName name="Segment_Sel" localSheetId="4">#REF!</definedName>
    <definedName name="Segment_Sel">#REF!</definedName>
    <definedName name="SelfSA" localSheetId="0">#REF!</definedName>
    <definedName name="SelfSA" localSheetId="4">#REF!</definedName>
    <definedName name="SelfSA">'[2]hdfc life'!$N$13</definedName>
    <definedName name="Sign_Proof" localSheetId="0">OFFSET(#REF!,0,0,COUNTA(#REF!),1)</definedName>
    <definedName name="Sign_Proof" localSheetId="4">OFFSET(#REF!,0,0,COUNTA(#REF!),1)</definedName>
    <definedName name="Sign_Proof">OFFSET(#REF!,0,0,COUNTA(#REF!),1)</definedName>
    <definedName name="Silk__PSF__VSF__nylon_Service_Segment" localSheetId="0">#REF!</definedName>
    <definedName name="Silk__PSF__VSF__nylon_Service_Segment" localSheetId="4">#REF!</definedName>
    <definedName name="Silk__PSF__VSF__nylon_Service_Segment">'[1]Industry Margin - Service'!#REF!</definedName>
    <definedName name="Silk_PSF_VSF_nylon_Trading_Segment" localSheetId="0">#REF!</definedName>
    <definedName name="Silk_PSF_VSF_nylon_Trading_Segment" localSheetId="4">#REF!</definedName>
    <definedName name="Silk_PSF_VSF_nylon_Trading_Segment">'[1]Industry Margin - Trading'!#REF!</definedName>
    <definedName name="Soaps_and_Detergents_Services_Industry" localSheetId="0">#REF!</definedName>
    <definedName name="Soaps_and_Detergents_Services_Industry" localSheetId="4">#REF!</definedName>
    <definedName name="Soaps_and_Detergents_Services_Industry">'[1]Industry Margin - Service'!#REF!</definedName>
    <definedName name="Soft_drinks__bottled_water__Non_alcoholic_beverages_Service_Segment" localSheetId="0">#REF!</definedName>
    <definedName name="Soft_drinks__bottled_water__Non_alcoholic_beverages_Service_Segment" localSheetId="4">#REF!</definedName>
    <definedName name="Soft_drinks__bottled_water__Non_alcoholic_beverages_Service_Segment">'[1]Industry Margin - Service'!#REF!</definedName>
    <definedName name="Soft_drinks_bottled_water_Non_alcoholic_beverages_Trading_Segment" localSheetId="0">#REF!</definedName>
    <definedName name="Soft_drinks_bottled_water_Non_alcoholic_beverages_Trading_Segment" localSheetId="4">#REF!</definedName>
    <definedName name="Soft_drinks_bottled_water_Non_alcoholic_beverages_Trading_Segment">'[1]Industry Margin - Trading'!#REF!</definedName>
    <definedName name="solvency" localSheetId="0">#REF!</definedName>
    <definedName name="solvency" localSheetId="4">#REF!</definedName>
    <definedName name="solvency">'[3]Input-Lease Plan'!$C$17</definedName>
    <definedName name="SORP" localSheetId="0">#REF!</definedName>
    <definedName name="SORP" localSheetId="4">#REF!</definedName>
    <definedName name="SORP">#REF!</definedName>
    <definedName name="Speciality_Services_Industry" localSheetId="0">#REF!</definedName>
    <definedName name="Speciality_Services_Industry" localSheetId="4">#REF!</definedName>
    <definedName name="Speciality_Services_Industry">'[1]Industry Margin - Service'!#REF!</definedName>
    <definedName name="Spices_and_Grams_Service_Segment" localSheetId="0">#REF!</definedName>
    <definedName name="Spices_and_Grams_Service_Segment" localSheetId="4">#REF!</definedName>
    <definedName name="Spices_and_Grams_Service_Segment">'[1]Industry Margin - Service'!#REF!</definedName>
    <definedName name="Sports_Goods__Sports_Academy_Service_Segment" localSheetId="0">#REF!</definedName>
    <definedName name="Sports_Goods__Sports_Academy_Service_Segment" localSheetId="4">#REF!</definedName>
    <definedName name="Sports_Goods__Sports_Academy_Service_Segment">'[1]Industry Margin - Service'!#REF!</definedName>
    <definedName name="Start4" localSheetId="0">#REF!</definedName>
    <definedName name="Start4" localSheetId="4">#REF!</definedName>
    <definedName name="Start4">#REF!</definedName>
    <definedName name="statmnt_date" localSheetId="0">#REF!</definedName>
    <definedName name="statmnt_date" localSheetId="4">#REF!</definedName>
    <definedName name="statmnt_date">'[3]Input-Lease Plan'!$E$9</definedName>
    <definedName name="Status" localSheetId="0">#REF!</definedName>
    <definedName name="Status" localSheetId="4">#REF!</definedName>
    <definedName name="Status">'[1]Existing Loans'!$AF$17:$AF$21</definedName>
    <definedName name="Storage_Batteries__Mfg_Segment_" localSheetId="0">#REF!</definedName>
    <definedName name="Storage_Batteries__Mfg_Segment_" localSheetId="4">#REF!</definedName>
    <definedName name="Storage_Batteries__Mfg_Segment_">'[1]Industry Margin - Mfg'!#REF!</definedName>
    <definedName name="Storage_Batteries_Service_Segment" localSheetId="0">#REF!</definedName>
    <definedName name="Storage_Batteries_Service_Segment" localSheetId="4">#REF!</definedName>
    <definedName name="Storage_Batteries_Service_Segment">'[1]Industry Margin - Service'!#REF!</definedName>
    <definedName name="Structurals__Mfg_Segment_" localSheetId="0">#REF!</definedName>
    <definedName name="Structurals__Mfg_Segment_" localSheetId="4">#REF!</definedName>
    <definedName name="Structurals__Mfg_Segment_">'[1]Industry Margin - Mfg'!#REF!</definedName>
    <definedName name="Structurals_Trading_Segment" localSheetId="0">#REF!</definedName>
    <definedName name="Structurals_Trading_Segment" localSheetId="4">#REF!</definedName>
    <definedName name="Structurals_Trading_Segment">'[1]Industry Margin - Trading'!#REF!</definedName>
    <definedName name="Sugar_Service_Segment" localSheetId="0">#REF!</definedName>
    <definedName name="Sugar_Service_Segment" localSheetId="4">#REF!</definedName>
    <definedName name="Sugar_Service_Segment">'[1]Industry Margin - Service'!#REF!</definedName>
    <definedName name="Sugar_Services_Industry" localSheetId="0">#REF!</definedName>
    <definedName name="Sugar_Services_Industry" localSheetId="4">#REF!</definedName>
    <definedName name="Sugar_Services_Industry">'[1]Industry Margin - Service'!#REF!</definedName>
    <definedName name="SumAssured" localSheetId="0">#REF!</definedName>
    <definedName name="SumAssured" localSheetId="4">#REF!</definedName>
    <definedName name="SumAssured">'[2]hdfc life'!#REF!</definedName>
    <definedName name="Switching_Appratus_Service_Segment" localSheetId="0">#REF!</definedName>
    <definedName name="Switching_Appratus_Service_Segment" localSheetId="4">#REF!</definedName>
    <definedName name="Switching_Appratus_Service_Segment">'[1]Industry Margin - Service'!#REF!</definedName>
    <definedName name="Switching_Appratus_Trading_Segment" localSheetId="0">#REF!</definedName>
    <definedName name="Switching_Appratus_Trading_Segment" localSheetId="4">#REF!</definedName>
    <definedName name="Switching_Appratus_Trading_Segment">'[1]Industry Margin - Trading'!#REF!</definedName>
    <definedName name="TABLE_8" localSheetId="0">#REF!</definedName>
    <definedName name="TABLE_8" localSheetId="4">#REF!</definedName>
    <definedName name="TABLE_8">#REF!</definedName>
    <definedName name="TABLE_9" localSheetId="0">#REF!</definedName>
    <definedName name="TABLE_9" localSheetId="4">#REF!</definedName>
    <definedName name="TABLE_9">#REF!</definedName>
    <definedName name="Tax_and_Audit_Architects__Mfg_Segment_" localSheetId="0">#REF!</definedName>
    <definedName name="Tax_and_Audit_Architects__Mfg_Segment_" localSheetId="4">#REF!</definedName>
    <definedName name="Tax_and_Audit_Architects__Mfg_Segment_">'[1]Industry Margin - Mfg'!#REF!</definedName>
    <definedName name="Tax_and_Audit_Architects_Trading_Segment" localSheetId="0">#REF!</definedName>
    <definedName name="Tax_and_Audit_Architects_Trading_Segment" localSheetId="4">#REF!</definedName>
    <definedName name="Tax_and_Audit_Architects_Trading_Segment">'[1]Industry Margin - Trading'!#REF!</definedName>
    <definedName name="Taxi___Car_Rental_Trading_Segment" localSheetId="0">#REF!</definedName>
    <definedName name="Taxi___Car_Rental_Trading_Segment" localSheetId="4">#REF!</definedName>
    <definedName name="Taxi___Car_Rental_Trading_Segment">'[1]Industry Margin - Trading'!#REF!</definedName>
    <definedName name="Taxi_or_Car_Rental__Mfg_Segment_" localSheetId="0">#REF!</definedName>
    <definedName name="Taxi_or_Car_Rental__Mfg_Segment_" localSheetId="4">#REF!</definedName>
    <definedName name="Taxi_or_Car_Rental__Mfg_Segment_">'[1]Industry Margin - Mfg'!#REF!</definedName>
    <definedName name="Tea_Service_Segment" localSheetId="0">#REF!</definedName>
    <definedName name="Tea_Service_Segment" localSheetId="4">#REF!</definedName>
    <definedName name="Tea_Service_Segment">'[1]Industry Margin - Service'!#REF!</definedName>
    <definedName name="Tea_Services_Industry" localSheetId="0">#REF!</definedName>
    <definedName name="Tea_Services_Industry" localSheetId="4">#REF!</definedName>
    <definedName name="Tea_Services_Industry">'[1]Industry Margin - Service'!#REF!</definedName>
    <definedName name="Technical_Consultancy_and_Engg_services_IT_consulting_salaried_employees_doctors_only_rental_income__Mfg_Segment_" localSheetId="0">#REF!</definedName>
    <definedName name="Technical_Consultancy_and_Engg_services_IT_consulting_salaried_employees_doctors_only_rental_income__Mfg_Segment_" localSheetId="4">#REF!</definedName>
    <definedName name="Technical_Consultancy_and_Engg_services_IT_consulting_salaried_employees_doctors_only_rental_income__Mfg_Segment_">'[1]Industry Margin - Mfg'!#REF!</definedName>
    <definedName name="Technical_Consultancy_and_Engg_services_IT_consulting_salaried_employees_doctors_only_rental_income_Trading_Segment" localSheetId="0">#REF!</definedName>
    <definedName name="Technical_Consultancy_and_Engg_services_IT_consulting_salaried_employees_doctors_only_rental_income_Trading_Segment" localSheetId="4">#REF!</definedName>
    <definedName name="Technical_Consultancy_and_Engg_services_IT_consulting_salaried_employees_doctors_only_rental_income_Trading_Segment">'[1]Industry Margin - Trading'!#REF!</definedName>
    <definedName name="Telecom_and_Telecom_Products_M" localSheetId="0">#REF!</definedName>
    <definedName name="Telecom_and_Telecom_Products_M" localSheetId="4">#REF!</definedName>
    <definedName name="Telecom_and_Telecom_Products_M">'[1]Industry Margin - Mfg'!#REF!</definedName>
    <definedName name="Tenor_Sel" localSheetId="0">#REF!</definedName>
    <definedName name="Tenor_Sel" localSheetId="4">#REF!</definedName>
    <definedName name="Tenor_Sel">#REF!</definedName>
    <definedName name="Term" localSheetId="0">#REF!</definedName>
    <definedName name="Term" localSheetId="4">#REF!</definedName>
    <definedName name="Term">'[2]hdfc life'!$D$23</definedName>
    <definedName name="Textile_Fabric_Services_Industry" localSheetId="0">#REF!</definedName>
    <definedName name="Textile_Fabric_Services_Industry" localSheetId="4">#REF!</definedName>
    <definedName name="Textile_Fabric_Services_Industry">'[1]Industry Margin - Service'!#REF!</definedName>
    <definedName name="Textile_Furnishing_Services_Industry" localSheetId="0">#REF!</definedName>
    <definedName name="Textile_Furnishing_Services_Industry" localSheetId="4">#REF!</definedName>
    <definedName name="Textile_Furnishing_Services_Industry">'[1]Industry Margin - Service'!#REF!</definedName>
    <definedName name="Textile_Furnishing_Trading" localSheetId="0">#REF!</definedName>
    <definedName name="Textile_Furnishing_Trading" localSheetId="4">#REF!</definedName>
    <definedName name="Textile_Furnishing_Trading">'[1]Industry Margin - Trading'!#REF!</definedName>
    <definedName name="Textile_Garments_and_Apparels_Services_Industry" localSheetId="0">#REF!</definedName>
    <definedName name="Textile_Garments_and_Apparels_Services_Industry" localSheetId="4">#REF!</definedName>
    <definedName name="Textile_Garments_and_Apparels_Services_Industry">'[1]Industry Margin - Service'!#REF!</definedName>
    <definedName name="Textile_Ginning_Services_Industry" localSheetId="0">#REF!</definedName>
    <definedName name="Textile_Ginning_Services_Industry" localSheetId="4">#REF!</definedName>
    <definedName name="Textile_Ginning_Services_Industry">'[1]Industry Margin - Service'!#REF!</definedName>
    <definedName name="Textile_Ginning_Trading" localSheetId="0">#REF!</definedName>
    <definedName name="Textile_Ginning_Trading" localSheetId="4">#REF!</definedName>
    <definedName name="Textile_Ginning_Trading">'[1]Industry Margin - Trading'!#REF!</definedName>
    <definedName name="Textile_machinery_Service_Segment" localSheetId="0">#REF!</definedName>
    <definedName name="Textile_machinery_Service_Segment" localSheetId="4">#REF!</definedName>
    <definedName name="Textile_machinery_Service_Segment">'[1]Industry Margin - Service'!#REF!</definedName>
    <definedName name="Textile_Machinery_Services_Industry" localSheetId="0">#REF!</definedName>
    <definedName name="Textile_Machinery_Services_Industry" localSheetId="4">#REF!</definedName>
    <definedName name="Textile_Machinery_Services_Industry">'[1]Industry Margin - Service'!#REF!</definedName>
    <definedName name="Textile_Machinery_Trading" localSheetId="0">#REF!</definedName>
    <definedName name="Textile_Machinery_Trading" localSheetId="4">#REF!</definedName>
    <definedName name="Textile_Machinery_Trading">'[1]Industry Margin - Trading'!#REF!</definedName>
    <definedName name="Textile_machinery_Trading_Segment" localSheetId="0">#REF!</definedName>
    <definedName name="Textile_machinery_Trading_Segment" localSheetId="4">#REF!</definedName>
    <definedName name="Textile_machinery_Trading_Segment">'[1]Industry Margin - Trading'!#REF!</definedName>
    <definedName name="Textile_other_than_mentioned_above_Service_Segment" localSheetId="0">#REF!</definedName>
    <definedName name="Textile_other_than_mentioned_above_Service_Segment" localSheetId="4">#REF!</definedName>
    <definedName name="Textile_other_than_mentioned_above_Service_Segment">'[1]Industry Margin - Service'!#REF!</definedName>
    <definedName name="Textile_Others_Services_Industry" localSheetId="0">#REF!</definedName>
    <definedName name="Textile_Others_Services_Industry" localSheetId="4">#REF!</definedName>
    <definedName name="Textile_Others_Services_Industry">'[1]Industry Margin - Service'!#REF!</definedName>
    <definedName name="Textile_Processing_M" localSheetId="0">#REF!</definedName>
    <definedName name="Textile_Processing_M" localSheetId="4">#REF!</definedName>
    <definedName name="Textile_Processing_M">'[1]Industry Margin - Mfg'!#REF!</definedName>
    <definedName name="Textile_Processing_Services_Industry" localSheetId="0">#REF!</definedName>
    <definedName name="Textile_Processing_Services_Industry" localSheetId="4">#REF!</definedName>
    <definedName name="Textile_Processing_Services_Industry">'[1]Industry Margin - Service'!#REF!</definedName>
    <definedName name="Textile_Processing_Trading" localSheetId="0">#REF!</definedName>
    <definedName name="Textile_Processing_Trading" localSheetId="4">#REF!</definedName>
    <definedName name="Textile_Processing_Trading">'[1]Industry Margin - Trading'!#REF!</definedName>
    <definedName name="Textile_Synthetic_Services_Industry" localSheetId="0">#REF!</definedName>
    <definedName name="Textile_Synthetic_Services_Industry" localSheetId="4">#REF!</definedName>
    <definedName name="Textile_Synthetic_Services_Industry">'[1]Industry Margin - Service'!#REF!</definedName>
    <definedName name="Textile_Synthetic_Trading" localSheetId="0">#REF!</definedName>
    <definedName name="Textile_Synthetic_Trading" localSheetId="4">#REF!</definedName>
    <definedName name="Textile_Synthetic_Trading">'[1]Industry Margin - Trading'!#REF!</definedName>
    <definedName name="Textile_Yarn_Services_Industry" localSheetId="0">#REF!</definedName>
    <definedName name="Textile_Yarn_Services_Industry" localSheetId="4">#REF!</definedName>
    <definedName name="Textile_Yarn_Services_Industry">'[1]Industry Margin - Service'!#REF!</definedName>
    <definedName name="Textiles__Blended_Yarn_Service_Segment" localSheetId="0">#REF!</definedName>
    <definedName name="Textiles__Blended_Yarn_Service_Segment" localSheetId="4">#REF!</definedName>
    <definedName name="Textiles__Blended_Yarn_Service_Segment">'[1]Industry Margin - Service'!#REF!</definedName>
    <definedName name="Ticketing_and_Taxi_Services__Mfg_Segment_" localSheetId="0">#REF!</definedName>
    <definedName name="Ticketing_and_Taxi_Services__Mfg_Segment_" localSheetId="4">#REF!</definedName>
    <definedName name="Ticketing_and_Taxi_Services__Mfg_Segment_">'[1]Industry Margin - Mfg'!#REF!</definedName>
    <definedName name="Ticketing_and_Taxi_Services_Service_Segment" localSheetId="0">#REF!</definedName>
    <definedName name="Ticketing_and_Taxi_Services_Service_Segment" localSheetId="4">#REF!</definedName>
    <definedName name="Ticketing_and_Taxi_Services_Service_Segment">'[1]Industry Margin - Service'!#REF!</definedName>
    <definedName name="Ticketing_and_Taxi_Services_Trading_Segment" localSheetId="0">#REF!</definedName>
    <definedName name="Ticketing_and_Taxi_Services_Trading_Segment" localSheetId="4">#REF!</definedName>
    <definedName name="Ticketing_and_Taxi_Services_Trading_Segment">'[1]Industry Margin - Trading'!#REF!</definedName>
    <definedName name="Tiles_Ceramic_or_Building_Construction_Material_Services_Industry" localSheetId="0">#REF!</definedName>
    <definedName name="Tiles_Ceramic_or_Building_Construction_Material_Services_Industry" localSheetId="4">#REF!</definedName>
    <definedName name="Tiles_Ceramic_or_Building_Construction_Material_Services_Industry">'[1]Industry Margin - Service'!#REF!</definedName>
    <definedName name="Timber_and_Timber_Products_Services_Industry" localSheetId="0">#REF!</definedName>
    <definedName name="Timber_and_Timber_Products_Services_Industry" localSheetId="4">#REF!</definedName>
    <definedName name="Timber_and_Timber_Products_Services_Industry">'[1]Industry Margin - Service'!#REF!</definedName>
    <definedName name="Title" localSheetId="0">OFFSET(#REF!,0,0,COUNTA(#REF!),1)</definedName>
    <definedName name="Title" localSheetId="4">OFFSET(#REF!,0,0,COUNTA(#REF!),1)</definedName>
    <definedName name="Title">OFFSET(#REF!,0,0,COUNTA(#REF!),1)</definedName>
    <definedName name="Tobacco_Products_Service_Segment" localSheetId="0">#REF!</definedName>
    <definedName name="Tobacco_Products_Service_Segment" localSheetId="4">#REF!</definedName>
    <definedName name="Tobacco_Products_Service_Segment">'[1]Industry Margin - Service'!#REF!</definedName>
    <definedName name="Tobacco_Services_Industry" localSheetId="0">#REF!</definedName>
    <definedName name="Tobacco_Services_Industry" localSheetId="4">#REF!</definedName>
    <definedName name="Tobacco_Services_Industry">'[1]Industry Margin - Service'!#REF!</definedName>
    <definedName name="Total_Interest" localSheetId="0">#REF!</definedName>
    <definedName name="Total_Interest" localSheetId="4">#REF!</definedName>
    <definedName name="Total_Interest">#REF!</definedName>
    <definedName name="Total_Pay" localSheetId="0">#REF!</definedName>
    <definedName name="Total_Pay" localSheetId="4">#REF!</definedName>
    <definedName name="Total_Pay">#REF!</definedName>
    <definedName name="Total_Payment" localSheetId="0">scheduled_payment+extra_payment</definedName>
    <definedName name="Total_Payment" localSheetId="4">scheduled_payment+extra_payment</definedName>
    <definedName name="Total_Payment">scheduled_payment+extra_payment</definedName>
    <definedName name="Tours_and_Travels_M" localSheetId="0">#REF!</definedName>
    <definedName name="Tours_and_Travels_M" localSheetId="4">#REF!</definedName>
    <definedName name="Tours_and_Travels_M">'[1]Industry Margin - Mfg'!#REF!</definedName>
    <definedName name="Tours_and_Travels_Trading" localSheetId="0">#REF!</definedName>
    <definedName name="Tours_and_Travels_Trading" localSheetId="4">#REF!</definedName>
    <definedName name="Tours_and_Travels_Trading">'[1]Industry Margin - Trading'!#REF!</definedName>
    <definedName name="Tractors_Service_Segment" localSheetId="0">#REF!</definedName>
    <definedName name="Tractors_Service_Segment" localSheetId="4">#REF!</definedName>
    <definedName name="Tractors_Service_Segment">'[1]Industry Margin - Service'!#REF!</definedName>
    <definedName name="Tractors_Services_Industry" localSheetId="0">#REF!</definedName>
    <definedName name="Tractors_Services_Industry" localSheetId="4">#REF!</definedName>
    <definedName name="Tractors_Services_Industry">'[1]Industry Margin - Service'!#REF!</definedName>
    <definedName name="Transformers_Service_Segment" localSheetId="0">#REF!</definedName>
    <definedName name="Transformers_Service_Segment" localSheetId="4">#REF!</definedName>
    <definedName name="Transformers_Service_Segment">'[1]Industry Margin - Service'!#REF!</definedName>
    <definedName name="Transformers_Trading_Segment" localSheetId="0">#REF!</definedName>
    <definedName name="Transformers_Trading_Segment" localSheetId="4">#REF!</definedName>
    <definedName name="Transformers_Trading_Segment">'[1]Industry Margin - Trading'!#REF!</definedName>
    <definedName name="Transmission_line_towers_and_equipment__Mfg_Segment_" localSheetId="0">#REF!</definedName>
    <definedName name="Transmission_line_towers_and_equipment__Mfg_Segment_" localSheetId="4">#REF!</definedName>
    <definedName name="Transmission_line_towers_and_equipment__Mfg_Segment_">'[1]Industry Margin - Mfg'!#REF!</definedName>
    <definedName name="Transmission_line_towers_and_equipment_Trading_Segment" localSheetId="0">#REF!</definedName>
    <definedName name="Transmission_line_towers_and_equipment_Trading_Segment" localSheetId="4">#REF!</definedName>
    <definedName name="Transmission_line_towers_and_equipment_Trading_Segment">'[1]Industry Margin - Trading'!#REF!</definedName>
    <definedName name="Transport_Road_M" localSheetId="0">#REF!</definedName>
    <definedName name="Transport_Road_M" localSheetId="4">#REF!</definedName>
    <definedName name="Transport_Road_M">'[1]Industry Margin - Mfg'!#REF!</definedName>
    <definedName name="Transport_Road_Services_Industry" localSheetId="0">#REF!</definedName>
    <definedName name="Transport_Road_Services_Industry" localSheetId="4">#REF!</definedName>
    <definedName name="Transport_Road_Services_Industry">'[1]Industry Margin - Service'!#REF!</definedName>
    <definedName name="Transport_Road_Trading" localSheetId="0">#REF!</definedName>
    <definedName name="Transport_Road_Trading" localSheetId="4">#REF!</definedName>
    <definedName name="Transport_Road_Trading">'[1]Industry Margin - Trading'!#REF!</definedName>
    <definedName name="turn_growth" localSheetId="0">#REF!</definedName>
    <definedName name="turn_growth" localSheetId="4">#REF!</definedName>
    <definedName name="turn_growth">'[3]Input-Lease Plan'!$C$35</definedName>
    <definedName name="Turnkey_Services__Mfg_Segment_" localSheetId="0">#REF!</definedName>
    <definedName name="Turnkey_Services__Mfg_Segment_" localSheetId="4">#REF!</definedName>
    <definedName name="Turnkey_Services__Mfg_Segment_">'[1]Industry Margin - Mfg'!#REF!</definedName>
    <definedName name="Turnkey_Services_Service_Segment" localSheetId="0">#REF!</definedName>
    <definedName name="Turnkey_Services_Service_Segment" localSheetId="4">#REF!</definedName>
    <definedName name="Turnkey_Services_Service_Segment">'[1]Industry Margin - Service'!#REF!</definedName>
    <definedName name="Turnkey_Services_Trading_Segment" localSheetId="0">#REF!</definedName>
    <definedName name="Turnkey_Services_Trading_Segment" localSheetId="4">#REF!</definedName>
    <definedName name="Turnkey_Services_Trading_Segment">'[1]Industry Margin - Trading'!#REF!</definedName>
    <definedName name="Two_wheeler_dealers_and_manufacturers_including_scooters_bikes_etc_Mfg_Segment" localSheetId="0">#REF!</definedName>
    <definedName name="Two_wheeler_dealers_and_manufacturers_including_scooters_bikes_etc_Mfg_Segment" localSheetId="4">#REF!</definedName>
    <definedName name="Two_wheeler_dealers_and_manufacturers_including_scooters_bikes_etc_Mfg_Segment">'[1]Industry Margin - Mfg'!#REF!</definedName>
    <definedName name="Two_wheeler_dealers_and_manufacturers_including_scooters_bikes_etc_Service_Segment" localSheetId="0">#REF!</definedName>
    <definedName name="Two_wheeler_dealers_and_manufacturers_including_scooters_bikes_etc_Service_Segment" localSheetId="4">#REF!</definedName>
    <definedName name="Two_wheeler_dealers_and_manufacturers_including_scooters_bikes_etc_Service_Segment">'[1]Industry Margin - Service'!#REF!</definedName>
    <definedName name="Type" localSheetId="0">#REF!</definedName>
    <definedName name="Type" localSheetId="4">#REF!</definedName>
    <definedName name="Type">#REF!</definedName>
    <definedName name="Tyres_Service_Segment" localSheetId="0">#REF!</definedName>
    <definedName name="Tyres_Service_Segment" localSheetId="4">#REF!</definedName>
    <definedName name="Tyres_Service_Segment">'[1]Industry Margin - Service'!#REF!</definedName>
    <definedName name="Tyres_Services_Industry" localSheetId="0">#REF!</definedName>
    <definedName name="Tyres_Services_Industry" localSheetId="4">#REF!</definedName>
    <definedName name="Tyres_Services_Industry">'[1]Industry Margin - Service'!#REF!</definedName>
    <definedName name="Tyres_Trading" localSheetId="0">#REF!</definedName>
    <definedName name="Tyres_Trading" localSheetId="4">#REF!</definedName>
    <definedName name="Tyres_Trading">'[1]Industry Margin - Trading'!#REF!</definedName>
    <definedName name="Tyres_Trading_Segment" localSheetId="0">#REF!</definedName>
    <definedName name="Tyres_Trading_Segment" localSheetId="4">#REF!</definedName>
    <definedName name="Tyres_Trading_Segment">'[1]Industry Margin - Trading'!#REF!</definedName>
    <definedName name="Unsecured" localSheetId="0">#REF!</definedName>
    <definedName name="Unsecured" localSheetId="4">#REF!</definedName>
    <definedName name="Unsecured">'[1]Existing Loans'!$AF$5:$AF$6</definedName>
    <definedName name="Values_Entered" localSheetId="0">IF(Input!Loan_Amount*Input!Interest_Rate*Input!Loan_Years*Input!Loan_Start&gt;0,1,0)</definedName>
    <definedName name="Values_Entered" localSheetId="4">IF('Scoring - ComprehensiveReport'!Loan_Amount*'Scoring - ComprehensiveReport'!Interest_Rate*'Scoring - ComprehensiveReport'!Loan_Years*'Scoring - ComprehensiveReport'!Loan_Start&gt;0,1,0)</definedName>
    <definedName name="Values_Entered">IF(Loan_Amount*Interest_Rate*Loan_Years*Loan_Start&gt;0,1,0)</definedName>
    <definedName name="Valves_Service_Segment" localSheetId="0">#REF!</definedName>
    <definedName name="Valves_Service_Segment" localSheetId="4">#REF!</definedName>
    <definedName name="Valves_Service_Segment">'[1]Industry Margin - Service'!#REF!</definedName>
    <definedName name="Verifn_Status" localSheetId="0">OFFSET(#REF!,0,0,COUNTA(#REF!),1)</definedName>
    <definedName name="Verifn_Status" localSheetId="4">OFFSET(#REF!,0,0,COUNTA(#REF!),1)</definedName>
    <definedName name="Verifn_Status">OFFSET(#REF!,0,0,COUNTA(#REF!),1)</definedName>
    <definedName name="Warehousing_M" localSheetId="0">#REF!</definedName>
    <definedName name="Warehousing_M" localSheetId="4">#REF!</definedName>
    <definedName name="Warehousing_M">'[1]Industry Margin - Mfg'!#REF!</definedName>
    <definedName name="Warehousing_Services_Industry" localSheetId="0">#REF!</definedName>
    <definedName name="Warehousing_Services_Industry" localSheetId="4">#REF!</definedName>
    <definedName name="Warehousing_Services_Industry">'[1]Industry Margin - Service'!#REF!</definedName>
    <definedName name="Warehousing_Trading" localSheetId="0">#REF!</definedName>
    <definedName name="Warehousing_Trading" localSheetId="4">#REF!</definedName>
    <definedName name="Warehousing_Trading">'[1]Industry Margin - Trading'!#REF!</definedName>
    <definedName name="Watches_Services_Industry" localSheetId="0">#REF!</definedName>
    <definedName name="Watches_Services_Industry" localSheetId="4">#REF!</definedName>
    <definedName name="Watches_Services_Industry">'[1]Industry Margin - Service'!#REF!</definedName>
    <definedName name="Welding_Machinery__Mfg_Segment_" localSheetId="0">#REF!</definedName>
    <definedName name="Welding_Machinery__Mfg_Segment_" localSheetId="4">#REF!</definedName>
    <definedName name="Welding_Machinery__Mfg_Segment_">'[1]Industry Margin - Mfg'!#REF!</definedName>
    <definedName name="Welding_Machinery_Service_Segment" localSheetId="0">#REF!</definedName>
    <definedName name="Welding_Machinery_Service_Segment" localSheetId="4">#REF!</definedName>
    <definedName name="Welding_Machinery_Service_Segment">'[1]Industry Margin - Service'!#REF!</definedName>
    <definedName name="Welding_Machinery_Trading_Segment" localSheetId="0">#REF!</definedName>
    <definedName name="Welding_Machinery_Trading_Segment" localSheetId="4">#REF!</definedName>
    <definedName name="Welding_Machinery_Trading_Segment">'[1]Industry Margin - Trading'!#REF!</definedName>
    <definedName name="Wholesales_of_food_products__Mfg_Segment_" localSheetId="0">#REF!</definedName>
    <definedName name="Wholesales_of_food_products__Mfg_Segment_" localSheetId="4">#REF!</definedName>
    <definedName name="Wholesales_of_food_products__Mfg_Segment_">'[1]Industry Margin - Mfg'!#REF!</definedName>
    <definedName name="Wholesales_of_food_products_Service_Segment" localSheetId="0">#REF!</definedName>
    <definedName name="Wholesales_of_food_products_Service_Segment" localSheetId="4">#REF!</definedName>
    <definedName name="Wholesales_of_food_products_Service_Segment">'[1]Industry Margin - Service'!#REF!</definedName>
    <definedName name="With_original_weights" localSheetId="0">#REF!</definedName>
    <definedName name="With_original_weights" localSheetId="4">#REF!</definedName>
    <definedName name="With_original_weights">#REF!</definedName>
    <definedName name="Wood_and_wood_products___including_furnitures_Service_Segment" localSheetId="0">#REF!</definedName>
    <definedName name="Wood_and_wood_products___including_furnitures_Service_Segment" localSheetId="4">#REF!</definedName>
    <definedName name="Wood_and_wood_products___including_furnitures_Service_Segment">'[1]Industry Margin - Service'!#REF!</definedName>
    <definedName name="Woolen_Service_Segment" localSheetId="0">#REF!</definedName>
    <definedName name="Woolen_Service_Segment" localSheetId="4">#REF!</definedName>
    <definedName name="Woolen_Service_Segment">'[1]Industry Margin - Service'!#REF!</definedName>
    <definedName name="Woolen_Trading_Segment" localSheetId="0">#REF!</definedName>
    <definedName name="Woolen_Trading_Segment" localSheetId="4">#REF!</definedName>
    <definedName name="Woolen_Trading_Segment">'[1]Industry Margin - Trading'!#REF!</definedName>
    <definedName name="wrn.Print._.All." localSheetId="0">{"Page1",#N/A,FALSE,"Page 1";"Page2",#N/A,FALSE,"Page 2";"Industry etc.",#N/A,FALSE,"Industry and Country Scores"}</definedName>
    <definedName name="wrn.Print._.All." localSheetId="4">{"Page1",#N/A,FALSE,"Page 1";"Page2",#N/A,FALSE,"Page 2";"Industry etc.",#N/A,FALSE,"Industry and Country Scores"}</definedName>
    <definedName name="wrn.Print._.All.">{"Page1",#N/A,FALSE,"Page 1";"Page2",#N/A,FALSE,"Page 2";"Industry etc.",#N/A,FALSE,"Industry and Country Scores"}</definedName>
    <definedName name="wrn.Print._.All._1" localSheetId="0">{"Page1",#N/A,FALSE,"Page 1";"Page2",#N/A,FALSE,"Page 2";"Industry etc.",#N/A,FALSE,"Industry and Country Scores"}</definedName>
    <definedName name="wrn.Print._.All._1" localSheetId="4">{"Page1",#N/A,FALSE,"Page 1";"Page2",#N/A,FALSE,"Page 2";"Industry etc.",#N/A,FALSE,"Industry and Country Scores"}</definedName>
    <definedName name="wrn.Print._.All._1">{"Page1",#N/A,FALSE,"Page 1";"Page2",#N/A,FALSE,"Page 2";"Industry etc.",#N/A,FALSE,"Industry and Country Scores"}</definedName>
    <definedName name="wrn.Print._.All._1_1" localSheetId="0">{"Page1",#N/A,FALSE,"Page 1";"Page2",#N/A,FALSE,"Page 2";"Industry etc.",#N/A,FALSE,"Industry and Country Scores"}</definedName>
    <definedName name="wrn.Print._.All._1_1" localSheetId="4">{"Page1",#N/A,FALSE,"Page 1";"Page2",#N/A,FALSE,"Page 2";"Industry etc.",#N/A,FALSE,"Industry and Country Scores"}</definedName>
    <definedName name="wrn.Print._.All._1_1">{"Page1",#N/A,FALSE,"Page 1";"Page2",#N/A,FALSE,"Page 2";"Industry etc.",#N/A,FALSE,"Industry and Country Scores"}</definedName>
    <definedName name="wrn.Print._.All._1_1_1" localSheetId="0">{"Page1",#N/A,FALSE,"Page 1";"Page2",#N/A,FALSE,"Page 2";"Industry etc.",#N/A,FALSE,"Industry and Country Scores"}</definedName>
    <definedName name="wrn.Print._.All._1_1_1" localSheetId="4">{"Page1",#N/A,FALSE,"Page 1";"Page2",#N/A,FALSE,"Page 2";"Industry etc.",#N/A,FALSE,"Industry and Country Scores"}</definedName>
    <definedName name="wrn.Print._.All._1_1_1">{"Page1",#N/A,FALSE,"Page 1";"Page2",#N/A,FALSE,"Page 2";"Industry etc.",#N/A,FALSE,"Industry and Country Scores"}</definedName>
    <definedName name="wrn.Print._.All._1_1_2" localSheetId="0">{"Page1",#N/A,FALSE,"Page 1";"Page2",#N/A,FALSE,"Page 2";"Industry etc.",#N/A,FALSE,"Industry and Country Scores"}</definedName>
    <definedName name="wrn.Print._.All._1_1_2" localSheetId="4">{"Page1",#N/A,FALSE,"Page 1";"Page2",#N/A,FALSE,"Page 2";"Industry etc.",#N/A,FALSE,"Industry and Country Scores"}</definedName>
    <definedName name="wrn.Print._.All._1_1_2">{"Page1",#N/A,FALSE,"Page 1";"Page2",#N/A,FALSE,"Page 2";"Industry etc.",#N/A,FALSE,"Industry and Country Scores"}</definedName>
    <definedName name="wrn.Print._.All._1_2" localSheetId="0">{"Page1",#N/A,FALSE,"Page 1";"Page2",#N/A,FALSE,"Page 2";"Industry etc.",#N/A,FALSE,"Industry and Country Scores"}</definedName>
    <definedName name="wrn.Print._.All._1_2" localSheetId="4">{"Page1",#N/A,FALSE,"Page 1";"Page2",#N/A,FALSE,"Page 2";"Industry etc.",#N/A,FALSE,"Industry and Country Scores"}</definedName>
    <definedName name="wrn.Print._.All._1_2">{"Page1",#N/A,FALSE,"Page 1";"Page2",#N/A,FALSE,"Page 2";"Industry etc.",#N/A,FALSE,"Industry and Country Scores"}</definedName>
    <definedName name="wrn.Print._.All._1_2_1" localSheetId="0">{"Page1",#N/A,FALSE,"Page 1";"Page2",#N/A,FALSE,"Page 2";"Industry etc.",#N/A,FALSE,"Industry and Country Scores"}</definedName>
    <definedName name="wrn.Print._.All._1_2_1" localSheetId="4">{"Page1",#N/A,FALSE,"Page 1";"Page2",#N/A,FALSE,"Page 2";"Industry etc.",#N/A,FALSE,"Industry and Country Scores"}</definedName>
    <definedName name="wrn.Print._.All._1_2_1">{"Page1",#N/A,FALSE,"Page 1";"Page2",#N/A,FALSE,"Page 2";"Industry etc.",#N/A,FALSE,"Industry and Country Scores"}</definedName>
    <definedName name="wrn.Print._.All._1_3" localSheetId="0">{"Page1",#N/A,FALSE,"Page 1";"Page2",#N/A,FALSE,"Page 2";"Industry etc.",#N/A,FALSE,"Industry and Country Scores"}</definedName>
    <definedName name="wrn.Print._.All._1_3" localSheetId="4">{"Page1",#N/A,FALSE,"Page 1";"Page2",#N/A,FALSE,"Page 2";"Industry etc.",#N/A,FALSE,"Industry and Country Scores"}</definedName>
    <definedName name="wrn.Print._.All._1_3">{"Page1",#N/A,FALSE,"Page 1";"Page2",#N/A,FALSE,"Page 2";"Industry etc.",#N/A,FALSE,"Industry and Country Scores"}</definedName>
    <definedName name="wrn.Print._.All._1_4" localSheetId="0">{"Page1",#N/A,FALSE,"Page 1";"Page2",#N/A,FALSE,"Page 2";"Industry etc.",#N/A,FALSE,"Industry and Country Scores"}</definedName>
    <definedName name="wrn.Print._.All._1_4" localSheetId="4">{"Page1",#N/A,FALSE,"Page 1";"Page2",#N/A,FALSE,"Page 2";"Industry etc.",#N/A,FALSE,"Industry and Country Scores"}</definedName>
    <definedName name="wrn.Print._.All._1_4">{"Page1",#N/A,FALSE,"Page 1";"Page2",#N/A,FALSE,"Page 2";"Industry etc.",#N/A,FALSE,"Industry and Country Scores"}</definedName>
    <definedName name="wrn.Print._.All._1_5" localSheetId="0">{"Page1",#N/A,FALSE,"Page 1";"Page2",#N/A,FALSE,"Page 2";"Industry etc.",#N/A,FALSE,"Industry and Country Scores"}</definedName>
    <definedName name="wrn.Print._.All._1_5" localSheetId="4">{"Page1",#N/A,FALSE,"Page 1";"Page2",#N/A,FALSE,"Page 2";"Industry etc.",#N/A,FALSE,"Industry and Country Scores"}</definedName>
    <definedName name="wrn.Print._.All._1_5">{"Page1",#N/A,FALSE,"Page 1";"Page2",#N/A,FALSE,"Page 2";"Industry etc.",#N/A,FALSE,"Industry and Country Scores"}</definedName>
    <definedName name="wrn.Print._.All._2" localSheetId="0">{"Page1",#N/A,FALSE,"Page 1";"Page2",#N/A,FALSE,"Page 2";"Industry etc.",#N/A,FALSE,"Industry and Country Scores"}</definedName>
    <definedName name="wrn.Print._.All._2" localSheetId="4">{"Page1",#N/A,FALSE,"Page 1";"Page2",#N/A,FALSE,"Page 2";"Industry etc.",#N/A,FALSE,"Industry and Country Scores"}</definedName>
    <definedName name="wrn.Print._.All._2">{"Page1",#N/A,FALSE,"Page 1";"Page2",#N/A,FALSE,"Page 2";"Industry etc.",#N/A,FALSE,"Industry and Country Scores"}</definedName>
    <definedName name="wrn.Print._.All._2_1" localSheetId="0">{"Page1",#N/A,FALSE,"Page 1";"Page2",#N/A,FALSE,"Page 2";"Industry etc.",#N/A,FALSE,"Industry and Country Scores"}</definedName>
    <definedName name="wrn.Print._.All._2_1" localSheetId="4">{"Page1",#N/A,FALSE,"Page 1";"Page2",#N/A,FALSE,"Page 2";"Industry etc.",#N/A,FALSE,"Industry and Country Scores"}</definedName>
    <definedName name="wrn.Print._.All._2_1">{"Page1",#N/A,FALSE,"Page 1";"Page2",#N/A,FALSE,"Page 2";"Industry etc.",#N/A,FALSE,"Industry and Country Scores"}</definedName>
    <definedName name="wrn.Print._.All._2_1_1" localSheetId="0">{"Page1",#N/A,FALSE,"Page 1";"Page2",#N/A,FALSE,"Page 2";"Industry etc.",#N/A,FALSE,"Industry and Country Scores"}</definedName>
    <definedName name="wrn.Print._.All._2_1_1" localSheetId="4">{"Page1",#N/A,FALSE,"Page 1";"Page2",#N/A,FALSE,"Page 2";"Industry etc.",#N/A,FALSE,"Industry and Country Scores"}</definedName>
    <definedName name="wrn.Print._.All._2_1_1">{"Page1",#N/A,FALSE,"Page 1";"Page2",#N/A,FALSE,"Page 2";"Industry etc.",#N/A,FALSE,"Industry and Country Scores"}</definedName>
    <definedName name="wrn.Print._.All._3" localSheetId="0">{"Page1",#N/A,FALSE,"Page 1";"Page2",#N/A,FALSE,"Page 2";"Industry etc.",#N/A,FALSE,"Industry and Country Scores"}</definedName>
    <definedName name="wrn.Print._.All._3" localSheetId="4">{"Page1",#N/A,FALSE,"Page 1";"Page2",#N/A,FALSE,"Page 2";"Industry etc.",#N/A,FALSE,"Industry and Country Scores"}</definedName>
    <definedName name="wrn.Print._.All._3">{"Page1",#N/A,FALSE,"Page 1";"Page2",#N/A,FALSE,"Page 2";"Industry etc.",#N/A,FALSE,"Industry and Country Scores"}</definedName>
    <definedName name="wrn.Print._.All._3_1" localSheetId="0">{"Page1",#N/A,FALSE,"Page 1";"Page2",#N/A,FALSE,"Page 2";"Industry etc.",#N/A,FALSE,"Industry and Country Scores"}</definedName>
    <definedName name="wrn.Print._.All._3_1" localSheetId="4">{"Page1",#N/A,FALSE,"Page 1";"Page2",#N/A,FALSE,"Page 2";"Industry etc.",#N/A,FALSE,"Industry and Country Scores"}</definedName>
    <definedName name="wrn.Print._.All._3_1">{"Page1",#N/A,FALSE,"Page 1";"Page2",#N/A,FALSE,"Page 2";"Industry etc.",#N/A,FALSE,"Industry and Country Scores"}</definedName>
    <definedName name="wrn.Print._.All._3_1_1" localSheetId="0">{"Page1",#N/A,FALSE,"Page 1";"Page2",#N/A,FALSE,"Page 2";"Industry etc.",#N/A,FALSE,"Industry and Country Scores"}</definedName>
    <definedName name="wrn.Print._.All._3_1_1" localSheetId="4">{"Page1",#N/A,FALSE,"Page 1";"Page2",#N/A,FALSE,"Page 2";"Industry etc.",#N/A,FALSE,"Industry and Country Scores"}</definedName>
    <definedName name="wrn.Print._.All._3_1_1">{"Page1",#N/A,FALSE,"Page 1";"Page2",#N/A,FALSE,"Page 2";"Industry etc.",#N/A,FALSE,"Industry and Country Scores"}</definedName>
    <definedName name="wrn.Print._.All._4" localSheetId="0">{"Page1",#N/A,FALSE,"Page 1";"Page2",#N/A,FALSE,"Page 2";"Industry etc.",#N/A,FALSE,"Industry and Country Scores"}</definedName>
    <definedName name="wrn.Print._.All._4" localSheetId="4">{"Page1",#N/A,FALSE,"Page 1";"Page2",#N/A,FALSE,"Page 2";"Industry etc.",#N/A,FALSE,"Industry and Country Scores"}</definedName>
    <definedName name="wrn.Print._.All._4">{"Page1",#N/A,FALSE,"Page 1";"Page2",#N/A,FALSE,"Page 2";"Industry etc.",#N/A,FALSE,"Industry and Country Scores"}</definedName>
    <definedName name="wrn.Print._.All._4_1" localSheetId="0">{"Page1",#N/A,FALSE,"Page 1";"Page2",#N/A,FALSE,"Page 2";"Industry etc.",#N/A,FALSE,"Industry and Country Scores"}</definedName>
    <definedName name="wrn.Print._.All._4_1" localSheetId="4">{"Page1",#N/A,FALSE,"Page 1";"Page2",#N/A,FALSE,"Page 2";"Industry etc.",#N/A,FALSE,"Industry and Country Scores"}</definedName>
    <definedName name="wrn.Print._.All._4_1">{"Page1",#N/A,FALSE,"Page 1";"Page2",#N/A,FALSE,"Page 2";"Industry etc.",#N/A,FALSE,"Industry and Country Scores"}</definedName>
    <definedName name="wrn.Print._.All._4_1_1" localSheetId="0">{"Page1",#N/A,FALSE,"Page 1";"Page2",#N/A,FALSE,"Page 2";"Industry etc.",#N/A,FALSE,"Industry and Country Scores"}</definedName>
    <definedName name="wrn.Print._.All._4_1_1" localSheetId="4">{"Page1",#N/A,FALSE,"Page 1";"Page2",#N/A,FALSE,"Page 2";"Industry etc.",#N/A,FALSE,"Industry and Country Scores"}</definedName>
    <definedName name="wrn.Print._.All._4_1_1">{"Page1",#N/A,FALSE,"Page 1";"Page2",#N/A,FALSE,"Page 2";"Industry etc.",#N/A,FALSE,"Industry and Country Scores"}</definedName>
    <definedName name="wrn.Print._.All._5" localSheetId="0">{"Page1",#N/A,FALSE,"Page 1";"Page2",#N/A,FALSE,"Page 2";"Industry etc.",#N/A,FALSE,"Industry and Country Scores"}</definedName>
    <definedName name="wrn.Print._.All._5" localSheetId="4">{"Page1",#N/A,FALSE,"Page 1";"Page2",#N/A,FALSE,"Page 2";"Industry etc.",#N/A,FALSE,"Industry and Country Scores"}</definedName>
    <definedName name="wrn.Print._.All._5">{"Page1",#N/A,FALSE,"Page 1";"Page2",#N/A,FALSE,"Page 2";"Industry etc.",#N/A,FALSE,"Industry and Country Scores"}</definedName>
    <definedName name="wrn.Print._.All._5_1" localSheetId="0">{"Page1",#N/A,FALSE,"Page 1";"Page2",#N/A,FALSE,"Page 2";"Industry etc.",#N/A,FALSE,"Industry and Country Scores"}</definedName>
    <definedName name="wrn.Print._.All._5_1" localSheetId="4">{"Page1",#N/A,FALSE,"Page 1";"Page2",#N/A,FALSE,"Page 2";"Industry etc.",#N/A,FALSE,"Industry and Country Scores"}</definedName>
    <definedName name="wrn.Print._.All._5_1">{"Page1",#N/A,FALSE,"Page 1";"Page2",#N/A,FALSE,"Page 2";"Industry etc.",#N/A,FALSE,"Industry and Country Scores"}</definedName>
    <definedName name="Yes" localSheetId="0">#REF!</definedName>
    <definedName name="Yes" localSheetId="4">#REF!</definedName>
    <definedName name="Yes">#REF!</definedName>
    <definedName name="YesNoNA" localSheetId="0">#REF!</definedName>
    <definedName name="YesNoNA" localSheetId="4">#REF!</definedName>
    <definedName name="YesNoNA">#REF!</definedName>
    <definedName name="Zinc_Service_Segment" localSheetId="0">#REF!</definedName>
    <definedName name="Zinc_Service_Segment" localSheetId="4">#REF!</definedName>
    <definedName name="Zinc_Service_Segment">'[1]Industry Margin - Service'!#REF!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4" i="11" l="1"/>
  <c r="K17" i="11" s="1"/>
  <c r="K16" i="11"/>
  <c r="P10" i="11"/>
  <c r="K19" i="11" s="1"/>
  <c r="K18" i="11" l="1"/>
  <c r="K20" i="11" s="1"/>
  <c r="I11" i="3" l="1"/>
  <c r="J11" i="3" s="1"/>
  <c r="D144" i="3"/>
  <c r="I113" i="3"/>
  <c r="I109" i="3"/>
  <c r="I116" i="3" s="1"/>
  <c r="D94" i="3"/>
  <c r="I114" i="3" s="1"/>
  <c r="D41" i="3"/>
  <c r="I6" i="3" s="1"/>
  <c r="J6" i="3" s="1"/>
  <c r="D2" i="3"/>
  <c r="I5" i="3" s="1"/>
  <c r="J5" i="3" s="1"/>
  <c r="I7" i="3" l="1"/>
  <c r="J7" i="3" s="1"/>
  <c r="J8" i="3" s="1"/>
  <c r="I9" i="3" s="1"/>
  <c r="I115" i="3"/>
  <c r="I117" i="3" s="1"/>
  <c r="J9" i="3" l="1"/>
  <c r="J13" i="3" s="1"/>
  <c r="D54" i="2" l="1"/>
  <c r="K19" i="2"/>
  <c r="K16" i="2"/>
  <c r="P10" i="2" l="1"/>
  <c r="K17" i="2"/>
  <c r="K18" i="2" s="1"/>
  <c r="K20" i="2" s="1"/>
  <c r="B5" i="6" l="1"/>
  <c r="J5" i="10"/>
  <c r="B5" i="5"/>
  <c r="Z20" i="8"/>
</calcChain>
</file>

<file path=xl/sharedStrings.xml><?xml version="1.0" encoding="utf-8"?>
<sst xmlns="http://schemas.openxmlformats.org/spreadsheetml/2006/main" count="667" uniqueCount="359">
  <si>
    <t>&gt; 1.8 times</t>
  </si>
  <si>
    <t>     100</t>
  </si>
  <si>
    <t>1.3 - 1.8 times</t>
  </si>
  <si>
    <t>1 time - 1.3 times</t>
  </si>
  <si>
    <t>0.75 times - 1 time</t>
  </si>
  <si>
    <t>&lt; 0.75 times</t>
  </si>
  <si>
    <t>Financial performance</t>
  </si>
  <si>
    <t>Background checks</t>
  </si>
  <si>
    <t>OPBDIT</t>
  </si>
  <si>
    <t>&gt; 3%</t>
  </si>
  <si>
    <t xml:space="preserve">       15 </t>
  </si>
  <si>
    <t>2.5% to 3%</t>
  </si>
  <si>
    <t xml:space="preserve">       12 </t>
  </si>
  <si>
    <t>1.5% to 2.5%</t>
  </si>
  <si>
    <t xml:space="preserve">         9 </t>
  </si>
  <si>
    <t>0.75% to 1.5%</t>
  </si>
  <si>
    <t xml:space="preserve">         6 </t>
  </si>
  <si>
    <t>0-0.75%</t>
  </si>
  <si>
    <t xml:space="preserve">         3 </t>
  </si>
  <si>
    <t>Loss making</t>
  </si>
  <si>
    <t xml:space="preserve">       -   </t>
  </si>
  <si>
    <t>RoCE (excluding land &amp; bldg on books)</t>
  </si>
  <si>
    <t>&gt; 20%</t>
  </si>
  <si>
    <t xml:space="preserve">       25 </t>
  </si>
  <si>
    <t>15%-20%</t>
  </si>
  <si>
    <t xml:space="preserve">       20 </t>
  </si>
  <si>
    <t>12% - 15%</t>
  </si>
  <si>
    <t>9% - 12%</t>
  </si>
  <si>
    <t xml:space="preserve">       10 </t>
  </si>
  <si>
    <t>6 - 9%</t>
  </si>
  <si>
    <t xml:space="preserve">         5 </t>
  </si>
  <si>
    <t>&lt; 6%</t>
  </si>
  <si>
    <t>TOL/TNW</t>
  </si>
  <si>
    <t>&lt; 1.5 times</t>
  </si>
  <si>
    <t xml:space="preserve">       20 </t>
  </si>
  <si>
    <t>1.5 - 2.5 times</t>
  </si>
  <si>
    <t xml:space="preserve">       16 </t>
  </si>
  <si>
    <t>2.5 -3.5 times</t>
  </si>
  <si>
    <t>3.5-4.5 times</t>
  </si>
  <si>
    <t xml:space="preserve">         8 </t>
  </si>
  <si>
    <t>4.5 - 6 times</t>
  </si>
  <si>
    <t xml:space="preserve">         4 </t>
  </si>
  <si>
    <t>&gt; 6 times</t>
  </si>
  <si>
    <t>NCA/TD</t>
  </si>
  <si>
    <t>&gt; 24 times</t>
  </si>
  <si>
    <t>18-24</t>
  </si>
  <si>
    <t>15-18</t>
  </si>
  <si>
    <t xml:space="preserve">         9 </t>
  </si>
  <si>
    <t>9-15 times</t>
  </si>
  <si>
    <t>6-9 times</t>
  </si>
  <si>
    <t>&lt; 6 times</t>
  </si>
  <si>
    <t>Working capital - Debtors &amp; Inventory</t>
  </si>
  <si>
    <t>Debtors</t>
  </si>
  <si>
    <t>&lt; 7 days</t>
  </si>
  <si>
    <t>7-15 days</t>
  </si>
  <si>
    <t>15-21 days</t>
  </si>
  <si>
    <t>21-30 days</t>
  </si>
  <si>
    <t>30-45 days</t>
  </si>
  <si>
    <t>&gt; 45 days</t>
  </si>
  <si>
    <t>Notch down one level if there are receivables &gt; 6 months or bad debts &gt; 0.5% of net sales in any of the years</t>
  </si>
  <si>
    <t>Inventory</t>
  </si>
  <si>
    <t>&lt;= 15 days</t>
  </si>
  <si>
    <t>45-60 days</t>
  </si>
  <si>
    <t>&gt; 60 days</t>
  </si>
  <si>
    <t>Total</t>
  </si>
  <si>
    <t>Section A</t>
  </si>
  <si>
    <t>Section B</t>
  </si>
  <si>
    <t xml:space="preserve">Financial flexibility </t>
  </si>
  <si>
    <t>Financial Parameters</t>
  </si>
  <si>
    <t>Final Score</t>
  </si>
  <si>
    <t>       85</t>
  </si>
  <si>
    <t>       55</t>
  </si>
  <si>
    <t>Score</t>
  </si>
  <si>
    <t>Deflators</t>
  </si>
  <si>
    <t>Defltors</t>
  </si>
  <si>
    <t>Delays of payment</t>
  </si>
  <si>
    <t>Fund diversion</t>
  </si>
  <si>
    <t>Cash withdrawal</t>
  </si>
  <si>
    <t>Parameters</t>
  </si>
  <si>
    <t>Range</t>
  </si>
  <si>
    <t>Analyst Score</t>
  </si>
  <si>
    <t>System Score</t>
  </si>
  <si>
    <t>Financial flexibility</t>
  </si>
  <si>
    <t>Particulars</t>
  </si>
  <si>
    <t>Weightages</t>
  </si>
  <si>
    <t>Actual Ratio</t>
  </si>
  <si>
    <t>Weight</t>
  </si>
  <si>
    <t>Criticality</t>
  </si>
  <si>
    <t>MANAGEMENT RISK</t>
  </si>
  <si>
    <t>Track record of promoters</t>
  </si>
  <si>
    <t>H</t>
  </si>
  <si>
    <t>Auto background (full dealership)</t>
  </si>
  <si>
    <t xml:space="preserve">Auto background (only service outlet or sub-dealership) </t>
  </si>
  <si>
    <t>Non auto</t>
  </si>
  <si>
    <t>Entreprenurial track</t>
  </si>
  <si>
    <t>&gt; 10 years</t>
  </si>
  <si>
    <t>7-10 years</t>
  </si>
  <si>
    <t>3-7 years</t>
  </si>
  <si>
    <t>&lt; 3 years</t>
  </si>
  <si>
    <t>Quality of relationship with existing principals</t>
  </si>
  <si>
    <t>Excellent (average score 9-10)</t>
  </si>
  <si>
    <t>Very good (average score 7-8)</t>
  </si>
  <si>
    <t>Average (average score 5-6)</t>
  </si>
  <si>
    <t>Below Average (average score 3-4)</t>
  </si>
  <si>
    <t>Poor (average score 0-2)</t>
  </si>
  <si>
    <t>Organisational structure</t>
  </si>
  <si>
    <t>M</t>
  </si>
  <si>
    <t>Has a professional CEO, who runs the daily operations independently and reports to promoters</t>
  </si>
  <si>
    <t>Has a professional GM, who is responsible for most of the operations, but not fully independent</t>
  </si>
  <si>
    <t>Second-tier exists, but seeks views from promoters on a daily basis for transactional issues</t>
  </si>
  <si>
    <t>Weak second-tier, promoters are involved in operational issues</t>
  </si>
  <si>
    <t>Lack of second-tier</t>
  </si>
  <si>
    <t>Dynamism</t>
  </si>
  <si>
    <t>L</t>
  </si>
  <si>
    <t xml:space="preserve">Highly proactive management - track record is marked by pioneering efforts such as improving consumer awareness, environmental campaigns, better accounting practices, etc.  </t>
  </si>
  <si>
    <t xml:space="preserve">Management is active in taking fresh initiatives. However, the emphasis on driving positive change through new measures is somewhat lower than the above grades.  </t>
  </si>
  <si>
    <t>Management can be categorised as reactive rather than proactive. While initiatives have been taken up, these have been as a reaction to steps initiated by others rather than a result of independent change.</t>
  </si>
  <si>
    <t>Management more inclined to remain with status quo than initiate change.</t>
  </si>
  <si>
    <t>High resistance to change. The company's practices have been stagnant for a long period of time.</t>
  </si>
  <si>
    <t>Quality of systems and controls</t>
  </si>
  <si>
    <t>Computerised + Daily</t>
  </si>
  <si>
    <t>Computerised + Fortnightly</t>
  </si>
  <si>
    <t>Computerised + Monthly</t>
  </si>
  <si>
    <t>Manual + Daily</t>
  </si>
  <si>
    <t>Manual + Monthly</t>
  </si>
  <si>
    <t>Double notch down for incorrect/inadequate information provided or delays in providing information</t>
  </si>
  <si>
    <t>BUSINESS RISK</t>
  </si>
  <si>
    <t>Track of existing business evaluated</t>
  </si>
  <si>
    <t>Passenger car segment</t>
  </si>
  <si>
    <t>TW</t>
  </si>
  <si>
    <t>CV</t>
  </si>
  <si>
    <t>FES</t>
  </si>
  <si>
    <t>Non-auto but entreprenurial track</t>
  </si>
  <si>
    <t>-</t>
  </si>
  <si>
    <t>&gt; 12 years</t>
  </si>
  <si>
    <t>&gt; 15 years</t>
  </si>
  <si>
    <t>4-7 years</t>
  </si>
  <si>
    <t>8-12 years</t>
  </si>
  <si>
    <t>10-15 years</t>
  </si>
  <si>
    <t>2-4 years</t>
  </si>
  <si>
    <t>4-8 years</t>
  </si>
  <si>
    <t>5-10 years</t>
  </si>
  <si>
    <t>7-15 years</t>
  </si>
  <si>
    <t>1-2 years</t>
  </si>
  <si>
    <t>3-5 years</t>
  </si>
  <si>
    <t>5-7 years</t>
  </si>
  <si>
    <t>&lt; 1 years</t>
  </si>
  <si>
    <t>&lt; 2 years</t>
  </si>
  <si>
    <t>&lt; 5 years</t>
  </si>
  <si>
    <t>Notch down by 50%, if the applicant is just operating a service centre</t>
  </si>
  <si>
    <r>
      <t xml:space="preserve">Sales growth (3 years CAGR) - </t>
    </r>
    <r>
      <rPr>
        <i/>
        <sz val="10"/>
        <color theme="1"/>
        <rFont val="Verdana"/>
        <family val="2"/>
      </rPr>
      <t>Only one of the below parameters to be scored</t>
    </r>
  </si>
  <si>
    <t>Sales volumes for automobile dealerships</t>
  </si>
  <si>
    <t>CAGR higher than OEM by 10 %</t>
  </si>
  <si>
    <t>CAGR higher than OEM in the range of 5-10 %</t>
  </si>
  <si>
    <t>CAGR higher than OEM in the range of 0-5 %</t>
  </si>
  <si>
    <t>CAGR lower than OEM in the range of 0-5 %</t>
  </si>
  <si>
    <t>CAGR lower than OEM in excess of 5%</t>
  </si>
  <si>
    <t>Revenue growth for other businesses</t>
  </si>
  <si>
    <t>%</t>
  </si>
  <si>
    <t>CAGR &gt; 20%</t>
  </si>
  <si>
    <t>CAGR - 15% to 20%</t>
  </si>
  <si>
    <t>CAGR - 10% to 15%</t>
  </si>
  <si>
    <t>CAGR  &lt; 10%</t>
  </si>
  <si>
    <t>De-growth</t>
  </si>
  <si>
    <r>
      <rPr>
        <b/>
        <sz val="10"/>
        <color theme="1"/>
        <rFont val="Verdana"/>
        <family val="2"/>
      </rPr>
      <t xml:space="preserve">In both categories, </t>
    </r>
    <r>
      <rPr>
        <sz val="10"/>
        <color theme="1"/>
        <rFont val="Verdana"/>
        <family val="2"/>
      </rPr>
      <t>notch down one level for entities reporting positive CAGR but having decline on YoY basis in any of the 3 years</t>
    </r>
  </si>
  <si>
    <t>Group business risk profile</t>
  </si>
  <si>
    <t>Company is part of an extremely strong group with all entities being profitable. The group has idle funds at any point of time which can be deployed to support</t>
  </si>
  <si>
    <t xml:space="preserve">Company is part of an extremely strong group with all entities being profitable. </t>
  </si>
  <si>
    <t>Company is part of a group, which comprises some weak entities. In the past, company has been known to extend support to weaker group concerns and can be expected to do so in future as well.</t>
  </si>
  <si>
    <t>Diversion of funds to unprofitable group concerns is a rampant feature and group support needs to improve.</t>
  </si>
  <si>
    <t>Group support is weak and the degree of support to group companies has serious implications on the liquidity position of the company.</t>
  </si>
  <si>
    <t>Quality of relationship with existing customers/suppliers</t>
  </si>
  <si>
    <t>Customers</t>
  </si>
  <si>
    <t>Excellent feedback</t>
  </si>
  <si>
    <t>Good feedback</t>
  </si>
  <si>
    <t>Average feedback</t>
  </si>
  <si>
    <t>Below average feedback</t>
  </si>
  <si>
    <t>Poor feedback</t>
  </si>
  <si>
    <t>Suppliers</t>
  </si>
  <si>
    <t>FINANCIAL RISK</t>
  </si>
  <si>
    <t>SUITABILITY FOR PROPOSED DEALERSHIP APPLICATION</t>
  </si>
  <si>
    <t>Promoters' competence for the proposed dealership</t>
  </si>
  <si>
    <t>subjective scoring</t>
  </si>
  <si>
    <t>Excellent</t>
  </si>
  <si>
    <t>Relevant track</t>
  </si>
  <si>
    <t>Vision</t>
  </si>
  <si>
    <t>Integrity based on feedbacks</t>
  </si>
  <si>
    <t>Economic rationale &amp; overall fitment in group</t>
  </si>
  <si>
    <t>Good</t>
  </si>
  <si>
    <t>Average</t>
  </si>
  <si>
    <t>Below average</t>
  </si>
  <si>
    <t>Poor</t>
  </si>
  <si>
    <t>Management bandwidth</t>
  </si>
  <si>
    <t>Ample</t>
  </si>
  <si>
    <t>Adequate</t>
  </si>
  <si>
    <t>Constrained</t>
  </si>
  <si>
    <t>Managerial scalability - (Scale of existing group vs. proposed scale)</t>
  </si>
  <si>
    <t>&gt; 1.75 times</t>
  </si>
  <si>
    <t>1.25 - 1.75 times</t>
  </si>
  <si>
    <t>0.75 times - 1.25 times</t>
  </si>
  <si>
    <t>0.25 times - 0.75 times</t>
  </si>
  <si>
    <t>&lt; 0.25 times</t>
  </si>
  <si>
    <t>Financial flexibility (Personal NW to investment requirement ratio)</t>
  </si>
  <si>
    <t xml:space="preserve">Ability to raise funds From Own sources (F&amp;R, Personal, Group), Ability to raise funds From external sources (Banks &amp; FIs)  </t>
  </si>
  <si>
    <r>
      <t xml:space="preserve">Ability to raise funds </t>
    </r>
    <r>
      <rPr>
        <i/>
        <sz val="10"/>
        <color theme="1"/>
        <rFont val="Verdana"/>
        <family val="2"/>
      </rPr>
      <t>(Banker, Group support, Social network, Land bank)</t>
    </r>
  </si>
  <si>
    <t>All 4 positive</t>
  </si>
  <si>
    <t>3 positive</t>
  </si>
  <si>
    <t>2 positive</t>
  </si>
  <si>
    <t>1 positive</t>
  </si>
  <si>
    <t>None</t>
  </si>
  <si>
    <t>If Banker is -ve, double notch down</t>
  </si>
  <si>
    <t>State of infrastructure at proposed location</t>
  </si>
  <si>
    <t>Owned + Ready facility</t>
  </si>
  <si>
    <t>Owned + Brown field</t>
  </si>
  <si>
    <t>Leased + Ready facility</t>
  </si>
  <si>
    <t>Owned + Green field</t>
  </si>
  <si>
    <t>Leased + Brown field</t>
  </si>
  <si>
    <t>Leased + Green field</t>
  </si>
  <si>
    <t>Not identified</t>
  </si>
  <si>
    <t>DEFLATOR</t>
  </si>
  <si>
    <t>Credit history with lenders</t>
  </si>
  <si>
    <t>Weights</t>
  </si>
  <si>
    <t>Individual score</t>
  </si>
  <si>
    <t>Indexed score</t>
  </si>
  <si>
    <t>Management Risk</t>
  </si>
  <si>
    <t>Business Risk</t>
  </si>
  <si>
    <t>Financial Risk</t>
  </si>
  <si>
    <t>Past performance</t>
  </si>
  <si>
    <t>Potential to setup and scale up FIAT dealership</t>
  </si>
  <si>
    <t>MODEL SCORE</t>
  </si>
  <si>
    <t>FINAL SCORE</t>
  </si>
  <si>
    <t>Assessment Score</t>
  </si>
  <si>
    <t>Assessment Risk Score</t>
  </si>
  <si>
    <t>Key Indicators</t>
  </si>
  <si>
    <t>Parameter</t>
  </si>
  <si>
    <t xml:space="preserve"> Assessment</t>
  </si>
  <si>
    <t>High Risk</t>
  </si>
  <si>
    <t>Moderate Risk</t>
  </si>
  <si>
    <t>Low Risk</t>
  </si>
  <si>
    <t>Business &amp; Management</t>
  </si>
  <si>
    <r>
      <t xml:space="preserve">1. </t>
    </r>
    <r>
      <rPr>
        <b/>
        <sz val="10"/>
        <color rgb="FF000000"/>
        <rFont val="Arial"/>
        <family val="2"/>
      </rPr>
      <t>Nature of Business:</t>
    </r>
    <r>
      <rPr>
        <sz val="10"/>
        <color rgb="FF000000"/>
        <rFont val="Arial"/>
        <family val="2"/>
      </rPr>
      <t xml:space="preserve"> 
2. </t>
    </r>
    <r>
      <rPr>
        <b/>
        <sz val="10"/>
        <color rgb="FF000000"/>
        <rFont val="Arial"/>
        <family val="2"/>
      </rPr>
      <t>Experience in Years:</t>
    </r>
    <r>
      <rPr>
        <sz val="10"/>
        <color rgb="FF000000"/>
        <rFont val="Arial"/>
        <family val="2"/>
      </rPr>
      <t xml:space="preserve"> </t>
    </r>
  </si>
  <si>
    <t>Vintage</t>
  </si>
  <si>
    <t>&lt; 7 Years</t>
  </si>
  <si>
    <t>7 - 10 Years</t>
  </si>
  <si>
    <t>&gt;  10 Years</t>
  </si>
  <si>
    <r>
      <rPr>
        <b/>
        <sz val="10"/>
        <color rgb="FF000000"/>
        <rFont val="Arial"/>
        <family val="2"/>
      </rPr>
      <t>Indian Database Check</t>
    </r>
    <r>
      <rPr>
        <sz val="10"/>
        <color rgb="FF000000"/>
        <rFont val="Arial"/>
        <family val="2"/>
      </rPr>
      <t xml:space="preserve">
• Criminal Records
• Civil Litigations
• Credit and Reputational Risk</t>
    </r>
  </si>
  <si>
    <t>Adverse records found against Entity/Promoters</t>
  </si>
  <si>
    <t>Crime check</t>
  </si>
  <si>
    <t>Medium Risk</t>
  </si>
  <si>
    <t>Media Check</t>
  </si>
  <si>
    <t>Political affiliations results against promoters</t>
  </si>
  <si>
    <t>MyNeta</t>
  </si>
  <si>
    <t>Match Found</t>
  </si>
  <si>
    <t>NA</t>
  </si>
  <si>
    <t>No Match</t>
  </si>
  <si>
    <t>Compliance checks</t>
  </si>
  <si>
    <t>Delays in GST Payments &amp; EPFO Payments</t>
  </si>
  <si>
    <t>GST/EPFO Delay</t>
  </si>
  <si>
    <t>Delay in both</t>
  </si>
  <si>
    <t>Delay in anyone</t>
  </si>
  <si>
    <t>No Delay in both</t>
  </si>
  <si>
    <t>Government Registration 
verification</t>
  </si>
  <si>
    <t>GST and PAN is verified against database</t>
  </si>
  <si>
    <t>GST/PAN Verify</t>
  </si>
  <si>
    <t>None verified</t>
  </si>
  <si>
    <t>Anyone verified</t>
  </si>
  <si>
    <t>Both Verified</t>
  </si>
  <si>
    <t>Non-automobile dealership businesses</t>
  </si>
  <si>
    <t>Automobile dealership businesses</t>
  </si>
  <si>
    <t>OPBDIT margin</t>
  </si>
  <si>
    <r>
      <rPr>
        <sz val="9"/>
        <rFont val="Arial MT"/>
        <family val="2"/>
      </rPr>
      <t>Below 3</t>
    </r>
  </si>
  <si>
    <r>
      <rPr>
        <sz val="9"/>
        <rFont val="Arial MT"/>
        <family val="2"/>
      </rPr>
      <t>Between 3 to 5</t>
    </r>
  </si>
  <si>
    <r>
      <rPr>
        <sz val="9"/>
        <rFont val="Arial MT"/>
        <family val="2"/>
      </rPr>
      <t>Above 5</t>
    </r>
  </si>
  <si>
    <r>
      <rPr>
        <sz val="9"/>
        <rFont val="Arial MT"/>
        <family val="2"/>
      </rPr>
      <t>Below 2.50</t>
    </r>
  </si>
  <si>
    <r>
      <rPr>
        <sz val="9"/>
        <rFont val="Arial MT"/>
        <family val="2"/>
      </rPr>
      <t>Between 2.50 to 4.50</t>
    </r>
  </si>
  <si>
    <r>
      <rPr>
        <sz val="9"/>
        <rFont val="Arial MT"/>
        <family val="2"/>
      </rPr>
      <t>Above 4.50</t>
    </r>
  </si>
  <si>
    <t>PAT margin</t>
  </si>
  <si>
    <r>
      <rPr>
        <sz val="9"/>
        <rFont val="Arial MT"/>
        <family val="2"/>
      </rPr>
      <t>Below 1.50</t>
    </r>
  </si>
  <si>
    <r>
      <rPr>
        <sz val="9"/>
        <rFont val="Arial MT"/>
        <family val="2"/>
      </rPr>
      <t>Between 1.5 to 3</t>
    </r>
  </si>
  <si>
    <r>
      <rPr>
        <sz val="9"/>
        <rFont val="Arial MT"/>
        <family val="2"/>
      </rPr>
      <t>Above 3</t>
    </r>
  </si>
  <si>
    <r>
      <rPr>
        <sz val="9"/>
        <rFont val="Arial MT"/>
        <family val="2"/>
      </rPr>
      <t>Below 0.50</t>
    </r>
  </si>
  <si>
    <r>
      <rPr>
        <sz val="9"/>
        <rFont val="Arial MT"/>
        <family val="2"/>
      </rPr>
      <t>Between 0.50 to 1.50</t>
    </r>
  </si>
  <si>
    <r>
      <rPr>
        <sz val="9"/>
        <rFont val="Arial MT"/>
        <family val="2"/>
      </rPr>
      <t>Above 1.50</t>
    </r>
  </si>
  <si>
    <t>Return on capital employed</t>
  </si>
  <si>
    <r>
      <rPr>
        <sz val="9"/>
        <rFont val="Arial MT"/>
        <family val="2"/>
      </rPr>
      <t>Below 9</t>
    </r>
  </si>
  <si>
    <r>
      <rPr>
        <sz val="9"/>
        <rFont val="Arial MT"/>
        <family val="2"/>
      </rPr>
      <t>Between 9 &amp; 12</t>
    </r>
  </si>
  <si>
    <r>
      <rPr>
        <sz val="9"/>
        <rFont val="Arial MT"/>
        <family val="2"/>
      </rPr>
      <t>Above 12</t>
    </r>
  </si>
  <si>
    <r>
      <rPr>
        <sz val="9"/>
        <rFont val="Arial MT"/>
        <family val="2"/>
      </rPr>
      <t>Below 10.00</t>
    </r>
  </si>
  <si>
    <r>
      <rPr>
        <sz val="9"/>
        <rFont val="Arial MT"/>
        <family val="2"/>
      </rPr>
      <t xml:space="preserve">Between 10.00 &amp;
</t>
    </r>
    <r>
      <rPr>
        <sz val="9"/>
        <rFont val="Arial MT"/>
        <family val="2"/>
      </rPr>
      <t>15.00</t>
    </r>
  </si>
  <si>
    <r>
      <rPr>
        <sz val="9"/>
        <rFont val="Arial MT"/>
        <family val="2"/>
      </rPr>
      <t>Above 15.00</t>
    </r>
  </si>
  <si>
    <t>Interest coverage ratio</t>
  </si>
  <si>
    <r>
      <rPr>
        <sz val="9"/>
        <rFont val="Arial MT"/>
        <family val="2"/>
      </rPr>
      <t>Below 1.5</t>
    </r>
  </si>
  <si>
    <r>
      <rPr>
        <sz val="9"/>
        <rFont val="Arial MT"/>
        <family val="2"/>
      </rPr>
      <t>Between 1.5 &amp; 2.0</t>
    </r>
  </si>
  <si>
    <r>
      <rPr>
        <sz val="9"/>
        <rFont val="Arial MT"/>
        <family val="2"/>
      </rPr>
      <t>Above 2.0</t>
    </r>
  </si>
  <si>
    <r>
      <rPr>
        <sz val="9"/>
        <rFont val="Arial MT"/>
        <family val="2"/>
      </rPr>
      <t>Below 2.00</t>
    </r>
  </si>
  <si>
    <r>
      <rPr>
        <sz val="9"/>
        <rFont val="Arial MT"/>
        <family val="2"/>
      </rPr>
      <t>Between 2.00 &amp; 3.00</t>
    </r>
  </si>
  <si>
    <r>
      <rPr>
        <sz val="9"/>
        <rFont val="Arial MT"/>
        <family val="2"/>
      </rPr>
      <t>Above 3.00</t>
    </r>
  </si>
  <si>
    <t>Debt service coverage ratio</t>
  </si>
  <si>
    <r>
      <rPr>
        <sz val="9"/>
        <rFont val="Arial MT"/>
        <family val="2"/>
      </rPr>
      <t>Below 1</t>
    </r>
  </si>
  <si>
    <r>
      <rPr>
        <sz val="9"/>
        <rFont val="Arial MT"/>
        <family val="2"/>
      </rPr>
      <t>Between 1 &amp; 5</t>
    </r>
  </si>
  <si>
    <r>
      <rPr>
        <sz val="9"/>
        <rFont val="Arial MT"/>
        <family val="2"/>
      </rPr>
      <t>Below 1.00</t>
    </r>
  </si>
  <si>
    <r>
      <rPr>
        <sz val="9"/>
        <rFont val="Arial MT"/>
        <family val="2"/>
      </rPr>
      <t>Between 1.00 &amp; 5.00</t>
    </r>
  </si>
  <si>
    <r>
      <rPr>
        <sz val="9"/>
        <rFont val="Arial MT"/>
        <family val="2"/>
      </rPr>
      <t>Above 5.00</t>
    </r>
  </si>
  <si>
    <t>Debt equity ratio</t>
  </si>
  <si>
    <r>
      <rPr>
        <sz val="9"/>
        <rFont val="Arial MT"/>
        <family val="2"/>
      </rPr>
      <t>Above 2.5</t>
    </r>
  </si>
  <si>
    <r>
      <rPr>
        <sz val="9"/>
        <rFont val="Arial MT"/>
        <family val="2"/>
      </rPr>
      <t>Between 2 &amp; 2.5</t>
    </r>
  </si>
  <si>
    <r>
      <rPr>
        <sz val="9"/>
        <rFont val="Arial MT"/>
        <family val="2"/>
      </rPr>
      <t>Below 2</t>
    </r>
  </si>
  <si>
    <r>
      <rPr>
        <sz val="9"/>
        <rFont val="Arial MT"/>
        <family val="2"/>
      </rPr>
      <t>Above 2.50</t>
    </r>
  </si>
  <si>
    <r>
      <rPr>
        <sz val="9"/>
        <rFont val="Arial MT"/>
        <family val="2"/>
      </rPr>
      <t>Between 2.00 &amp; 2.50</t>
    </r>
  </si>
  <si>
    <t>Net cash accruals / Total debt</t>
  </si>
  <si>
    <t>TOL / TNW</t>
  </si>
  <si>
    <r>
      <rPr>
        <sz val="9"/>
        <rFont val="Arial MT"/>
        <family val="2"/>
      </rPr>
      <t>Above 3.5</t>
    </r>
  </si>
  <si>
    <r>
      <rPr>
        <sz val="9"/>
        <rFont val="Arial MT"/>
        <family val="2"/>
      </rPr>
      <t>Between 2.5 &amp; 3.5</t>
    </r>
  </si>
  <si>
    <r>
      <rPr>
        <sz val="9"/>
        <rFont val="Arial MT"/>
        <family val="2"/>
      </rPr>
      <t>Below 2.5</t>
    </r>
  </si>
  <si>
    <r>
      <rPr>
        <sz val="9"/>
        <rFont val="Arial MT"/>
        <family val="2"/>
      </rPr>
      <t>Above 3.50</t>
    </r>
  </si>
  <si>
    <r>
      <rPr>
        <sz val="9"/>
        <rFont val="Arial MT"/>
        <family val="2"/>
      </rPr>
      <t>Between 2.50 &amp; 3.50</t>
    </r>
  </si>
  <si>
    <t>Current ratio</t>
  </si>
  <si>
    <r>
      <rPr>
        <sz val="9"/>
        <rFont val="Arial MT"/>
        <family val="2"/>
      </rPr>
      <t>Below 1.25</t>
    </r>
  </si>
  <si>
    <r>
      <rPr>
        <sz val="9"/>
        <rFont val="Arial MT"/>
        <family val="2"/>
      </rPr>
      <t>Between 1.25 &amp; 1.33</t>
    </r>
  </si>
  <si>
    <r>
      <rPr>
        <sz val="9"/>
        <rFont val="Arial MT"/>
        <family val="2"/>
      </rPr>
      <t>Above 1.33</t>
    </r>
  </si>
  <si>
    <r>
      <rPr>
        <sz val="9"/>
        <rFont val="Arial MT"/>
        <family val="2"/>
      </rPr>
      <t>Between 1.00 &amp; 1.25</t>
    </r>
  </si>
  <si>
    <r>
      <rPr>
        <sz val="9"/>
        <rFont val="Arial MT"/>
        <family val="2"/>
      </rPr>
      <t>Above 1.25</t>
    </r>
  </si>
  <si>
    <t>Net worth</t>
  </si>
  <si>
    <t>86-100</t>
  </si>
  <si>
    <t>76-85</t>
  </si>
  <si>
    <t>Very Good</t>
  </si>
  <si>
    <t>66-75</t>
  </si>
  <si>
    <t>56-65</t>
  </si>
  <si>
    <t>46-55</t>
  </si>
  <si>
    <t>Below Average</t>
  </si>
  <si>
    <t>31-45</t>
  </si>
  <si>
    <t>Weak</t>
  </si>
  <si>
    <t>0-30</t>
  </si>
  <si>
    <r>
      <rPr>
        <b/>
        <sz val="11"/>
        <color rgb="FFFFFFFF"/>
        <rFont val="Arial"/>
        <family val="2"/>
      </rPr>
      <t>Weak</t>
    </r>
  </si>
  <si>
    <r>
      <rPr>
        <b/>
        <sz val="11"/>
        <color rgb="FFFFFFFF"/>
        <rFont val="Arial"/>
        <family val="2"/>
      </rPr>
      <t>Below Average</t>
    </r>
  </si>
  <si>
    <r>
      <rPr>
        <b/>
        <sz val="11"/>
        <color rgb="FFFFFFFF"/>
        <rFont val="Arial"/>
        <family val="2"/>
      </rPr>
      <t>Average</t>
    </r>
  </si>
  <si>
    <r>
      <rPr>
        <b/>
        <sz val="11"/>
        <color rgb="FFFFFFFF"/>
        <rFont val="Arial"/>
        <family val="2"/>
      </rPr>
      <t>Above Average</t>
    </r>
  </si>
  <si>
    <r>
      <rPr>
        <b/>
        <sz val="11"/>
        <color rgb="FFFFFFFF"/>
        <rFont val="Arial"/>
        <family val="2"/>
      </rPr>
      <t>Strong</t>
    </r>
  </si>
  <si>
    <t>Report Type</t>
  </si>
  <si>
    <t>Scoring Model</t>
  </si>
  <si>
    <t>Scoring Model 1</t>
  </si>
  <si>
    <t>Scoring Model 2</t>
  </si>
  <si>
    <t>Medium Report</t>
  </si>
  <si>
    <t>Comprehensive Report</t>
  </si>
  <si>
    <t>Small Report</t>
  </si>
  <si>
    <t xml:space="preserve">Management Experience </t>
  </si>
  <si>
    <t xml:space="preserve">   &gt;12 years</t>
  </si>
  <si>
    <t xml:space="preserve">   &gt;8 years</t>
  </si>
  <si>
    <t xml:space="preserve">   &gt;4 years</t>
  </si>
  <si>
    <t>Any other concerns</t>
  </si>
  <si>
    <t xml:space="preserve">   &gt;1 year</t>
  </si>
  <si>
    <t>All other cases</t>
  </si>
  <si>
    <t>Scoring Model 3</t>
  </si>
  <si>
    <t>Due Dilligence Report (Proposed Vendor Dealer Evaluation) - M</t>
  </si>
  <si>
    <t>Comprehensive Risk Assessment (CRA) Report - C</t>
  </si>
  <si>
    <t>Due Dilligence Report (Existing Vendor Dealer Evaluation) - M</t>
  </si>
  <si>
    <t>Quick Business Intelligence Report_Prop - S</t>
  </si>
  <si>
    <t>Quick Financial Profiling Report - S</t>
  </si>
  <si>
    <t>Risk indicator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</si>
</sst>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 * #,##0.00_ ;_ * \-#,##0.00_ ;_ * &quot;-&quot;??_ ;_ @_ "/>
    <numFmt numFmtId="165" formatCode="_(* #,##0_);_(* \(#,##0\);_(* &quot;-&quot;??_);_(@_)"/>
    <numFmt numFmtId="166" formatCode="0.00_);\(0.00\)"/>
  </numFmts>
  <fonts count="40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10"/>
      <color rgb="FF000000"/>
      <name val="Verdana"/>
      <family val="2"/>
    </font>
    <font>
      <i/>
      <sz val="10"/>
      <color rgb="FF000000"/>
      <name val="Verdana"/>
      <family val="2"/>
    </font>
    <font>
      <b/>
      <sz val="10"/>
      <color rgb="FF000000"/>
      <name val="Verdana"/>
      <family val="2"/>
    </font>
    <font>
      <b/>
      <i/>
      <sz val="10"/>
      <color rgb="FF000000"/>
      <name val="Verdana"/>
      <family val="2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theme="0"/>
      <name val="Verdana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Verdana"/>
      <family val="2"/>
    </font>
    <font>
      <b/>
      <sz val="10"/>
      <color theme="1"/>
      <name val="Verdana"/>
      <family val="2"/>
    </font>
    <font>
      <i/>
      <sz val="10"/>
      <color theme="1"/>
      <name val="Verdana"/>
      <family val="2"/>
    </font>
    <font>
      <b/>
      <i/>
      <sz val="10"/>
      <color theme="1"/>
      <name val="Verdana"/>
      <family val="2"/>
    </font>
    <font>
      <b/>
      <u/>
      <sz val="10"/>
      <color theme="1"/>
      <name val="Verdana"/>
      <family val="2"/>
    </font>
    <font>
      <b/>
      <sz val="20"/>
      <color rgb="FFD43813"/>
      <name val="Arial"/>
      <family val="2"/>
    </font>
    <font>
      <b/>
      <sz val="10"/>
      <color theme="0"/>
      <name val="Arial"/>
      <family val="2"/>
    </font>
    <font>
      <sz val="16"/>
      <color rgb="FF000000"/>
      <name val="Arial"/>
      <family val="2"/>
    </font>
    <font>
      <b/>
      <sz val="10"/>
      <color rgb="FF434242"/>
      <name val="Arial"/>
      <family val="2"/>
    </font>
    <font>
      <b/>
      <sz val="10"/>
      <name val="Arial"/>
      <family val="2"/>
    </font>
    <font>
      <sz val="10"/>
      <color rgb="FF000000"/>
      <name val="Times New Roman"/>
      <family val="1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1"/>
      <color theme="1"/>
      <name val="Arial"/>
      <family val="2"/>
    </font>
    <font>
      <b/>
      <sz val="9"/>
      <name val="Arial"/>
      <family val="2"/>
    </font>
    <font>
      <sz val="9"/>
      <name val="Arial MT"/>
      <family val="2"/>
    </font>
    <font>
      <sz val="16"/>
      <name val="Times New Roman"/>
      <family val="1"/>
    </font>
    <font>
      <sz val="16"/>
      <color rgb="FF000000"/>
      <name val="Times New Roman"/>
      <family val="1"/>
    </font>
    <font>
      <b/>
      <sz val="10"/>
      <color theme="1"/>
      <name val="Times New Roman"/>
      <family val="1"/>
    </font>
    <font>
      <b/>
      <sz val="14"/>
      <color theme="1"/>
      <name val="Arial"/>
      <family val="2"/>
    </font>
    <font>
      <sz val="11"/>
      <color rgb="FF000000"/>
      <name val="Times New Roman"/>
      <family val="1"/>
    </font>
    <font>
      <b/>
      <sz val="11"/>
      <name val="Arial"/>
      <family val="2"/>
    </font>
    <font>
      <b/>
      <sz val="11"/>
      <color rgb="FFFFFFFF"/>
      <name val="Arial"/>
      <family val="2"/>
    </font>
    <font>
      <sz val="10"/>
      <color rgb="FF000000"/>
      <name val="Times New Roman"/>
      <family val="1"/>
    </font>
    <font>
      <sz val="18"/>
      <color rgb="FF000000"/>
      <name val="Arial"/>
      <family val="2"/>
    </font>
    <font>
      <b/>
      <sz val="18"/>
      <color rgb="FF000000"/>
      <name val="Arial"/>
      <family val="2"/>
    </font>
    <font>
      <b/>
      <sz val="18"/>
      <color theme="0"/>
      <name val="Arial"/>
      <family val="2"/>
    </font>
    <font>
      <b/>
      <sz val="16"/>
      <color rgb="FF000000"/>
      <name val="Arial"/>
      <family val="2"/>
    </font>
    <font>
      <sz val="11"/>
      <color rgb="FF111827"/>
      <name val="Courier New"/>
      <family val="3"/>
    </font>
  </fonts>
  <fills count="24">
    <fill>
      <patternFill patternType="none"/>
    </fill>
    <fill>
      <patternFill patternType="gray125"/>
    </fill>
    <fill>
      <patternFill patternType="solid">
        <fgColor rgb="FFB8CCE4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87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D5002A"/>
      </patternFill>
    </fill>
    <fill>
      <patternFill patternType="solid">
        <fgColor rgb="FF7A1E29"/>
      </patternFill>
    </fill>
    <fill>
      <patternFill patternType="solid">
        <fgColor rgb="FFFFC000"/>
      </patternFill>
    </fill>
    <fill>
      <patternFill patternType="solid">
        <fgColor rgb="FFA8B817"/>
      </patternFill>
    </fill>
    <fill>
      <patternFill patternType="solid">
        <fgColor rgb="FF29858B"/>
      </patternFill>
    </fill>
    <fill>
      <patternFill patternType="solid">
        <fgColor theme="7" tint="0.79998168889431442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rgb="FFD9D9D9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0" fontId="10" fillId="0" borderId="0"/>
    <xf numFmtId="43" fontId="9" fillId="0" borderId="0" applyFont="0" applyFill="0" applyBorder="0" applyAlignment="0" applyProtection="0"/>
    <xf numFmtId="0" fontId="9" fillId="0" borderId="0"/>
    <xf numFmtId="164" fontId="9" fillId="0" borderId="0" applyFont="0" applyFill="0" applyBorder="0" applyAlignment="0" applyProtection="0"/>
    <xf numFmtId="0" fontId="34" fillId="0" borderId="0"/>
  </cellStyleXfs>
  <cellXfs count="280">
    <xf numFmtId="0" fontId="0" fillId="0" borderId="0" xfId="0"/>
    <xf numFmtId="0" fontId="8" fillId="6" borderId="7" xfId="1" applyFont="1" applyFill="1" applyBorder="1" applyAlignment="1" applyProtection="1">
      <alignment wrapText="1"/>
      <protection hidden="1"/>
    </xf>
    <xf numFmtId="9" fontId="8" fillId="6" borderId="7" xfId="1" applyNumberFormat="1" applyFont="1" applyFill="1" applyBorder="1" applyAlignment="1" applyProtection="1">
      <alignment horizontal="center"/>
      <protection hidden="1"/>
    </xf>
    <xf numFmtId="9" fontId="8" fillId="6" borderId="7" xfId="1" applyNumberFormat="1" applyFont="1" applyFill="1" applyBorder="1" applyAlignment="1" applyProtection="1">
      <alignment horizontal="center" wrapText="1"/>
      <protection locked="0" hidden="1"/>
    </xf>
    <xf numFmtId="165" fontId="8" fillId="6" borderId="7" xfId="2" applyNumberFormat="1" applyFont="1" applyFill="1" applyBorder="1" applyAlignment="1" applyProtection="1">
      <alignment horizontal="center" wrapText="1"/>
      <protection locked="0" hidden="1"/>
    </xf>
    <xf numFmtId="165" fontId="8" fillId="6" borderId="7" xfId="2" applyNumberFormat="1" applyFont="1" applyFill="1" applyBorder="1" applyAlignment="1" applyProtection="1">
      <alignment horizontal="center"/>
      <protection hidden="1"/>
    </xf>
    <xf numFmtId="165" fontId="8" fillId="6" borderId="16" xfId="2" applyNumberFormat="1" applyFont="1" applyFill="1" applyBorder="1" applyAlignment="1" applyProtection="1">
      <alignment horizontal="center"/>
      <protection hidden="1"/>
    </xf>
    <xf numFmtId="0" fontId="8" fillId="6" borderId="16" xfId="1" applyFont="1" applyFill="1" applyBorder="1" applyAlignment="1" applyProtection="1">
      <alignment horizontal="center"/>
      <protection hidden="1"/>
    </xf>
    <xf numFmtId="0" fontId="11" fillId="0" borderId="0" xfId="1" applyFont="1" applyProtection="1">
      <protection hidden="1"/>
    </xf>
    <xf numFmtId="0" fontId="12" fillId="7" borderId="7" xfId="1" applyFont="1" applyFill="1" applyBorder="1" applyAlignment="1" applyProtection="1">
      <alignment wrapText="1"/>
      <protection hidden="1"/>
    </xf>
    <xf numFmtId="9" fontId="11" fillId="7" borderId="7" xfId="1" applyNumberFormat="1" applyFont="1" applyFill="1" applyBorder="1" applyAlignment="1" applyProtection="1">
      <alignment horizontal="center"/>
      <protection hidden="1"/>
    </xf>
    <xf numFmtId="9" fontId="11" fillId="7" borderId="7" xfId="1" applyNumberFormat="1" applyFont="1" applyFill="1" applyBorder="1" applyProtection="1">
      <protection locked="0" hidden="1"/>
    </xf>
    <xf numFmtId="165" fontId="12" fillId="7" borderId="7" xfId="2" applyNumberFormat="1" applyFont="1" applyFill="1" applyBorder="1" applyAlignment="1" applyProtection="1">
      <alignment horizontal="center"/>
      <protection hidden="1"/>
    </xf>
    <xf numFmtId="165" fontId="12" fillId="7" borderId="0" xfId="2" applyNumberFormat="1" applyFont="1" applyFill="1" applyBorder="1" applyAlignment="1" applyProtection="1">
      <alignment horizontal="center"/>
      <protection hidden="1"/>
    </xf>
    <xf numFmtId="0" fontId="11" fillId="0" borderId="0" xfId="1" applyFont="1" applyAlignment="1" applyProtection="1">
      <alignment horizontal="center"/>
      <protection hidden="1"/>
    </xf>
    <xf numFmtId="0" fontId="12" fillId="0" borderId="7" xfId="1" applyFont="1" applyBorder="1" applyAlignment="1" applyProtection="1">
      <alignment vertical="center" wrapText="1"/>
      <protection hidden="1"/>
    </xf>
    <xf numFmtId="9" fontId="11" fillId="0" borderId="7" xfId="1" applyNumberFormat="1" applyFont="1" applyBorder="1" applyAlignment="1" applyProtection="1">
      <alignment horizontal="center"/>
      <protection hidden="1"/>
    </xf>
    <xf numFmtId="165" fontId="11" fillId="0" borderId="7" xfId="2" applyNumberFormat="1" applyFont="1" applyBorder="1" applyAlignment="1" applyProtection="1">
      <alignment horizontal="center"/>
      <protection locked="0" hidden="1"/>
    </xf>
    <xf numFmtId="165" fontId="11" fillId="0" borderId="7" xfId="2" applyNumberFormat="1" applyFont="1" applyBorder="1" applyAlignment="1" applyProtection="1">
      <alignment horizontal="right"/>
      <protection hidden="1"/>
    </xf>
    <xf numFmtId="165" fontId="11" fillId="0" borderId="0" xfId="2" applyNumberFormat="1" applyFont="1" applyBorder="1" applyAlignment="1" applyProtection="1">
      <alignment horizontal="right"/>
      <protection hidden="1"/>
    </xf>
    <xf numFmtId="0" fontId="11" fillId="0" borderId="7" xfId="1" applyFont="1" applyBorder="1" applyAlignment="1" applyProtection="1">
      <alignment vertical="center" wrapText="1"/>
      <protection hidden="1"/>
    </xf>
    <xf numFmtId="165" fontId="11" fillId="0" borderId="7" xfId="2" applyNumberFormat="1" applyFont="1" applyBorder="1" applyAlignment="1" applyProtection="1">
      <alignment horizontal="center"/>
      <protection hidden="1"/>
    </xf>
    <xf numFmtId="165" fontId="11" fillId="0" borderId="0" xfId="2" applyNumberFormat="1" applyFont="1" applyAlignment="1" applyProtection="1">
      <alignment horizontal="center"/>
      <protection hidden="1"/>
    </xf>
    <xf numFmtId="0" fontId="12" fillId="9" borderId="7" xfId="1" applyFont="1" applyFill="1" applyBorder="1" applyAlignment="1" applyProtection="1">
      <alignment vertical="center" wrapText="1"/>
      <protection hidden="1"/>
    </xf>
    <xf numFmtId="165" fontId="11" fillId="0" borderId="0" xfId="2" applyNumberFormat="1" applyFont="1" applyBorder="1" applyAlignment="1" applyProtection="1">
      <alignment horizontal="center"/>
      <protection hidden="1"/>
    </xf>
    <xf numFmtId="0" fontId="11" fillId="8" borderId="7" xfId="1" applyFont="1" applyFill="1" applyBorder="1" applyAlignment="1" applyProtection="1">
      <alignment vertical="center" wrapText="1"/>
      <protection hidden="1"/>
    </xf>
    <xf numFmtId="0" fontId="13" fillId="0" borderId="7" xfId="1" applyFont="1" applyBorder="1" applyAlignment="1" applyProtection="1">
      <alignment horizontal="right" vertical="center" wrapText="1"/>
      <protection hidden="1"/>
    </xf>
    <xf numFmtId="165" fontId="11" fillId="10" borderId="0" xfId="2" applyNumberFormat="1" applyFont="1" applyFill="1" applyBorder="1" applyAlignment="1" applyProtection="1">
      <alignment horizontal="right"/>
      <protection hidden="1"/>
    </xf>
    <xf numFmtId="165" fontId="11" fillId="0" borderId="0" xfId="2" applyNumberFormat="1" applyFont="1" applyFill="1" applyBorder="1" applyAlignment="1" applyProtection="1">
      <alignment horizontal="right"/>
      <protection hidden="1"/>
    </xf>
    <xf numFmtId="0" fontId="11" fillId="0" borderId="7" xfId="2" applyNumberFormat="1" applyFont="1" applyBorder="1" applyAlignment="1" applyProtection="1">
      <alignment horizontal="right"/>
      <protection hidden="1"/>
    </xf>
    <xf numFmtId="0" fontId="11" fillId="0" borderId="0" xfId="1" applyFont="1" applyAlignment="1" applyProtection="1">
      <alignment horizontal="center" wrapText="1"/>
      <protection hidden="1"/>
    </xf>
    <xf numFmtId="9" fontId="13" fillId="0" borderId="7" xfId="1" applyNumberFormat="1" applyFont="1" applyBorder="1" applyAlignment="1" applyProtection="1">
      <alignment horizontal="right"/>
      <protection hidden="1"/>
    </xf>
    <xf numFmtId="165" fontId="13" fillId="0" borderId="7" xfId="2" applyNumberFormat="1" applyFont="1" applyBorder="1" applyAlignment="1" applyProtection="1">
      <alignment horizontal="right"/>
      <protection hidden="1"/>
    </xf>
    <xf numFmtId="0" fontId="14" fillId="0" borderId="7" xfId="1" applyFont="1" applyBorder="1" applyAlignment="1" applyProtection="1">
      <alignment horizontal="right" vertical="center" wrapText="1"/>
      <protection hidden="1"/>
    </xf>
    <xf numFmtId="165" fontId="12" fillId="0" borderId="0" xfId="2" applyNumberFormat="1" applyFont="1" applyBorder="1" applyAlignment="1" applyProtection="1">
      <alignment horizontal="center" wrapText="1"/>
      <protection hidden="1"/>
    </xf>
    <xf numFmtId="165" fontId="12" fillId="0" borderId="0" xfId="2" applyNumberFormat="1" applyFont="1" applyAlignment="1" applyProtection="1">
      <alignment horizontal="center" wrapText="1"/>
      <protection hidden="1"/>
    </xf>
    <xf numFmtId="165" fontId="12" fillId="0" borderId="0" xfId="2" applyNumberFormat="1" applyFont="1" applyBorder="1" applyAlignment="1" applyProtection="1">
      <alignment horizontal="right" wrapText="1"/>
      <protection hidden="1"/>
    </xf>
    <xf numFmtId="0" fontId="14" fillId="0" borderId="7" xfId="1" applyFont="1" applyBorder="1" applyAlignment="1" applyProtection="1">
      <alignment vertical="center" wrapText="1"/>
      <protection hidden="1"/>
    </xf>
    <xf numFmtId="165" fontId="11" fillId="0" borderId="7" xfId="2" applyNumberFormat="1" applyFont="1" applyFill="1" applyBorder="1" applyAlignment="1" applyProtection="1">
      <alignment horizontal="center"/>
      <protection hidden="1"/>
    </xf>
    <xf numFmtId="165" fontId="11" fillId="0" borderId="0" xfId="2" applyNumberFormat="1" applyFont="1" applyFill="1" applyBorder="1" applyAlignment="1" applyProtection="1">
      <alignment horizontal="center"/>
      <protection hidden="1"/>
    </xf>
    <xf numFmtId="0" fontId="15" fillId="0" borderId="7" xfId="1" applyFont="1" applyBorder="1" applyAlignment="1" applyProtection="1">
      <alignment vertical="center" wrapText="1"/>
      <protection hidden="1"/>
    </xf>
    <xf numFmtId="0" fontId="12" fillId="8" borderId="7" xfId="1" applyFont="1" applyFill="1" applyBorder="1" applyAlignment="1" applyProtection="1">
      <alignment vertical="center" wrapText="1"/>
      <protection hidden="1"/>
    </xf>
    <xf numFmtId="0" fontId="4" fillId="2" borderId="1" xfId="1" applyFont="1" applyFill="1" applyBorder="1" applyAlignment="1" applyProtection="1">
      <alignment horizontal="center" vertical="center" wrapText="1"/>
      <protection hidden="1"/>
    </xf>
    <xf numFmtId="0" fontId="4" fillId="2" borderId="2" xfId="1" applyFont="1" applyFill="1" applyBorder="1" applyAlignment="1" applyProtection="1">
      <alignment horizontal="center" vertical="center"/>
      <protection hidden="1"/>
    </xf>
    <xf numFmtId="9" fontId="11" fillId="0" borderId="0" xfId="1" applyNumberFormat="1" applyFont="1" applyProtection="1">
      <protection hidden="1"/>
    </xf>
    <xf numFmtId="0" fontId="3" fillId="0" borderId="3" xfId="1" applyFont="1" applyBorder="1" applyAlignment="1" applyProtection="1">
      <alignment horizontal="center" vertical="center" wrapText="1"/>
      <protection hidden="1"/>
    </xf>
    <xf numFmtId="0" fontId="2" fillId="0" borderId="4" xfId="1" applyFont="1" applyBorder="1" applyAlignment="1" applyProtection="1">
      <alignment horizontal="right" vertical="center"/>
      <protection hidden="1"/>
    </xf>
    <xf numFmtId="0" fontId="4" fillId="2" borderId="7" xfId="1" applyFont="1" applyFill="1" applyBorder="1" applyAlignment="1" applyProtection="1">
      <alignment horizontal="center" vertical="center"/>
      <protection hidden="1"/>
    </xf>
    <xf numFmtId="0" fontId="10" fillId="0" borderId="7" xfId="1" applyBorder="1" applyProtection="1">
      <protection hidden="1"/>
    </xf>
    <xf numFmtId="0" fontId="7" fillId="4" borderId="0" xfId="1" applyFont="1" applyFill="1" applyProtection="1">
      <protection hidden="1"/>
    </xf>
    <xf numFmtId="0" fontId="10" fillId="0" borderId="0" xfId="1" applyProtection="1">
      <protection hidden="1"/>
    </xf>
    <xf numFmtId="0" fontId="4" fillId="2" borderId="8" xfId="1" applyFont="1" applyFill="1" applyBorder="1" applyAlignment="1" applyProtection="1">
      <alignment horizontal="center" vertical="center"/>
      <protection hidden="1"/>
    </xf>
    <xf numFmtId="0" fontId="4" fillId="2" borderId="14" xfId="1" applyFont="1" applyFill="1" applyBorder="1" applyAlignment="1" applyProtection="1">
      <alignment horizontal="center" vertical="center"/>
      <protection hidden="1"/>
    </xf>
    <xf numFmtId="0" fontId="4" fillId="2" borderId="9" xfId="1" applyFont="1" applyFill="1" applyBorder="1" applyAlignment="1" applyProtection="1">
      <alignment horizontal="center" vertical="center"/>
      <protection hidden="1"/>
    </xf>
    <xf numFmtId="0" fontId="6" fillId="0" borderId="10" xfId="1" applyFont="1" applyBorder="1" applyProtection="1">
      <protection hidden="1"/>
    </xf>
    <xf numFmtId="9" fontId="6" fillId="0" borderId="7" xfId="1" applyNumberFormat="1" applyFont="1" applyBorder="1" applyProtection="1">
      <protection hidden="1"/>
    </xf>
    <xf numFmtId="0" fontId="6" fillId="0" borderId="11" xfId="1" applyFont="1" applyBorder="1" applyProtection="1">
      <protection hidden="1"/>
    </xf>
    <xf numFmtId="165" fontId="6" fillId="0" borderId="11" xfId="1" applyNumberFormat="1" applyFont="1" applyBorder="1" applyProtection="1">
      <protection hidden="1"/>
    </xf>
    <xf numFmtId="0" fontId="6" fillId="0" borderId="7" xfId="1" applyFont="1" applyBorder="1" applyProtection="1">
      <protection hidden="1"/>
    </xf>
    <xf numFmtId="1" fontId="6" fillId="0" borderId="11" xfId="1" applyNumberFormat="1" applyFont="1" applyBorder="1" applyProtection="1">
      <protection hidden="1"/>
    </xf>
    <xf numFmtId="0" fontId="10" fillId="0" borderId="11" xfId="1" applyBorder="1" applyProtection="1">
      <protection hidden="1"/>
    </xf>
    <xf numFmtId="0" fontId="6" fillId="0" borderId="12" xfId="1" applyFont="1" applyBorder="1" applyProtection="1">
      <protection hidden="1"/>
    </xf>
    <xf numFmtId="0" fontId="6" fillId="0" borderId="15" xfId="1" applyFont="1" applyBorder="1" applyProtection="1">
      <protection hidden="1"/>
    </xf>
    <xf numFmtId="1" fontId="6" fillId="0" borderId="13" xfId="1" applyNumberFormat="1" applyFont="1" applyBorder="1" applyProtection="1">
      <protection hidden="1"/>
    </xf>
    <xf numFmtId="10" fontId="11" fillId="0" borderId="0" xfId="2" applyNumberFormat="1" applyFont="1" applyBorder="1" applyAlignment="1" applyProtection="1">
      <alignment horizontal="center"/>
      <protection hidden="1"/>
    </xf>
    <xf numFmtId="43" fontId="11" fillId="0" borderId="0" xfId="2" applyFont="1" applyBorder="1" applyAlignment="1" applyProtection="1">
      <alignment horizontal="center"/>
      <protection hidden="1"/>
    </xf>
    <xf numFmtId="0" fontId="11" fillId="0" borderId="7" xfId="1" applyFont="1" applyBorder="1" applyProtection="1">
      <protection hidden="1"/>
    </xf>
    <xf numFmtId="0" fontId="12" fillId="7" borderId="7" xfId="1" applyFont="1" applyFill="1" applyBorder="1" applyAlignment="1" applyProtection="1">
      <alignment vertical="center" wrapText="1"/>
      <protection hidden="1"/>
    </xf>
    <xf numFmtId="165" fontId="13" fillId="0" borderId="7" xfId="2" applyNumberFormat="1" applyFont="1" applyBorder="1" applyAlignment="1" applyProtection="1">
      <alignment horizontal="left"/>
      <protection hidden="1"/>
    </xf>
    <xf numFmtId="165" fontId="11" fillId="0" borderId="0" xfId="2" applyNumberFormat="1" applyFont="1" applyBorder="1" applyAlignment="1" applyProtection="1">
      <alignment horizontal="center" wrapText="1"/>
      <protection hidden="1"/>
    </xf>
    <xf numFmtId="0" fontId="11" fillId="0" borderId="7" xfId="1" applyFont="1" applyBorder="1" applyAlignment="1" applyProtection="1">
      <alignment horizontal="right" vertical="center" wrapText="1"/>
      <protection hidden="1"/>
    </xf>
    <xf numFmtId="165" fontId="11" fillId="0" borderId="0" xfId="2" applyNumberFormat="1" applyFont="1" applyBorder="1" applyAlignment="1" applyProtection="1">
      <alignment horizontal="left"/>
      <protection hidden="1"/>
    </xf>
    <xf numFmtId="165" fontId="11" fillId="9" borderId="7" xfId="2" applyNumberFormat="1" applyFont="1" applyFill="1" applyBorder="1" applyAlignment="1" applyProtection="1">
      <alignment horizontal="center"/>
      <protection hidden="1"/>
    </xf>
    <xf numFmtId="4" fontId="11" fillId="0" borderId="0" xfId="2" applyNumberFormat="1" applyFont="1" applyBorder="1" applyAlignment="1" applyProtection="1">
      <alignment horizontal="center"/>
      <protection hidden="1"/>
    </xf>
    <xf numFmtId="0" fontId="11" fillId="9" borderId="0" xfId="1" applyFont="1" applyFill="1" applyAlignment="1" applyProtection="1">
      <alignment horizontal="center"/>
      <protection hidden="1"/>
    </xf>
    <xf numFmtId="165" fontId="11" fillId="0" borderId="7" xfId="2" applyNumberFormat="1" applyFont="1" applyBorder="1" applyAlignment="1" applyProtection="1">
      <alignment horizontal="center" wrapText="1"/>
      <protection hidden="1"/>
    </xf>
    <xf numFmtId="0" fontId="11" fillId="0" borderId="0" xfId="1" applyFont="1" applyAlignment="1" applyProtection="1">
      <alignment vertical="center" wrapText="1"/>
      <protection hidden="1"/>
    </xf>
    <xf numFmtId="9" fontId="11" fillId="0" borderId="0" xfId="1" applyNumberFormat="1" applyFont="1" applyAlignment="1" applyProtection="1">
      <alignment horizontal="center"/>
      <protection hidden="1"/>
    </xf>
    <xf numFmtId="9" fontId="11" fillId="0" borderId="0" xfId="1" applyNumberFormat="1" applyFont="1" applyProtection="1">
      <protection locked="0" hidden="1"/>
    </xf>
    <xf numFmtId="165" fontId="11" fillId="0" borderId="0" xfId="2" applyNumberFormat="1" applyFont="1" applyBorder="1" applyAlignment="1" applyProtection="1">
      <alignment horizontal="center"/>
      <protection locked="0" hidden="1"/>
    </xf>
    <xf numFmtId="9" fontId="12" fillId="0" borderId="0" xfId="1" applyNumberFormat="1" applyFont="1" applyAlignment="1" applyProtection="1">
      <alignment horizontal="center"/>
      <protection hidden="1"/>
    </xf>
    <xf numFmtId="9" fontId="12" fillId="0" borderId="0" xfId="1" applyNumberFormat="1" applyFont="1" applyProtection="1">
      <protection locked="0" hidden="1"/>
    </xf>
    <xf numFmtId="165" fontId="12" fillId="0" borderId="0" xfId="2" applyNumberFormat="1" applyFont="1" applyBorder="1" applyAlignment="1" applyProtection="1">
      <alignment horizontal="center"/>
      <protection locked="0" hidden="1"/>
    </xf>
    <xf numFmtId="165" fontId="12" fillId="0" borderId="0" xfId="2" applyNumberFormat="1" applyFont="1" applyBorder="1" applyAlignment="1" applyProtection="1">
      <alignment horizontal="center"/>
      <protection hidden="1"/>
    </xf>
    <xf numFmtId="0" fontId="12" fillId="0" borderId="0" xfId="1" applyFont="1" applyAlignment="1" applyProtection="1">
      <alignment wrapText="1"/>
      <protection hidden="1"/>
    </xf>
    <xf numFmtId="165" fontId="11" fillId="0" borderId="0" xfId="2" applyNumberFormat="1" applyFont="1" applyAlignment="1" applyProtection="1">
      <alignment horizontal="center"/>
      <protection locked="0" hidden="1"/>
    </xf>
    <xf numFmtId="4" fontId="11" fillId="0" borderId="7" xfId="1" applyNumberFormat="1" applyFont="1" applyBorder="1" applyAlignment="1" applyProtection="1">
      <alignment horizontal="center"/>
      <protection hidden="1"/>
    </xf>
    <xf numFmtId="4" fontId="11" fillId="0" borderId="0" xfId="1" applyNumberFormat="1" applyFont="1" applyProtection="1">
      <protection locked="0" hidden="1"/>
    </xf>
    <xf numFmtId="0" fontId="11" fillId="0" borderId="0" xfId="1" applyFont="1" applyAlignment="1" applyProtection="1">
      <alignment wrapText="1"/>
      <protection hidden="1"/>
    </xf>
    <xf numFmtId="0" fontId="6" fillId="11" borderId="7" xfId="1" applyFont="1" applyFill="1" applyBorder="1"/>
    <xf numFmtId="0" fontId="10" fillId="0" borderId="7" xfId="1" applyBorder="1"/>
    <xf numFmtId="2" fontId="10" fillId="0" borderId="7" xfId="1" applyNumberFormat="1" applyBorder="1" applyAlignment="1">
      <alignment horizontal="center"/>
    </xf>
    <xf numFmtId="0" fontId="10" fillId="0" borderId="7" xfId="1" applyBorder="1" applyAlignment="1">
      <alignment horizontal="center"/>
    </xf>
    <xf numFmtId="1" fontId="10" fillId="0" borderId="7" xfId="1" applyNumberFormat="1" applyBorder="1" applyAlignment="1">
      <alignment horizontal="center"/>
    </xf>
    <xf numFmtId="0" fontId="10" fillId="0" borderId="7" xfId="1" applyBorder="1" applyAlignment="1">
      <alignment wrapText="1"/>
    </xf>
    <xf numFmtId="0" fontId="6" fillId="12" borderId="7" xfId="1" applyFont="1" applyFill="1" applyBorder="1"/>
    <xf numFmtId="0" fontId="10" fillId="12" borderId="7" xfId="1" applyFill="1" applyBorder="1" applyAlignment="1">
      <alignment horizontal="center"/>
    </xf>
    <xf numFmtId="1" fontId="6" fillId="12" borderId="7" xfId="1" applyNumberFormat="1" applyFont="1" applyFill="1" applyBorder="1" applyAlignment="1">
      <alignment horizontal="center"/>
    </xf>
    <xf numFmtId="0" fontId="6" fillId="13" borderId="7" xfId="1" applyFont="1" applyFill="1" applyBorder="1"/>
    <xf numFmtId="0" fontId="10" fillId="13" borderId="7" xfId="1" applyFill="1" applyBorder="1" applyAlignment="1">
      <alignment horizontal="center"/>
    </xf>
    <xf numFmtId="1" fontId="6" fillId="13" borderId="7" xfId="1" applyNumberFormat="1" applyFont="1" applyFill="1" applyBorder="1" applyAlignment="1">
      <alignment horizontal="center"/>
    </xf>
    <xf numFmtId="0" fontId="10" fillId="0" borderId="0" xfId="1" applyAlignment="1">
      <alignment vertical="center"/>
    </xf>
    <xf numFmtId="0" fontId="9" fillId="0" borderId="0" xfId="3" applyAlignment="1">
      <alignment vertical="center"/>
    </xf>
    <xf numFmtId="0" fontId="9" fillId="0" borderId="0" xfId="3" applyAlignment="1" applyProtection="1">
      <alignment vertical="center"/>
      <protection locked="0"/>
    </xf>
    <xf numFmtId="0" fontId="9" fillId="0" borderId="0" xfId="3" applyAlignment="1" applyProtection="1">
      <alignment horizontal="center" vertical="center"/>
      <protection locked="0"/>
    </xf>
    <xf numFmtId="0" fontId="10" fillId="0" borderId="0" xfId="1" applyAlignment="1">
      <alignment horizontal="center" vertical="center"/>
    </xf>
    <xf numFmtId="0" fontId="20" fillId="0" borderId="0" xfId="1" applyFont="1" applyAlignment="1">
      <alignment vertical="center" wrapText="1"/>
    </xf>
    <xf numFmtId="0" fontId="21" fillId="0" borderId="0" xfId="1" applyFont="1" applyAlignment="1">
      <alignment horizontal="left" vertical="center"/>
    </xf>
    <xf numFmtId="0" fontId="21" fillId="0" borderId="0" xfId="3" applyFont="1" applyAlignment="1" applyProtection="1">
      <alignment horizontal="left" vertical="center"/>
      <protection hidden="1"/>
    </xf>
    <xf numFmtId="0" fontId="21" fillId="0" borderId="0" xfId="3" applyFont="1" applyAlignment="1" applyProtection="1">
      <alignment horizontal="center" vertical="center"/>
      <protection locked="0"/>
    </xf>
    <xf numFmtId="0" fontId="17" fillId="14" borderId="8" xfId="1" applyFont="1" applyFill="1" applyBorder="1" applyAlignment="1">
      <alignment horizontal="left" vertical="center" wrapText="1"/>
    </xf>
    <xf numFmtId="0" fontId="17" fillId="14" borderId="14" xfId="1" applyFont="1" applyFill="1" applyBorder="1" applyAlignment="1">
      <alignment horizontal="center" vertical="center" wrapText="1"/>
    </xf>
    <xf numFmtId="0" fontId="17" fillId="14" borderId="9" xfId="1" applyFont="1" applyFill="1" applyBorder="1" applyAlignment="1">
      <alignment horizontal="left" vertical="center" wrapText="1"/>
    </xf>
    <xf numFmtId="0" fontId="10" fillId="0" borderId="0" xfId="1" applyAlignment="1">
      <alignment horizontal="left" vertical="center"/>
    </xf>
    <xf numFmtId="165" fontId="8" fillId="6" borderId="7" xfId="4" applyNumberFormat="1" applyFont="1" applyFill="1" applyBorder="1" applyAlignment="1" applyProtection="1">
      <alignment horizontal="center" vertical="center" wrapText="1"/>
      <protection locked="0"/>
    </xf>
    <xf numFmtId="0" fontId="10" fillId="15" borderId="0" xfId="1" applyFill="1" applyAlignment="1">
      <alignment horizontal="center" vertical="center"/>
    </xf>
    <xf numFmtId="0" fontId="10" fillId="9" borderId="0" xfId="1" applyFill="1" applyAlignment="1">
      <alignment horizontal="center" vertical="center"/>
    </xf>
    <xf numFmtId="0" fontId="10" fillId="16" borderId="0" xfId="1" applyFill="1" applyAlignment="1">
      <alignment horizontal="center" vertical="center"/>
    </xf>
    <xf numFmtId="0" fontId="22" fillId="0" borderId="10" xfId="1" applyFont="1" applyBorder="1" applyAlignment="1">
      <alignment horizontal="left" vertical="center"/>
    </xf>
    <xf numFmtId="0" fontId="9" fillId="0" borderId="0" xfId="3" applyAlignment="1" applyProtection="1">
      <alignment horizontal="left" vertical="center"/>
      <protection hidden="1"/>
    </xf>
    <xf numFmtId="0" fontId="9" fillId="17" borderId="0" xfId="3" applyFill="1" applyAlignment="1" applyProtection="1">
      <alignment horizontal="center" vertical="center"/>
      <protection locked="0"/>
    </xf>
    <xf numFmtId="0" fontId="9" fillId="0" borderId="0" xfId="1" applyFont="1" applyAlignment="1">
      <alignment horizontal="center" vertical="center"/>
    </xf>
    <xf numFmtId="0" fontId="23" fillId="0" borderId="10" xfId="1" applyFont="1" applyBorder="1" applyAlignment="1">
      <alignment horizontal="left" vertical="center" wrapText="1"/>
    </xf>
    <xf numFmtId="0" fontId="9" fillId="0" borderId="0" xfId="1" applyFont="1" applyAlignment="1">
      <alignment vertical="center"/>
    </xf>
    <xf numFmtId="0" fontId="9" fillId="0" borderId="0" xfId="3" applyAlignment="1" applyProtection="1">
      <alignment horizontal="left" vertical="center" wrapText="1"/>
      <protection hidden="1"/>
    </xf>
    <xf numFmtId="0" fontId="22" fillId="0" borderId="12" xfId="1" applyFont="1" applyBorder="1" applyAlignment="1">
      <alignment horizontal="left" vertical="center" wrapText="1"/>
    </xf>
    <xf numFmtId="0" fontId="17" fillId="14" borderId="9" xfId="1" applyFont="1" applyFill="1" applyBorder="1" applyAlignment="1">
      <alignment horizontal="center" vertical="center" wrapText="1"/>
    </xf>
    <xf numFmtId="0" fontId="23" fillId="0" borderId="10" xfId="1" applyFont="1" applyBorder="1" applyAlignment="1">
      <alignment horizontal="left" vertical="center"/>
    </xf>
    <xf numFmtId="0" fontId="23" fillId="0" borderId="12" xfId="1" applyFont="1" applyBorder="1" applyAlignment="1">
      <alignment horizontal="left" vertical="center"/>
    </xf>
    <xf numFmtId="0" fontId="10" fillId="0" borderId="0" xfId="1" applyAlignment="1" applyProtection="1">
      <alignment vertical="center"/>
      <protection locked="0"/>
    </xf>
    <xf numFmtId="0" fontId="10" fillId="0" borderId="0" xfId="1" applyAlignment="1" applyProtection="1">
      <alignment horizontal="center" vertical="center"/>
      <protection locked="0"/>
    </xf>
    <xf numFmtId="165" fontId="10" fillId="0" borderId="7" xfId="1" applyNumberFormat="1" applyBorder="1" applyAlignment="1">
      <alignment horizontal="center"/>
    </xf>
    <xf numFmtId="0" fontId="6" fillId="11" borderId="7" xfId="1" applyFont="1" applyFill="1" applyBorder="1" applyAlignment="1">
      <alignment horizontal="center"/>
    </xf>
    <xf numFmtId="0" fontId="27" fillId="0" borderId="0" xfId="5" applyFont="1" applyAlignment="1">
      <alignment vertical="top"/>
    </xf>
    <xf numFmtId="0" fontId="28" fillId="0" borderId="0" xfId="5" applyFont="1" applyAlignment="1">
      <alignment vertical="top"/>
    </xf>
    <xf numFmtId="0" fontId="34" fillId="0" borderId="0" xfId="5" applyAlignment="1">
      <alignment horizontal="left" vertical="top"/>
    </xf>
    <xf numFmtId="0" fontId="29" fillId="0" borderId="0" xfId="5" applyFont="1" applyAlignment="1">
      <alignment horizontal="left" vertical="top"/>
    </xf>
    <xf numFmtId="0" fontId="30" fillId="0" borderId="0" xfId="5" applyFont="1" applyAlignment="1">
      <alignment horizontal="left" vertical="top"/>
    </xf>
    <xf numFmtId="0" fontId="31" fillId="0" borderId="0" xfId="5" applyFont="1" applyAlignment="1">
      <alignment horizontal="center" vertical="center"/>
    </xf>
    <xf numFmtId="0" fontId="32" fillId="18" borderId="25" xfId="5" applyFont="1" applyFill="1" applyBorder="1" applyAlignment="1">
      <alignment horizontal="center" vertical="center" wrapText="1"/>
    </xf>
    <xf numFmtId="0" fontId="32" fillId="19" borderId="25" xfId="5" applyFont="1" applyFill="1" applyBorder="1" applyAlignment="1">
      <alignment horizontal="center" vertical="center" wrapText="1"/>
    </xf>
    <xf numFmtId="0" fontId="32" fillId="20" borderId="25" xfId="5" applyFont="1" applyFill="1" applyBorder="1" applyAlignment="1">
      <alignment horizontal="center" vertical="center" wrapText="1"/>
    </xf>
    <xf numFmtId="0" fontId="32" fillId="21" borderId="25" xfId="5" applyFont="1" applyFill="1" applyBorder="1" applyAlignment="1">
      <alignment horizontal="center" vertical="center" wrapText="1"/>
    </xf>
    <xf numFmtId="0" fontId="32" fillId="22" borderId="25" xfId="5" applyFont="1" applyFill="1" applyBorder="1" applyAlignment="1">
      <alignment horizontal="center" vertical="center" wrapText="1"/>
    </xf>
    <xf numFmtId="3" fontId="34" fillId="0" borderId="0" xfId="5" applyNumberFormat="1" applyAlignment="1">
      <alignment horizontal="left" vertical="top"/>
    </xf>
    <xf numFmtId="0" fontId="36" fillId="0" borderId="0" xfId="5" applyFont="1" applyAlignment="1">
      <alignment horizontal="center" vertical="center"/>
    </xf>
    <xf numFmtId="0" fontId="35" fillId="0" borderId="0" xfId="5" applyFont="1" applyAlignment="1">
      <alignment horizontal="left" vertical="top"/>
    </xf>
    <xf numFmtId="0" fontId="37" fillId="14" borderId="8" xfId="1" applyFont="1" applyFill="1" applyBorder="1" applyAlignment="1">
      <alignment horizontal="center" vertical="center" wrapText="1"/>
    </xf>
    <xf numFmtId="0" fontId="21" fillId="0" borderId="0" xfId="5" applyFont="1" applyAlignment="1">
      <alignment horizontal="left" vertical="top"/>
    </xf>
    <xf numFmtId="0" fontId="34" fillId="0" borderId="0" xfId="5" applyAlignment="1">
      <alignment vertical="top"/>
    </xf>
    <xf numFmtId="0" fontId="36" fillId="0" borderId="0" xfId="5" applyFont="1" applyAlignment="1">
      <alignment vertical="center"/>
    </xf>
    <xf numFmtId="0" fontId="31" fillId="0" borderId="0" xfId="5" applyFont="1" applyAlignment="1">
      <alignment vertical="center"/>
    </xf>
    <xf numFmtId="0" fontId="32" fillId="19" borderId="25" xfId="5" applyFont="1" applyFill="1" applyBorder="1" applyAlignment="1">
      <alignment vertical="center" wrapText="1"/>
    </xf>
    <xf numFmtId="0" fontId="32" fillId="20" borderId="25" xfId="5" applyFont="1" applyFill="1" applyBorder="1" applyAlignment="1">
      <alignment vertical="center" wrapText="1"/>
    </xf>
    <xf numFmtId="0" fontId="32" fillId="21" borderId="25" xfId="5" applyFont="1" applyFill="1" applyBorder="1" applyAlignment="1">
      <alignment vertical="center" wrapText="1"/>
    </xf>
    <xf numFmtId="0" fontId="34" fillId="0" borderId="0" xfId="5" applyAlignment="1">
      <alignment horizontal="right" vertical="top"/>
    </xf>
    <xf numFmtId="0" fontId="35" fillId="0" borderId="0" xfId="5" applyFont="1" applyAlignment="1">
      <alignment horizontal="right" vertical="top"/>
    </xf>
    <xf numFmtId="0" fontId="21" fillId="0" borderId="0" xfId="5" applyFont="1" applyAlignment="1">
      <alignment horizontal="right" vertical="top"/>
    </xf>
    <xf numFmtId="0" fontId="31" fillId="0" borderId="0" xfId="5" applyFont="1" applyAlignment="1">
      <alignment horizontal="right" vertical="center"/>
    </xf>
    <xf numFmtId="0" fontId="6" fillId="0" borderId="0" xfId="0" applyFont="1" applyProtection="1">
      <protection hidden="1"/>
    </xf>
    <xf numFmtId="0" fontId="0" fillId="0" borderId="0" xfId="0" applyProtection="1">
      <protection hidden="1"/>
    </xf>
    <xf numFmtId="0" fontId="4" fillId="2" borderId="1" xfId="0" applyFont="1" applyFill="1" applyBorder="1" applyAlignment="1" applyProtection="1">
      <alignment horizontal="center" vertical="center" wrapText="1"/>
      <protection hidden="1"/>
    </xf>
    <xf numFmtId="0" fontId="4" fillId="2" borderId="2" xfId="0" applyFont="1" applyFill="1" applyBorder="1" applyAlignment="1" applyProtection="1">
      <alignment horizontal="center" vertical="center" wrapText="1"/>
      <protection hidden="1"/>
    </xf>
    <xf numFmtId="0" fontId="4" fillId="2" borderId="2" xfId="0" applyFont="1" applyFill="1" applyBorder="1" applyAlignment="1" applyProtection="1">
      <alignment horizontal="right" vertical="center"/>
      <protection hidden="1"/>
    </xf>
    <xf numFmtId="0" fontId="4" fillId="2" borderId="2" xfId="0" applyFont="1" applyFill="1" applyBorder="1" applyAlignment="1" applyProtection="1">
      <alignment horizontal="center" vertical="center"/>
      <protection hidden="1"/>
    </xf>
    <xf numFmtId="0" fontId="4" fillId="2" borderId="1" xfId="0" applyFont="1" applyFill="1" applyBorder="1" applyAlignment="1" applyProtection="1">
      <alignment horizontal="center" vertical="center"/>
      <protection hidden="1"/>
    </xf>
    <xf numFmtId="0" fontId="4" fillId="3" borderId="3" xfId="0" applyFont="1" applyFill="1" applyBorder="1" applyAlignment="1" applyProtection="1">
      <alignment horizontal="center" vertical="center" wrapText="1"/>
      <protection hidden="1"/>
    </xf>
    <xf numFmtId="0" fontId="2" fillId="0" borderId="4" xfId="0" applyFont="1" applyBorder="1" applyAlignment="1" applyProtection="1">
      <alignment horizontal="right" vertical="center"/>
      <protection hidden="1"/>
    </xf>
    <xf numFmtId="0" fontId="3" fillId="0" borderId="3" xfId="0" applyFont="1" applyBorder="1" applyAlignment="1" applyProtection="1">
      <alignment horizontal="center" vertical="center" wrapText="1"/>
      <protection hidden="1"/>
    </xf>
    <xf numFmtId="0" fontId="6" fillId="0" borderId="10" xfId="0" applyFont="1" applyBorder="1" applyProtection="1">
      <protection hidden="1"/>
    </xf>
    <xf numFmtId="0" fontId="0" fillId="0" borderId="11" xfId="0" applyBorder="1" applyProtection="1">
      <protection hidden="1"/>
    </xf>
    <xf numFmtId="0" fontId="3" fillId="0" borderId="4" xfId="0" applyFont="1" applyBorder="1" applyAlignment="1" applyProtection="1">
      <alignment horizontal="center" vertical="center" wrapText="1"/>
      <protection hidden="1"/>
    </xf>
    <xf numFmtId="0" fontId="6" fillId="0" borderId="12" xfId="0" applyFont="1" applyBorder="1" applyProtection="1">
      <protection hidden="1"/>
    </xf>
    <xf numFmtId="0" fontId="7" fillId="4" borderId="0" xfId="0" applyFont="1" applyFill="1" applyProtection="1">
      <protection hidden="1"/>
    </xf>
    <xf numFmtId="0" fontId="4" fillId="2" borderId="8" xfId="0" applyFont="1" applyFill="1" applyBorder="1" applyAlignment="1" applyProtection="1">
      <alignment horizontal="center" vertical="center"/>
      <protection hidden="1"/>
    </xf>
    <xf numFmtId="0" fontId="4" fillId="2" borderId="9" xfId="0" applyFont="1" applyFill="1" applyBorder="1" applyAlignment="1" applyProtection="1">
      <alignment horizontal="center" vertical="center"/>
      <protection hidden="1"/>
    </xf>
    <xf numFmtId="0" fontId="6" fillId="0" borderId="11" xfId="0" applyFont="1" applyBorder="1" applyProtection="1">
      <protection hidden="1"/>
    </xf>
    <xf numFmtId="1" fontId="6" fillId="0" borderId="11" xfId="0" applyNumberFormat="1" applyFont="1" applyBorder="1" applyProtection="1">
      <protection hidden="1"/>
    </xf>
    <xf numFmtId="0" fontId="2" fillId="0" borderId="3" xfId="0" applyFont="1" applyBorder="1" applyAlignment="1" applyProtection="1">
      <alignment horizontal="center" vertical="center" wrapText="1"/>
      <protection hidden="1"/>
    </xf>
    <xf numFmtId="0" fontId="2" fillId="0" borderId="4" xfId="0" applyFont="1" applyBorder="1" applyAlignment="1" applyProtection="1">
      <alignment horizontal="center" vertical="center" wrapText="1"/>
      <protection hidden="1"/>
    </xf>
    <xf numFmtId="1" fontId="6" fillId="0" borderId="13" xfId="0" applyNumberFormat="1" applyFont="1" applyBorder="1" applyProtection="1">
      <protection hidden="1"/>
    </xf>
    <xf numFmtId="0" fontId="4" fillId="0" borderId="3" xfId="0" applyFont="1" applyBorder="1" applyAlignment="1" applyProtection="1">
      <alignment horizontal="center" vertical="center" wrapText="1"/>
      <protection hidden="1"/>
    </xf>
    <xf numFmtId="0" fontId="4" fillId="0" borderId="4" xfId="0" applyFont="1" applyBorder="1" applyAlignment="1" applyProtection="1">
      <alignment horizontal="center" vertical="center" wrapText="1"/>
      <protection hidden="1"/>
    </xf>
    <xf numFmtId="0" fontId="5" fillId="0" borderId="3" xfId="0" applyFont="1" applyBorder="1" applyAlignment="1" applyProtection="1">
      <alignment horizontal="center" vertical="center" wrapText="1"/>
      <protection hidden="1"/>
    </xf>
    <xf numFmtId="0" fontId="5" fillId="0" borderId="4" xfId="0" applyFont="1" applyBorder="1" applyAlignment="1" applyProtection="1">
      <alignment horizontal="center" vertical="center" wrapText="1"/>
      <protection hidden="1"/>
    </xf>
    <xf numFmtId="0" fontId="3" fillId="0" borderId="5" xfId="0" applyFont="1" applyBorder="1" applyAlignment="1" applyProtection="1">
      <alignment horizontal="center" vertical="center" wrapText="1"/>
      <protection hidden="1"/>
    </xf>
    <xf numFmtId="0" fontId="3" fillId="0" borderId="6" xfId="0" applyFont="1" applyBorder="1" applyAlignment="1" applyProtection="1">
      <alignment horizontal="center" vertical="center" wrapText="1"/>
      <protection hidden="1"/>
    </xf>
    <xf numFmtId="0" fontId="2" fillId="0" borderId="6" xfId="0" applyFont="1" applyBorder="1" applyAlignment="1" applyProtection="1">
      <alignment horizontal="right" vertical="center"/>
      <protection hidden="1"/>
    </xf>
    <xf numFmtId="0" fontId="4" fillId="0" borderId="4" xfId="0" applyFont="1" applyBorder="1" applyAlignment="1" applyProtection="1">
      <alignment horizontal="right" vertical="center"/>
      <protection hidden="1"/>
    </xf>
    <xf numFmtId="0" fontId="6" fillId="0" borderId="0" xfId="0" applyFont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4" fillId="2" borderId="2" xfId="0" applyFont="1" applyFill="1" applyBorder="1" applyAlignment="1" applyProtection="1">
      <alignment horizontal="center" vertical="center" wrapText="1"/>
      <protection locked="0"/>
    </xf>
    <xf numFmtId="0" fontId="4" fillId="0" borderId="4" xfId="0" applyFont="1" applyBorder="1" applyAlignment="1" applyProtection="1">
      <alignment horizontal="center" vertical="center"/>
      <protection locked="0"/>
    </xf>
    <xf numFmtId="0" fontId="2" fillId="0" borderId="4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 applyProtection="1">
      <alignment horizontal="center" vertical="center"/>
      <protection locked="0"/>
    </xf>
    <xf numFmtId="0" fontId="8" fillId="5" borderId="4" xfId="0" applyFont="1" applyFill="1" applyBorder="1" applyAlignment="1" applyProtection="1">
      <alignment horizontal="center" vertical="center"/>
      <protection locked="0"/>
    </xf>
    <xf numFmtId="0" fontId="4" fillId="2" borderId="14" xfId="0" applyFont="1" applyFill="1" applyBorder="1" applyAlignment="1" applyProtection="1">
      <alignment horizontal="center" vertical="center"/>
      <protection locked="0"/>
    </xf>
    <xf numFmtId="9" fontId="6" fillId="0" borderId="7" xfId="0" applyNumberFormat="1" applyFont="1" applyBorder="1" applyAlignment="1" applyProtection="1">
      <alignment horizontal="center"/>
      <protection locked="0"/>
    </xf>
    <xf numFmtId="0" fontId="6" fillId="0" borderId="7" xfId="0" applyFont="1" applyBorder="1" applyAlignment="1" applyProtection="1">
      <alignment horizontal="center"/>
      <protection locked="0"/>
    </xf>
    <xf numFmtId="0" fontId="0" fillId="0" borderId="7" xfId="0" applyBorder="1" applyAlignment="1" applyProtection="1">
      <alignment horizontal="center"/>
      <protection locked="0"/>
    </xf>
    <xf numFmtId="0" fontId="6" fillId="0" borderId="15" xfId="0" applyFont="1" applyBorder="1" applyAlignment="1" applyProtection="1">
      <alignment horizontal="center"/>
      <protection locked="0"/>
    </xf>
    <xf numFmtId="0" fontId="6" fillId="0" borderId="0" xfId="0" applyFont="1" applyProtection="1">
      <protection locked="0"/>
    </xf>
    <xf numFmtId="0" fontId="0" fillId="0" borderId="0" xfId="0" applyProtection="1">
      <protection locked="0"/>
    </xf>
    <xf numFmtId="0" fontId="4" fillId="2" borderId="2" xfId="0" applyFont="1" applyFill="1" applyBorder="1" applyAlignment="1" applyProtection="1">
      <alignment horizontal="center" vertical="center"/>
      <protection locked="0"/>
    </xf>
    <xf numFmtId="0" fontId="0" fillId="0" borderId="11" xfId="0" applyBorder="1" applyProtection="1">
      <protection locked="0"/>
    </xf>
    <xf numFmtId="0" fontId="0" fillId="0" borderId="13" xfId="0" applyBorder="1" applyProtection="1">
      <protection locked="0"/>
    </xf>
    <xf numFmtId="0" fontId="2" fillId="0" borderId="1" xfId="0" applyFont="1" applyBorder="1" applyAlignment="1" applyProtection="1">
      <alignment horizontal="center" vertical="center"/>
      <protection hidden="1"/>
    </xf>
    <xf numFmtId="0" fontId="2" fillId="0" borderId="3" xfId="0" applyFont="1" applyBorder="1" applyAlignment="1" applyProtection="1">
      <alignment horizontal="center" vertical="center"/>
      <protection hidden="1"/>
    </xf>
    <xf numFmtId="0" fontId="4" fillId="2" borderId="2" xfId="0" applyFont="1" applyFill="1" applyBorder="1" applyAlignment="1" applyProtection="1">
      <alignment horizontal="right" vertical="center" wrapText="1"/>
      <protection locked="0"/>
    </xf>
    <xf numFmtId="0" fontId="4" fillId="0" borderId="4" xfId="0" applyFont="1" applyBorder="1" applyAlignment="1" applyProtection="1">
      <alignment horizontal="right" vertical="center"/>
      <protection locked="0"/>
    </xf>
    <xf numFmtId="0" fontId="2" fillId="0" borderId="4" xfId="0" applyFont="1" applyBorder="1" applyAlignment="1" applyProtection="1">
      <alignment horizontal="right" vertical="center"/>
      <protection locked="0"/>
    </xf>
    <xf numFmtId="0" fontId="1" fillId="0" borderId="4" xfId="0" applyFont="1" applyBorder="1" applyAlignment="1" applyProtection="1">
      <alignment horizontal="right"/>
      <protection locked="0"/>
    </xf>
    <xf numFmtId="0" fontId="2" fillId="0" borderId="6" xfId="0" applyFont="1" applyBorder="1" applyAlignment="1" applyProtection="1">
      <alignment horizontal="right" vertical="center"/>
      <protection locked="0"/>
    </xf>
    <xf numFmtId="0" fontId="8" fillId="5" borderId="4" xfId="0" applyFont="1" applyFill="1" applyBorder="1" applyAlignment="1" applyProtection="1">
      <alignment horizontal="right" vertical="center"/>
      <protection locked="0"/>
    </xf>
    <xf numFmtId="9" fontId="6" fillId="0" borderId="7" xfId="0" applyNumberFormat="1" applyFont="1" applyBorder="1" applyProtection="1">
      <protection locked="0"/>
    </xf>
    <xf numFmtId="0" fontId="6" fillId="0" borderId="7" xfId="0" applyFont="1" applyBorder="1" applyProtection="1">
      <protection locked="0"/>
    </xf>
    <xf numFmtId="0" fontId="0" fillId="0" borderId="7" xfId="0" applyBorder="1" applyProtection="1">
      <protection locked="0"/>
    </xf>
    <xf numFmtId="0" fontId="6" fillId="0" borderId="15" xfId="0" applyFont="1" applyBorder="1" applyProtection="1">
      <protection locked="0"/>
    </xf>
    <xf numFmtId="166" fontId="4" fillId="3" borderId="4" xfId="0" applyNumberFormat="1" applyFont="1" applyFill="1" applyBorder="1" applyAlignment="1" applyProtection="1">
      <alignment horizontal="center" vertical="center" wrapText="1"/>
      <protection hidden="1"/>
    </xf>
    <xf numFmtId="1" fontId="30" fillId="0" borderId="0" xfId="5" applyNumberFormat="1" applyFont="1" applyAlignment="1">
      <alignment horizontal="left" vertical="top"/>
    </xf>
    <xf numFmtId="165" fontId="11" fillId="8" borderId="7" xfId="2" applyNumberFormat="1" applyFont="1" applyFill="1" applyBorder="1" applyAlignment="1" applyProtection="1">
      <alignment horizontal="right"/>
      <protection locked="0"/>
    </xf>
    <xf numFmtId="165" fontId="11" fillId="0" borderId="7" xfId="2" applyNumberFormat="1" applyFont="1" applyBorder="1" applyAlignment="1" applyProtection="1">
      <alignment horizontal="right"/>
      <protection locked="0"/>
    </xf>
    <xf numFmtId="165" fontId="11" fillId="8" borderId="7" xfId="2" applyNumberFormat="1" applyFont="1" applyFill="1" applyBorder="1" applyAlignment="1" applyProtection="1">
      <alignment horizontal="center"/>
      <protection locked="0"/>
    </xf>
    <xf numFmtId="165" fontId="11" fillId="0" borderId="7" xfId="2" applyNumberFormat="1" applyFont="1" applyBorder="1" applyAlignment="1" applyProtection="1">
      <alignment horizontal="center"/>
      <protection locked="0"/>
    </xf>
    <xf numFmtId="165" fontId="13" fillId="0" borderId="7" xfId="2" applyNumberFormat="1" applyFont="1" applyBorder="1" applyAlignment="1" applyProtection="1">
      <alignment horizontal="right"/>
      <protection locked="0"/>
    </xf>
    <xf numFmtId="165" fontId="11" fillId="0" borderId="7" xfId="2" applyNumberFormat="1" applyFont="1" applyFill="1" applyBorder="1" applyAlignment="1" applyProtection="1">
      <alignment horizontal="center"/>
      <protection locked="0"/>
    </xf>
    <xf numFmtId="3" fontId="11" fillId="8" borderId="7" xfId="2" applyNumberFormat="1" applyFont="1" applyFill="1" applyBorder="1" applyAlignment="1" applyProtection="1">
      <alignment horizontal="center"/>
      <protection locked="0"/>
    </xf>
    <xf numFmtId="4" fontId="11" fillId="0" borderId="7" xfId="2" applyNumberFormat="1" applyFont="1" applyBorder="1" applyAlignment="1" applyProtection="1">
      <alignment horizontal="center"/>
      <protection locked="0"/>
    </xf>
    <xf numFmtId="165" fontId="12" fillId="7" borderId="7" xfId="2" applyNumberFormat="1" applyFont="1" applyFill="1" applyBorder="1" applyAlignment="1" applyProtection="1">
      <alignment horizontal="center"/>
    </xf>
    <xf numFmtId="0" fontId="39" fillId="0" borderId="0" xfId="0" applyFont="1"/>
    <xf numFmtId="0" fontId="36" fillId="9" borderId="1" xfId="5" applyFont="1" applyFill="1" applyBorder="1" applyAlignment="1" applyProtection="1">
      <alignment horizontal="center" vertical="center"/>
      <protection hidden="1"/>
    </xf>
    <xf numFmtId="0" fontId="24" fillId="0" borderId="11" xfId="1" applyFont="1" applyBorder="1" applyAlignment="1">
      <alignment horizontal="left" vertical="center"/>
    </xf>
    <xf numFmtId="0" fontId="24" fillId="0" borderId="6" xfId="1" applyFont="1" applyBorder="1" applyAlignment="1">
      <alignment vertical="center"/>
    </xf>
    <xf numFmtId="0" fontId="24" fillId="0" borderId="13" xfId="1" applyFont="1" applyBorder="1" applyAlignment="1">
      <alignment horizontal="left" vertical="center"/>
    </xf>
    <xf numFmtId="0" fontId="18" fillId="0" borderId="22" xfId="1" applyFont="1" applyBorder="1" applyAlignment="1" applyProtection="1">
      <alignment horizontal="left"/>
      <protection hidden="1"/>
    </xf>
    <xf numFmtId="3" fontId="11" fillId="0" borderId="7" xfId="2" applyNumberFormat="1" applyFont="1" applyBorder="1" applyAlignment="1" applyProtection="1">
      <alignment horizontal="center"/>
      <protection locked="0"/>
    </xf>
    <xf numFmtId="0" fontId="10" fillId="0" borderId="0" xfId="1" applyProtection="1">
      <protection locked="0"/>
    </xf>
    <xf numFmtId="0" fontId="17" fillId="14" borderId="0" xfId="1" applyFont="1" applyFill="1" applyAlignment="1" applyProtection="1">
      <alignment vertical="top" wrapText="1"/>
      <protection locked="0"/>
    </xf>
    <xf numFmtId="0" fontId="9" fillId="0" borderId="0" xfId="1" applyFont="1" applyProtection="1">
      <protection locked="0"/>
    </xf>
    <xf numFmtId="1" fontId="19" fillId="0" borderId="8" xfId="1" applyNumberFormat="1" applyFont="1" applyBorder="1" applyAlignment="1" applyProtection="1">
      <alignment horizontal="center" vertical="top" shrinkToFit="1"/>
      <protection hidden="1"/>
    </xf>
    <xf numFmtId="0" fontId="20" fillId="0" borderId="9" xfId="1" applyFont="1" applyBorder="1" applyAlignment="1" applyProtection="1">
      <alignment horizontal="center" vertical="center" wrapText="1"/>
      <protection hidden="1"/>
    </xf>
    <xf numFmtId="1" fontId="19" fillId="0" borderId="10" xfId="1" applyNumberFormat="1" applyFont="1" applyBorder="1" applyAlignment="1" applyProtection="1">
      <alignment horizontal="center" vertical="top" shrinkToFit="1"/>
      <protection hidden="1"/>
    </xf>
    <xf numFmtId="0" fontId="20" fillId="0" borderId="11" xfId="1" applyFont="1" applyBorder="1" applyAlignment="1" applyProtection="1">
      <alignment horizontal="center" vertical="center" wrapText="1"/>
      <protection hidden="1"/>
    </xf>
    <xf numFmtId="1" fontId="19" fillId="0" borderId="12" xfId="1" applyNumberFormat="1" applyFont="1" applyBorder="1" applyAlignment="1" applyProtection="1">
      <alignment horizontal="center" vertical="top" shrinkToFit="1"/>
      <protection hidden="1"/>
    </xf>
    <xf numFmtId="0" fontId="20" fillId="0" borderId="13" xfId="1" applyFont="1" applyBorder="1" applyAlignment="1" applyProtection="1">
      <alignment horizontal="center" vertical="center" wrapText="1"/>
      <protection hidden="1"/>
    </xf>
    <xf numFmtId="2" fontId="24" fillId="0" borderId="7" xfId="1" applyNumberFormat="1" applyFont="1" applyBorder="1" applyAlignment="1">
      <alignment horizontal="left" vertical="center"/>
    </xf>
    <xf numFmtId="2" fontId="24" fillId="0" borderId="11" xfId="1" applyNumberFormat="1" applyFont="1" applyBorder="1" applyAlignment="1">
      <alignment horizontal="left" vertical="center"/>
    </xf>
    <xf numFmtId="2" fontId="24" fillId="0" borderId="15" xfId="1" applyNumberFormat="1" applyFont="1" applyBorder="1" applyAlignment="1">
      <alignment horizontal="left" vertical="center"/>
    </xf>
    <xf numFmtId="2" fontId="24" fillId="0" borderId="13" xfId="1" applyNumberFormat="1" applyFont="1" applyBorder="1" applyAlignment="1">
      <alignment horizontal="left" vertical="center"/>
    </xf>
    <xf numFmtId="1" fontId="18" fillId="0" borderId="20" xfId="1" applyNumberFormat="1" applyFont="1" applyBorder="1" applyAlignment="1" applyProtection="1">
      <alignment horizontal="left"/>
      <protection hidden="1"/>
    </xf>
    <xf numFmtId="0" fontId="38" fillId="23" borderId="26" xfId="5" applyFont="1" applyFill="1" applyBorder="1" applyAlignment="1">
      <alignment vertical="center"/>
    </xf>
    <xf numFmtId="0" fontId="38" fillId="23" borderId="27" xfId="5" applyFont="1" applyFill="1" applyBorder="1" applyAlignment="1">
      <alignment vertical="center"/>
    </xf>
    <xf numFmtId="0" fontId="38" fillId="23" borderId="2" xfId="5" applyFont="1" applyFill="1" applyBorder="1" applyAlignment="1">
      <alignment vertical="center"/>
    </xf>
    <xf numFmtId="0" fontId="38" fillId="23" borderId="26" xfId="5" applyFont="1" applyFill="1" applyBorder="1" applyAlignment="1" applyProtection="1">
      <alignment vertical="center"/>
      <protection locked="0"/>
    </xf>
    <xf numFmtId="0" fontId="38" fillId="23" borderId="27" xfId="5" applyFont="1" applyFill="1" applyBorder="1" applyAlignment="1" applyProtection="1">
      <alignment vertical="center"/>
      <protection locked="0"/>
    </xf>
    <xf numFmtId="0" fontId="38" fillId="23" borderId="2" xfId="5" applyFont="1" applyFill="1" applyBorder="1" applyAlignment="1" applyProtection="1">
      <alignment vertical="center"/>
      <protection locked="0"/>
    </xf>
    <xf numFmtId="165" fontId="11" fillId="0" borderId="7" xfId="2" applyNumberFormat="1" applyFont="1" applyBorder="1" applyAlignment="1" applyProtection="1">
      <alignment horizontal="center"/>
      <protection hidden="1"/>
    </xf>
    <xf numFmtId="0" fontId="11" fillId="0" borderId="0" xfId="1" applyFont="1" applyAlignment="1" applyProtection="1">
      <alignment horizontal="center"/>
      <protection hidden="1"/>
    </xf>
    <xf numFmtId="0" fontId="4" fillId="2" borderId="7" xfId="1" applyFont="1" applyFill="1" applyBorder="1" applyAlignment="1" applyProtection="1">
      <alignment horizontal="center" vertical="center"/>
      <protection hidden="1"/>
    </xf>
    <xf numFmtId="0" fontId="6" fillId="0" borderId="7" xfId="1" applyFont="1" applyBorder="1" applyAlignment="1" applyProtection="1">
      <alignment horizontal="right"/>
      <protection hidden="1"/>
    </xf>
    <xf numFmtId="0" fontId="25" fillId="0" borderId="7" xfId="1" applyFont="1" applyBorder="1" applyAlignment="1">
      <alignment horizontal="center" vertical="top"/>
    </xf>
    <xf numFmtId="0" fontId="23" fillId="0" borderId="7" xfId="1" applyFont="1" applyBorder="1" applyAlignment="1" applyProtection="1">
      <alignment horizontal="left" vertical="center" wrapText="1"/>
      <protection locked="0"/>
    </xf>
    <xf numFmtId="0" fontId="24" fillId="0" borderId="7" xfId="1" applyFont="1" applyBorder="1" applyAlignment="1" applyProtection="1">
      <alignment horizontal="left" vertical="center"/>
      <protection locked="0"/>
    </xf>
    <xf numFmtId="0" fontId="24" fillId="0" borderId="7" xfId="1" applyFont="1" applyBorder="1" applyAlignment="1" applyProtection="1">
      <alignment horizontal="left" vertical="center" wrapText="1"/>
      <protection locked="0"/>
    </xf>
    <xf numFmtId="0" fontId="23" fillId="0" borderId="15" xfId="1" applyFont="1" applyBorder="1" applyAlignment="1" applyProtection="1">
      <alignment horizontal="left" vertical="center"/>
      <protection locked="0"/>
    </xf>
    <xf numFmtId="0" fontId="24" fillId="0" borderId="15" xfId="1" applyFont="1" applyBorder="1" applyAlignment="1" applyProtection="1">
      <alignment horizontal="left" vertical="center"/>
      <protection locked="0"/>
    </xf>
    <xf numFmtId="0" fontId="17" fillId="14" borderId="14" xfId="1" applyFont="1" applyFill="1" applyBorder="1" applyAlignment="1">
      <alignment horizontal="center" vertical="center" wrapText="1"/>
    </xf>
    <xf numFmtId="0" fontId="16" fillId="0" borderId="0" xfId="1" applyFont="1" applyAlignment="1">
      <alignment horizontal="left" vertical="center" wrapText="1"/>
    </xf>
    <xf numFmtId="0" fontId="17" fillId="14" borderId="17" xfId="1" applyFont="1" applyFill="1" applyBorder="1" applyAlignment="1">
      <alignment horizontal="left" vertical="center" wrapText="1"/>
    </xf>
    <xf numFmtId="0" fontId="17" fillId="14" borderId="18" xfId="1" applyFont="1" applyFill="1" applyBorder="1" applyAlignment="1">
      <alignment horizontal="left" vertical="center" wrapText="1"/>
    </xf>
    <xf numFmtId="0" fontId="17" fillId="14" borderId="19" xfId="1" applyFont="1" applyFill="1" applyBorder="1" applyAlignment="1">
      <alignment horizontal="left" vertical="center" wrapText="1"/>
    </xf>
    <xf numFmtId="1" fontId="18" fillId="0" borderId="20" xfId="1" applyNumberFormat="1" applyFont="1" applyBorder="1" applyAlignment="1" applyProtection="1">
      <alignment horizontal="left"/>
      <protection hidden="1"/>
    </xf>
    <xf numFmtId="0" fontId="18" fillId="0" borderId="21" xfId="1" applyFont="1" applyBorder="1" applyAlignment="1" applyProtection="1">
      <alignment horizontal="left"/>
      <protection hidden="1"/>
    </xf>
    <xf numFmtId="0" fontId="18" fillId="0" borderId="21" xfId="1" quotePrefix="1" applyFont="1" applyBorder="1" applyAlignment="1" applyProtection="1">
      <alignment horizontal="left"/>
      <protection hidden="1"/>
    </xf>
    <xf numFmtId="0" fontId="18" fillId="0" borderId="22" xfId="1" applyFont="1" applyBorder="1" applyAlignment="1" applyProtection="1">
      <alignment horizontal="left"/>
      <protection hidden="1"/>
    </xf>
    <xf numFmtId="0" fontId="19" fillId="0" borderId="0" xfId="1" applyFont="1" applyAlignment="1">
      <alignment horizontal="left" vertical="center" wrapText="1"/>
    </xf>
    <xf numFmtId="0" fontId="16" fillId="0" borderId="0" xfId="1" applyFont="1" applyAlignment="1" applyProtection="1">
      <alignment horizontal="center" vertical="top" wrapText="1"/>
      <protection locked="0"/>
    </xf>
    <xf numFmtId="0" fontId="17" fillId="14" borderId="23" xfId="1" applyFont="1" applyFill="1" applyBorder="1" applyAlignment="1" applyProtection="1">
      <alignment horizontal="center" vertical="top" wrapText="1"/>
      <protection hidden="1"/>
    </xf>
    <xf numFmtId="0" fontId="17" fillId="14" borderId="24" xfId="1" applyFont="1" applyFill="1" applyBorder="1" applyAlignment="1" applyProtection="1">
      <alignment horizontal="center" vertical="top" wrapText="1"/>
      <protection hidden="1"/>
    </xf>
  </cellXfs>
  <cellStyles count="6">
    <cellStyle name="Comma 2" xfId="2" xr:uid="{77C6F7C0-90DD-4683-8331-9ECB59106D1A}"/>
    <cellStyle name="Comma 3" xfId="4" xr:uid="{65B8019B-9947-4C54-A0A7-FDE583DE05D3}"/>
    <cellStyle name="Normal" xfId="0" builtinId="0"/>
    <cellStyle name="Normal 2" xfId="1" xr:uid="{D6ECFD52-24E3-469F-A157-D1CE92FE7F52}"/>
    <cellStyle name="Normal 3" xfId="3" xr:uid="{BE9F0A63-BC90-4D20-88F0-F05D895361BD}"/>
    <cellStyle name="Normal 4" xfId="5" xr:uid="{60F7B62F-3058-49FE-A44A-4478EF6B6DFB}"/>
  </cellStyles>
  <dxfs count="1"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externalLink" Target="externalLinks/externalLink6.xml"/><Relationship Id="rId18" Type="http://schemas.openxmlformats.org/officeDocument/2006/relationships/externalLink" Target="externalLinks/externalLink1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5.xml"/><Relationship Id="rId17" Type="http://schemas.openxmlformats.org/officeDocument/2006/relationships/externalLink" Target="externalLinks/externalLink10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9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8.xml"/><Relationship Id="rId10" Type="http://schemas.openxmlformats.org/officeDocument/2006/relationships/externalLink" Target="externalLinks/externalLink3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externalLink" Target="externalLinks/externalLink7.xml"/><Relationship Id="rId22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529207</xdr:colOff>
      <xdr:row>7</xdr:row>
      <xdr:rowOff>28575</xdr:rowOff>
    </xdr:from>
    <xdr:to>
      <xdr:col>7</xdr:col>
      <xdr:colOff>723900</xdr:colOff>
      <xdr:row>41</xdr:row>
      <xdr:rowOff>158751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6EBE0DC7-5F03-4F5C-89E7-2AECFCA44A3D}"/>
            </a:ext>
          </a:extLst>
        </xdr:cNvPr>
        <xdr:cNvGrpSpPr/>
      </xdr:nvGrpSpPr>
      <xdr:grpSpPr>
        <a:xfrm>
          <a:off x="919732" y="1257300"/>
          <a:ext cx="6204968" cy="6073776"/>
          <a:chOff x="919732" y="1257300"/>
          <a:chExt cx="5865243" cy="6045201"/>
        </a:xfrm>
      </xdr:grpSpPr>
      <xdr:grpSp>
        <xdr:nvGrpSpPr>
          <xdr:cNvPr id="3" name="Group 2">
            <a:extLst>
              <a:ext uri="{FF2B5EF4-FFF2-40B4-BE49-F238E27FC236}">
                <a16:creationId xmlns:a16="http://schemas.microsoft.com/office/drawing/2014/main" id="{80B03E07-5E9A-9EB7-0763-59E994AB4AEC}"/>
              </a:ext>
            </a:extLst>
          </xdr:cNvPr>
          <xdr:cNvGrpSpPr/>
        </xdr:nvGrpSpPr>
        <xdr:grpSpPr>
          <a:xfrm>
            <a:off x="919732" y="1257300"/>
            <a:ext cx="5865243" cy="6045201"/>
            <a:chOff x="919732" y="1866900"/>
            <a:chExt cx="5865243" cy="5978526"/>
          </a:xfrm>
        </xdr:grpSpPr>
        <xdr:grpSp>
          <xdr:nvGrpSpPr>
            <xdr:cNvPr id="5" name="Group 4">
              <a:extLst>
                <a:ext uri="{FF2B5EF4-FFF2-40B4-BE49-F238E27FC236}">
                  <a16:creationId xmlns:a16="http://schemas.microsoft.com/office/drawing/2014/main" id="{E6CD77FE-6025-572B-6B42-6AD762E6643F}"/>
                </a:ext>
              </a:extLst>
            </xdr:cNvPr>
            <xdr:cNvGrpSpPr/>
          </xdr:nvGrpSpPr>
          <xdr:grpSpPr>
            <a:xfrm>
              <a:off x="919732" y="1866900"/>
              <a:ext cx="5865243" cy="5978526"/>
              <a:chOff x="1014982" y="1809750"/>
              <a:chExt cx="5865243" cy="5978526"/>
            </a:xfrm>
          </xdr:grpSpPr>
          <xdr:sp macro="" textlink="">
            <xdr:nvSpPr>
              <xdr:cNvPr id="7" name="Shape 20">
                <a:extLst>
                  <a:ext uri="{FF2B5EF4-FFF2-40B4-BE49-F238E27FC236}">
                    <a16:creationId xmlns:a16="http://schemas.microsoft.com/office/drawing/2014/main" id="{E45AD199-ACC6-BEB9-49A5-31C45EFB45A8}"/>
                  </a:ext>
                </a:extLst>
              </xdr:cNvPr>
              <xdr:cNvSpPr/>
            </xdr:nvSpPr>
            <xdr:spPr>
              <a:xfrm>
                <a:off x="2867025" y="3657601"/>
                <a:ext cx="2219325" cy="2257424"/>
              </a:xfrm>
              <a:custGeom>
                <a:avLst/>
                <a:gdLst/>
                <a:ahLst/>
                <a:cxnLst/>
                <a:rect l="0" t="0" r="0" b="0"/>
                <a:pathLst>
                  <a:path w="1059815" h="1059815">
                    <a:moveTo>
                      <a:pt x="529590" y="0"/>
                    </a:moveTo>
                    <a:lnTo>
                      <a:pt x="481387" y="2164"/>
                    </a:lnTo>
                    <a:lnTo>
                      <a:pt x="434396" y="8532"/>
                    </a:lnTo>
                    <a:lnTo>
                      <a:pt x="388805" y="18917"/>
                    </a:lnTo>
                    <a:lnTo>
                      <a:pt x="344800" y="33132"/>
                    </a:lnTo>
                    <a:lnTo>
                      <a:pt x="302568" y="50991"/>
                    </a:lnTo>
                    <a:lnTo>
                      <a:pt x="262297" y="72305"/>
                    </a:lnTo>
                    <a:lnTo>
                      <a:pt x="224173" y="96888"/>
                    </a:lnTo>
                    <a:lnTo>
                      <a:pt x="188383" y="124554"/>
                    </a:lnTo>
                    <a:lnTo>
                      <a:pt x="155114" y="155114"/>
                    </a:lnTo>
                    <a:lnTo>
                      <a:pt x="124554" y="188383"/>
                    </a:lnTo>
                    <a:lnTo>
                      <a:pt x="96888" y="224173"/>
                    </a:lnTo>
                    <a:lnTo>
                      <a:pt x="72305" y="262297"/>
                    </a:lnTo>
                    <a:lnTo>
                      <a:pt x="50991" y="302568"/>
                    </a:lnTo>
                    <a:lnTo>
                      <a:pt x="33132" y="344800"/>
                    </a:lnTo>
                    <a:lnTo>
                      <a:pt x="18917" y="388805"/>
                    </a:lnTo>
                    <a:lnTo>
                      <a:pt x="8532" y="434396"/>
                    </a:lnTo>
                    <a:lnTo>
                      <a:pt x="2164" y="481387"/>
                    </a:lnTo>
                    <a:lnTo>
                      <a:pt x="0" y="529590"/>
                    </a:lnTo>
                    <a:lnTo>
                      <a:pt x="2164" y="577812"/>
                    </a:lnTo>
                    <a:lnTo>
                      <a:pt x="8532" y="624821"/>
                    </a:lnTo>
                    <a:lnTo>
                      <a:pt x="18917" y="670428"/>
                    </a:lnTo>
                    <a:lnTo>
                      <a:pt x="33132" y="714446"/>
                    </a:lnTo>
                    <a:lnTo>
                      <a:pt x="50991" y="756690"/>
                    </a:lnTo>
                    <a:lnTo>
                      <a:pt x="72305" y="796972"/>
                    </a:lnTo>
                    <a:lnTo>
                      <a:pt x="96888" y="835104"/>
                    </a:lnTo>
                    <a:lnTo>
                      <a:pt x="124554" y="870901"/>
                    </a:lnTo>
                    <a:lnTo>
                      <a:pt x="155114" y="904176"/>
                    </a:lnTo>
                    <a:lnTo>
                      <a:pt x="188383" y="934741"/>
                    </a:lnTo>
                    <a:lnTo>
                      <a:pt x="224173" y="962410"/>
                    </a:lnTo>
                    <a:lnTo>
                      <a:pt x="262297" y="986996"/>
                    </a:lnTo>
                    <a:lnTo>
                      <a:pt x="302568" y="1008313"/>
                    </a:lnTo>
                    <a:lnTo>
                      <a:pt x="344800" y="1026172"/>
                    </a:lnTo>
                    <a:lnTo>
                      <a:pt x="388805" y="1040388"/>
                    </a:lnTo>
                    <a:lnTo>
                      <a:pt x="434396" y="1050774"/>
                    </a:lnTo>
                    <a:lnTo>
                      <a:pt x="481387" y="1057142"/>
                    </a:lnTo>
                    <a:lnTo>
                      <a:pt x="529590" y="1059307"/>
                    </a:lnTo>
                    <a:lnTo>
                      <a:pt x="577812" y="1057142"/>
                    </a:lnTo>
                    <a:lnTo>
                      <a:pt x="624821" y="1050774"/>
                    </a:lnTo>
                    <a:lnTo>
                      <a:pt x="670428" y="1040388"/>
                    </a:lnTo>
                    <a:lnTo>
                      <a:pt x="714446" y="1026172"/>
                    </a:lnTo>
                    <a:lnTo>
                      <a:pt x="756690" y="1008313"/>
                    </a:lnTo>
                    <a:lnTo>
                      <a:pt x="796972" y="986996"/>
                    </a:lnTo>
                    <a:lnTo>
                      <a:pt x="835104" y="962410"/>
                    </a:lnTo>
                    <a:lnTo>
                      <a:pt x="870901" y="934741"/>
                    </a:lnTo>
                    <a:lnTo>
                      <a:pt x="904176" y="904176"/>
                    </a:lnTo>
                    <a:lnTo>
                      <a:pt x="934741" y="870901"/>
                    </a:lnTo>
                    <a:lnTo>
                      <a:pt x="962410" y="835104"/>
                    </a:lnTo>
                    <a:lnTo>
                      <a:pt x="986996" y="796972"/>
                    </a:lnTo>
                    <a:lnTo>
                      <a:pt x="1008313" y="756690"/>
                    </a:lnTo>
                    <a:lnTo>
                      <a:pt x="1026172" y="714446"/>
                    </a:lnTo>
                    <a:lnTo>
                      <a:pt x="1040388" y="670428"/>
                    </a:lnTo>
                    <a:lnTo>
                      <a:pt x="1050774" y="624821"/>
                    </a:lnTo>
                    <a:lnTo>
                      <a:pt x="1057142" y="577812"/>
                    </a:lnTo>
                    <a:lnTo>
                      <a:pt x="1059307" y="529590"/>
                    </a:lnTo>
                    <a:lnTo>
                      <a:pt x="1057142" y="481387"/>
                    </a:lnTo>
                    <a:lnTo>
                      <a:pt x="1050774" y="434396"/>
                    </a:lnTo>
                    <a:lnTo>
                      <a:pt x="1040388" y="388805"/>
                    </a:lnTo>
                    <a:lnTo>
                      <a:pt x="1026172" y="344800"/>
                    </a:lnTo>
                    <a:lnTo>
                      <a:pt x="1008313" y="302568"/>
                    </a:lnTo>
                    <a:lnTo>
                      <a:pt x="986996" y="262297"/>
                    </a:lnTo>
                    <a:lnTo>
                      <a:pt x="962410" y="224173"/>
                    </a:lnTo>
                    <a:lnTo>
                      <a:pt x="934741" y="188383"/>
                    </a:lnTo>
                    <a:lnTo>
                      <a:pt x="904176" y="155114"/>
                    </a:lnTo>
                    <a:lnTo>
                      <a:pt x="870901" y="124554"/>
                    </a:lnTo>
                    <a:lnTo>
                      <a:pt x="835104" y="96888"/>
                    </a:lnTo>
                    <a:lnTo>
                      <a:pt x="796972" y="72305"/>
                    </a:lnTo>
                    <a:lnTo>
                      <a:pt x="756690" y="50991"/>
                    </a:lnTo>
                    <a:lnTo>
                      <a:pt x="714446" y="33132"/>
                    </a:lnTo>
                    <a:lnTo>
                      <a:pt x="670428" y="18917"/>
                    </a:lnTo>
                    <a:lnTo>
                      <a:pt x="624821" y="8532"/>
                    </a:lnTo>
                    <a:lnTo>
                      <a:pt x="577812" y="2164"/>
                    </a:lnTo>
                    <a:lnTo>
                      <a:pt x="529590" y="0"/>
                    </a:lnTo>
                    <a:close/>
                  </a:path>
                </a:pathLst>
              </a:custGeom>
              <a:solidFill>
                <a:srgbClr val="D5002A"/>
              </a:solidFill>
            </xdr:spPr>
          </xdr:sp>
          <xdr:grpSp>
            <xdr:nvGrpSpPr>
              <xdr:cNvPr id="8" name="Group 7">
                <a:extLst>
                  <a:ext uri="{FF2B5EF4-FFF2-40B4-BE49-F238E27FC236}">
                    <a16:creationId xmlns:a16="http://schemas.microsoft.com/office/drawing/2014/main" id="{359EA63A-A214-CBFB-7C13-C531A22D3136}"/>
                  </a:ext>
                </a:extLst>
              </xdr:cNvPr>
              <xdr:cNvGrpSpPr/>
            </xdr:nvGrpSpPr>
            <xdr:grpSpPr>
              <a:xfrm>
                <a:off x="1014982" y="1809750"/>
                <a:ext cx="5865243" cy="5978526"/>
                <a:chOff x="1014982" y="1809750"/>
                <a:chExt cx="5865243" cy="5978526"/>
              </a:xfrm>
            </xdr:grpSpPr>
            <xdr:grpSp>
              <xdr:nvGrpSpPr>
                <xdr:cNvPr id="9" name="Group 12">
                  <a:extLst>
                    <a:ext uri="{FF2B5EF4-FFF2-40B4-BE49-F238E27FC236}">
                      <a16:creationId xmlns:a16="http://schemas.microsoft.com/office/drawing/2014/main" id="{065F5C47-F49D-5884-A312-568F62279F6C}"/>
                    </a:ext>
                  </a:extLst>
                </xdr:cNvPr>
                <xdr:cNvGrpSpPr/>
              </xdr:nvGrpSpPr>
              <xdr:grpSpPr>
                <a:xfrm>
                  <a:off x="1014982" y="2432890"/>
                  <a:ext cx="5865243" cy="5355386"/>
                  <a:chOff x="0" y="494283"/>
                  <a:chExt cx="4048379" cy="3574161"/>
                </a:xfrm>
              </xdr:grpSpPr>
              <xdr:sp macro="" textlink="">
                <xdr:nvSpPr>
                  <xdr:cNvPr id="11" name="Shape 14">
                    <a:extLst>
                      <a:ext uri="{FF2B5EF4-FFF2-40B4-BE49-F238E27FC236}">
                        <a16:creationId xmlns:a16="http://schemas.microsoft.com/office/drawing/2014/main" id="{59120B55-1C71-1377-4DA3-4ABFAEC3E91D}"/>
                      </a:ext>
                    </a:extLst>
                  </xdr:cNvPr>
                  <xdr:cNvSpPr/>
                </xdr:nvSpPr>
                <xdr:spPr>
                  <a:xfrm>
                    <a:off x="493903" y="494283"/>
                    <a:ext cx="3060065" cy="3079750"/>
                  </a:xfrm>
                  <a:custGeom>
                    <a:avLst/>
                    <a:gdLst/>
                    <a:ahLst/>
                    <a:cxnLst/>
                    <a:rect l="0" t="0" r="0" b="0"/>
                    <a:pathLst>
                      <a:path w="3060065" h="3079750">
                        <a:moveTo>
                          <a:pt x="3060065" y="1540002"/>
                        </a:moveTo>
                        <a:lnTo>
                          <a:pt x="3059341" y="1491564"/>
                        </a:lnTo>
                        <a:lnTo>
                          <a:pt x="3057131" y="1443355"/>
                        </a:lnTo>
                        <a:lnTo>
                          <a:pt x="3053461" y="1395539"/>
                        </a:lnTo>
                        <a:lnTo>
                          <a:pt x="3048330" y="1348130"/>
                        </a:lnTo>
                        <a:lnTo>
                          <a:pt x="3041789" y="1301153"/>
                        </a:lnTo>
                        <a:lnTo>
                          <a:pt x="3033826" y="1254633"/>
                        </a:lnTo>
                        <a:lnTo>
                          <a:pt x="3024492" y="1208595"/>
                        </a:lnTo>
                        <a:lnTo>
                          <a:pt x="3013799" y="1163053"/>
                        </a:lnTo>
                        <a:lnTo>
                          <a:pt x="3001772" y="1118044"/>
                        </a:lnTo>
                        <a:lnTo>
                          <a:pt x="2988411" y="1073569"/>
                        </a:lnTo>
                        <a:lnTo>
                          <a:pt x="2973768" y="1029665"/>
                        </a:lnTo>
                        <a:lnTo>
                          <a:pt x="2957855" y="986358"/>
                        </a:lnTo>
                        <a:lnTo>
                          <a:pt x="2940685" y="943660"/>
                        </a:lnTo>
                        <a:lnTo>
                          <a:pt x="2922282" y="901598"/>
                        </a:lnTo>
                        <a:lnTo>
                          <a:pt x="2917317" y="891108"/>
                        </a:lnTo>
                        <a:lnTo>
                          <a:pt x="2917317" y="1540002"/>
                        </a:lnTo>
                        <a:lnTo>
                          <a:pt x="2916504" y="1588033"/>
                        </a:lnTo>
                        <a:lnTo>
                          <a:pt x="2914091" y="1635658"/>
                        </a:lnTo>
                        <a:lnTo>
                          <a:pt x="2910103" y="1682838"/>
                        </a:lnTo>
                        <a:lnTo>
                          <a:pt x="2904553" y="1729574"/>
                        </a:lnTo>
                        <a:lnTo>
                          <a:pt x="2897492" y="1775815"/>
                        </a:lnTo>
                        <a:lnTo>
                          <a:pt x="2888932" y="1821548"/>
                        </a:lnTo>
                        <a:lnTo>
                          <a:pt x="2878886" y="1866747"/>
                        </a:lnTo>
                        <a:lnTo>
                          <a:pt x="2867406" y="1911375"/>
                        </a:lnTo>
                        <a:lnTo>
                          <a:pt x="2854502" y="1955431"/>
                        </a:lnTo>
                        <a:lnTo>
                          <a:pt x="2840202" y="1998865"/>
                        </a:lnTo>
                        <a:lnTo>
                          <a:pt x="2824530" y="2041652"/>
                        </a:lnTo>
                        <a:lnTo>
                          <a:pt x="2807525" y="2083777"/>
                        </a:lnTo>
                        <a:lnTo>
                          <a:pt x="2789199" y="2125205"/>
                        </a:lnTo>
                        <a:lnTo>
                          <a:pt x="2769578" y="2165921"/>
                        </a:lnTo>
                        <a:lnTo>
                          <a:pt x="2748699" y="2205888"/>
                        </a:lnTo>
                        <a:lnTo>
                          <a:pt x="2726575" y="2245093"/>
                        </a:lnTo>
                        <a:lnTo>
                          <a:pt x="2703245" y="2283498"/>
                        </a:lnTo>
                        <a:lnTo>
                          <a:pt x="2678722" y="2321077"/>
                        </a:lnTo>
                        <a:lnTo>
                          <a:pt x="2653042" y="2357805"/>
                        </a:lnTo>
                        <a:lnTo>
                          <a:pt x="2626220" y="2393670"/>
                        </a:lnTo>
                        <a:lnTo>
                          <a:pt x="2598293" y="2428621"/>
                        </a:lnTo>
                        <a:lnTo>
                          <a:pt x="2569286" y="2462657"/>
                        </a:lnTo>
                        <a:lnTo>
                          <a:pt x="2539225" y="2495727"/>
                        </a:lnTo>
                        <a:lnTo>
                          <a:pt x="2508135" y="2527833"/>
                        </a:lnTo>
                        <a:lnTo>
                          <a:pt x="2476030" y="2558923"/>
                        </a:lnTo>
                        <a:lnTo>
                          <a:pt x="2442959" y="2588984"/>
                        </a:lnTo>
                        <a:lnTo>
                          <a:pt x="2408923" y="2617990"/>
                        </a:lnTo>
                        <a:lnTo>
                          <a:pt x="2373973" y="2645918"/>
                        </a:lnTo>
                        <a:lnTo>
                          <a:pt x="2338108" y="2672740"/>
                        </a:lnTo>
                        <a:lnTo>
                          <a:pt x="2301379" y="2698419"/>
                        </a:lnTo>
                        <a:lnTo>
                          <a:pt x="2263800" y="2722943"/>
                        </a:lnTo>
                        <a:lnTo>
                          <a:pt x="2225395" y="2746273"/>
                        </a:lnTo>
                        <a:lnTo>
                          <a:pt x="2186190" y="2768396"/>
                        </a:lnTo>
                        <a:lnTo>
                          <a:pt x="2146223" y="2789275"/>
                        </a:lnTo>
                        <a:lnTo>
                          <a:pt x="2105507" y="2808897"/>
                        </a:lnTo>
                        <a:lnTo>
                          <a:pt x="2064080" y="2827223"/>
                        </a:lnTo>
                        <a:lnTo>
                          <a:pt x="2021954" y="2844228"/>
                        </a:lnTo>
                        <a:lnTo>
                          <a:pt x="1979168" y="2859900"/>
                        </a:lnTo>
                        <a:lnTo>
                          <a:pt x="1935734" y="2874200"/>
                        </a:lnTo>
                        <a:lnTo>
                          <a:pt x="1891677" y="2887103"/>
                        </a:lnTo>
                        <a:lnTo>
                          <a:pt x="1847049" y="2898584"/>
                        </a:lnTo>
                        <a:lnTo>
                          <a:pt x="1801850" y="2908630"/>
                        </a:lnTo>
                        <a:lnTo>
                          <a:pt x="1756117" y="2917190"/>
                        </a:lnTo>
                        <a:lnTo>
                          <a:pt x="1709877" y="2924251"/>
                        </a:lnTo>
                        <a:lnTo>
                          <a:pt x="1663141" y="2929801"/>
                        </a:lnTo>
                        <a:lnTo>
                          <a:pt x="1615960" y="2933789"/>
                        </a:lnTo>
                        <a:lnTo>
                          <a:pt x="1568335" y="2936202"/>
                        </a:lnTo>
                        <a:lnTo>
                          <a:pt x="1521193" y="2936989"/>
                        </a:lnTo>
                        <a:lnTo>
                          <a:pt x="1473733" y="2935579"/>
                        </a:lnTo>
                        <a:lnTo>
                          <a:pt x="1426197" y="2932557"/>
                        </a:lnTo>
                        <a:lnTo>
                          <a:pt x="1379105" y="2927972"/>
                        </a:lnTo>
                        <a:lnTo>
                          <a:pt x="1332484" y="2921838"/>
                        </a:lnTo>
                        <a:lnTo>
                          <a:pt x="1286370" y="2914192"/>
                        </a:lnTo>
                        <a:lnTo>
                          <a:pt x="1240790" y="2905061"/>
                        </a:lnTo>
                        <a:lnTo>
                          <a:pt x="1195755" y="2894457"/>
                        </a:lnTo>
                        <a:lnTo>
                          <a:pt x="1151305" y="2882417"/>
                        </a:lnTo>
                        <a:lnTo>
                          <a:pt x="1107465" y="2868968"/>
                        </a:lnTo>
                        <a:lnTo>
                          <a:pt x="1064247" y="2854134"/>
                        </a:lnTo>
                        <a:lnTo>
                          <a:pt x="1021689" y="2837942"/>
                        </a:lnTo>
                        <a:lnTo>
                          <a:pt x="979805" y="2820416"/>
                        </a:lnTo>
                        <a:lnTo>
                          <a:pt x="938644" y="2801582"/>
                        </a:lnTo>
                        <a:lnTo>
                          <a:pt x="898207" y="2781477"/>
                        </a:lnTo>
                        <a:lnTo>
                          <a:pt x="858520" y="2760103"/>
                        </a:lnTo>
                        <a:lnTo>
                          <a:pt x="819632" y="2737510"/>
                        </a:lnTo>
                        <a:lnTo>
                          <a:pt x="781545" y="2713723"/>
                        </a:lnTo>
                        <a:lnTo>
                          <a:pt x="744296" y="2688755"/>
                        </a:lnTo>
                        <a:lnTo>
                          <a:pt x="707910" y="2662644"/>
                        </a:lnTo>
                        <a:lnTo>
                          <a:pt x="672414" y="2635402"/>
                        </a:lnTo>
                        <a:lnTo>
                          <a:pt x="637832" y="2607068"/>
                        </a:lnTo>
                        <a:lnTo>
                          <a:pt x="604189" y="2577655"/>
                        </a:lnTo>
                        <a:lnTo>
                          <a:pt x="571500" y="2547213"/>
                        </a:lnTo>
                        <a:lnTo>
                          <a:pt x="539813" y="2515755"/>
                        </a:lnTo>
                        <a:lnTo>
                          <a:pt x="509130" y="2483294"/>
                        </a:lnTo>
                        <a:lnTo>
                          <a:pt x="479488" y="2449868"/>
                        </a:lnTo>
                        <a:lnTo>
                          <a:pt x="450926" y="2415514"/>
                        </a:lnTo>
                        <a:lnTo>
                          <a:pt x="423443" y="2380246"/>
                        </a:lnTo>
                        <a:lnTo>
                          <a:pt x="397078" y="2344089"/>
                        </a:lnTo>
                        <a:lnTo>
                          <a:pt x="371868" y="2307069"/>
                        </a:lnTo>
                        <a:lnTo>
                          <a:pt x="347814" y="2269223"/>
                        </a:lnTo>
                        <a:lnTo>
                          <a:pt x="324967" y="2230564"/>
                        </a:lnTo>
                        <a:lnTo>
                          <a:pt x="303326" y="2191131"/>
                        </a:lnTo>
                        <a:lnTo>
                          <a:pt x="282943" y="2150935"/>
                        </a:lnTo>
                        <a:lnTo>
                          <a:pt x="263829" y="2110016"/>
                        </a:lnTo>
                        <a:lnTo>
                          <a:pt x="246011" y="2068398"/>
                        </a:lnTo>
                        <a:lnTo>
                          <a:pt x="229514" y="2026107"/>
                        </a:lnTo>
                        <a:lnTo>
                          <a:pt x="214376" y="1983155"/>
                        </a:lnTo>
                        <a:lnTo>
                          <a:pt x="200596" y="1939582"/>
                        </a:lnTo>
                        <a:lnTo>
                          <a:pt x="188226" y="1895424"/>
                        </a:lnTo>
                        <a:lnTo>
                          <a:pt x="177292" y="1850682"/>
                        </a:lnTo>
                        <a:lnTo>
                          <a:pt x="167792" y="1805406"/>
                        </a:lnTo>
                        <a:lnTo>
                          <a:pt x="159778" y="1759597"/>
                        </a:lnTo>
                        <a:lnTo>
                          <a:pt x="153263" y="1713306"/>
                        </a:lnTo>
                        <a:lnTo>
                          <a:pt x="148272" y="1666557"/>
                        </a:lnTo>
                        <a:lnTo>
                          <a:pt x="144843" y="1619351"/>
                        </a:lnTo>
                        <a:lnTo>
                          <a:pt x="142989" y="1571752"/>
                        </a:lnTo>
                        <a:lnTo>
                          <a:pt x="142748" y="1523746"/>
                        </a:lnTo>
                        <a:lnTo>
                          <a:pt x="142875" y="1523746"/>
                        </a:lnTo>
                        <a:lnTo>
                          <a:pt x="142875" y="1517777"/>
                        </a:lnTo>
                        <a:lnTo>
                          <a:pt x="145097" y="1457858"/>
                        </a:lnTo>
                        <a:lnTo>
                          <a:pt x="148653" y="1410309"/>
                        </a:lnTo>
                        <a:lnTo>
                          <a:pt x="153784" y="1363230"/>
                        </a:lnTo>
                        <a:lnTo>
                          <a:pt x="160451" y="1316659"/>
                        </a:lnTo>
                        <a:lnTo>
                          <a:pt x="168643" y="1270596"/>
                        </a:lnTo>
                        <a:lnTo>
                          <a:pt x="178308" y="1225092"/>
                        </a:lnTo>
                        <a:lnTo>
                          <a:pt x="189433" y="1180147"/>
                        </a:lnTo>
                        <a:lnTo>
                          <a:pt x="201993" y="1135799"/>
                        </a:lnTo>
                        <a:lnTo>
                          <a:pt x="215950" y="1092085"/>
                        </a:lnTo>
                        <a:lnTo>
                          <a:pt x="231305" y="1049020"/>
                        </a:lnTo>
                        <a:lnTo>
                          <a:pt x="247992" y="1006614"/>
                        </a:lnTo>
                        <a:lnTo>
                          <a:pt x="266014" y="964920"/>
                        </a:lnTo>
                        <a:lnTo>
                          <a:pt x="285343" y="923937"/>
                        </a:lnTo>
                        <a:lnTo>
                          <a:pt x="305930" y="883716"/>
                        </a:lnTo>
                        <a:lnTo>
                          <a:pt x="327774" y="844270"/>
                        </a:lnTo>
                        <a:lnTo>
                          <a:pt x="350837" y="805611"/>
                        </a:lnTo>
                        <a:lnTo>
                          <a:pt x="375094" y="767791"/>
                        </a:lnTo>
                        <a:lnTo>
                          <a:pt x="400507" y="730821"/>
                        </a:lnTo>
                        <a:lnTo>
                          <a:pt x="427075" y="694715"/>
                        </a:lnTo>
                        <a:lnTo>
                          <a:pt x="454748" y="659523"/>
                        </a:lnTo>
                        <a:lnTo>
                          <a:pt x="483501" y="625259"/>
                        </a:lnTo>
                        <a:lnTo>
                          <a:pt x="513321" y="591934"/>
                        </a:lnTo>
                        <a:lnTo>
                          <a:pt x="544169" y="559600"/>
                        </a:lnTo>
                        <a:lnTo>
                          <a:pt x="576033" y="528256"/>
                        </a:lnTo>
                        <a:lnTo>
                          <a:pt x="608876" y="497954"/>
                        </a:lnTo>
                        <a:lnTo>
                          <a:pt x="642670" y="468706"/>
                        </a:lnTo>
                        <a:lnTo>
                          <a:pt x="677379" y="440524"/>
                        </a:lnTo>
                        <a:lnTo>
                          <a:pt x="713003" y="413461"/>
                        </a:lnTo>
                        <a:lnTo>
                          <a:pt x="749490" y="387527"/>
                        </a:lnTo>
                        <a:lnTo>
                          <a:pt x="786828" y="362737"/>
                        </a:lnTo>
                        <a:lnTo>
                          <a:pt x="824992" y="339140"/>
                        </a:lnTo>
                        <a:lnTo>
                          <a:pt x="863942" y="316738"/>
                        </a:lnTo>
                        <a:lnTo>
                          <a:pt x="903668" y="295579"/>
                        </a:lnTo>
                        <a:lnTo>
                          <a:pt x="944130" y="275666"/>
                        </a:lnTo>
                        <a:lnTo>
                          <a:pt x="985304" y="257035"/>
                        </a:lnTo>
                        <a:lnTo>
                          <a:pt x="1027163" y="239725"/>
                        </a:lnTo>
                        <a:lnTo>
                          <a:pt x="1069682" y="223735"/>
                        </a:lnTo>
                        <a:lnTo>
                          <a:pt x="1112837" y="209105"/>
                        </a:lnTo>
                        <a:lnTo>
                          <a:pt x="1156601" y="195872"/>
                        </a:lnTo>
                        <a:lnTo>
                          <a:pt x="1200950" y="184035"/>
                        </a:lnTo>
                        <a:lnTo>
                          <a:pt x="1245844" y="173634"/>
                        </a:lnTo>
                        <a:lnTo>
                          <a:pt x="1291272" y="164693"/>
                        </a:lnTo>
                        <a:lnTo>
                          <a:pt x="1337195" y="157238"/>
                        </a:lnTo>
                        <a:lnTo>
                          <a:pt x="1383588" y="151295"/>
                        </a:lnTo>
                        <a:lnTo>
                          <a:pt x="1430439" y="146888"/>
                        </a:lnTo>
                        <a:lnTo>
                          <a:pt x="1477708" y="144043"/>
                        </a:lnTo>
                        <a:lnTo>
                          <a:pt x="1525371" y="142786"/>
                        </a:lnTo>
                        <a:lnTo>
                          <a:pt x="1572133" y="143129"/>
                        </a:lnTo>
                        <a:lnTo>
                          <a:pt x="1620888" y="145783"/>
                        </a:lnTo>
                        <a:lnTo>
                          <a:pt x="1669186" y="150063"/>
                        </a:lnTo>
                        <a:lnTo>
                          <a:pt x="1716976" y="155968"/>
                        </a:lnTo>
                        <a:lnTo>
                          <a:pt x="1764245" y="163461"/>
                        </a:lnTo>
                        <a:lnTo>
                          <a:pt x="1810969" y="172516"/>
                        </a:lnTo>
                        <a:lnTo>
                          <a:pt x="1857108" y="183095"/>
                        </a:lnTo>
                        <a:lnTo>
                          <a:pt x="1902637" y="195186"/>
                        </a:lnTo>
                        <a:lnTo>
                          <a:pt x="1947532" y="208749"/>
                        </a:lnTo>
                        <a:lnTo>
                          <a:pt x="1991766" y="223748"/>
                        </a:lnTo>
                        <a:lnTo>
                          <a:pt x="2035327" y="240182"/>
                        </a:lnTo>
                        <a:lnTo>
                          <a:pt x="2078151" y="258000"/>
                        </a:lnTo>
                        <a:lnTo>
                          <a:pt x="2120252" y="277177"/>
                        </a:lnTo>
                        <a:lnTo>
                          <a:pt x="2161578" y="297700"/>
                        </a:lnTo>
                        <a:lnTo>
                          <a:pt x="2202103" y="319519"/>
                        </a:lnTo>
                        <a:lnTo>
                          <a:pt x="2241816" y="342620"/>
                        </a:lnTo>
                        <a:lnTo>
                          <a:pt x="2280666" y="366979"/>
                        </a:lnTo>
                        <a:lnTo>
                          <a:pt x="2318651" y="392544"/>
                        </a:lnTo>
                        <a:lnTo>
                          <a:pt x="2355723" y="419315"/>
                        </a:lnTo>
                        <a:lnTo>
                          <a:pt x="2391867" y="447255"/>
                        </a:lnTo>
                        <a:lnTo>
                          <a:pt x="2427059" y="476326"/>
                        </a:lnTo>
                        <a:lnTo>
                          <a:pt x="2461260" y="506514"/>
                        </a:lnTo>
                        <a:lnTo>
                          <a:pt x="2494457" y="537781"/>
                        </a:lnTo>
                        <a:lnTo>
                          <a:pt x="2526614" y="570115"/>
                        </a:lnTo>
                        <a:lnTo>
                          <a:pt x="2557703" y="603453"/>
                        </a:lnTo>
                        <a:lnTo>
                          <a:pt x="2587688" y="637806"/>
                        </a:lnTo>
                        <a:lnTo>
                          <a:pt x="2616568" y="673125"/>
                        </a:lnTo>
                        <a:lnTo>
                          <a:pt x="2644292" y="709383"/>
                        </a:lnTo>
                        <a:lnTo>
                          <a:pt x="2670848" y="746556"/>
                        </a:lnTo>
                        <a:lnTo>
                          <a:pt x="2696210" y="784618"/>
                        </a:lnTo>
                        <a:lnTo>
                          <a:pt x="2720327" y="823531"/>
                        </a:lnTo>
                        <a:lnTo>
                          <a:pt x="2743200" y="863282"/>
                        </a:lnTo>
                        <a:lnTo>
                          <a:pt x="2764790" y="903833"/>
                        </a:lnTo>
                        <a:lnTo>
                          <a:pt x="2785072" y="945159"/>
                        </a:lnTo>
                        <a:lnTo>
                          <a:pt x="2804020" y="987221"/>
                        </a:lnTo>
                        <a:lnTo>
                          <a:pt x="2821597" y="1030008"/>
                        </a:lnTo>
                        <a:lnTo>
                          <a:pt x="2837789" y="1073492"/>
                        </a:lnTo>
                        <a:lnTo>
                          <a:pt x="2852559" y="1117625"/>
                        </a:lnTo>
                        <a:lnTo>
                          <a:pt x="2865894" y="1162392"/>
                        </a:lnTo>
                        <a:lnTo>
                          <a:pt x="2877756" y="1207770"/>
                        </a:lnTo>
                        <a:lnTo>
                          <a:pt x="2888119" y="1253731"/>
                        </a:lnTo>
                        <a:lnTo>
                          <a:pt x="2896946" y="1300226"/>
                        </a:lnTo>
                        <a:lnTo>
                          <a:pt x="2904236" y="1347254"/>
                        </a:lnTo>
                        <a:lnTo>
                          <a:pt x="2909938" y="1394777"/>
                        </a:lnTo>
                        <a:lnTo>
                          <a:pt x="2914040" y="1442758"/>
                        </a:lnTo>
                        <a:lnTo>
                          <a:pt x="2916504" y="1491183"/>
                        </a:lnTo>
                        <a:lnTo>
                          <a:pt x="2917317" y="1540002"/>
                        </a:lnTo>
                        <a:lnTo>
                          <a:pt x="2917317" y="891108"/>
                        </a:lnTo>
                        <a:lnTo>
                          <a:pt x="2881896" y="819480"/>
                        </a:lnTo>
                        <a:lnTo>
                          <a:pt x="2859938" y="779475"/>
                        </a:lnTo>
                        <a:lnTo>
                          <a:pt x="2836849" y="740181"/>
                        </a:lnTo>
                        <a:lnTo>
                          <a:pt x="2812631" y="701649"/>
                        </a:lnTo>
                        <a:lnTo>
                          <a:pt x="2787319" y="663892"/>
                        </a:lnTo>
                        <a:lnTo>
                          <a:pt x="2760929" y="626922"/>
                        </a:lnTo>
                        <a:lnTo>
                          <a:pt x="2733484" y="590778"/>
                        </a:lnTo>
                        <a:lnTo>
                          <a:pt x="2705011" y="555472"/>
                        </a:lnTo>
                        <a:lnTo>
                          <a:pt x="2675521" y="521030"/>
                        </a:lnTo>
                        <a:lnTo>
                          <a:pt x="2645054" y="487476"/>
                        </a:lnTo>
                        <a:lnTo>
                          <a:pt x="2613609" y="454825"/>
                        </a:lnTo>
                        <a:lnTo>
                          <a:pt x="2581224" y="423113"/>
                        </a:lnTo>
                        <a:lnTo>
                          <a:pt x="2547912" y="392353"/>
                        </a:lnTo>
                        <a:lnTo>
                          <a:pt x="2513711" y="362559"/>
                        </a:lnTo>
                        <a:lnTo>
                          <a:pt x="2478621" y="333781"/>
                        </a:lnTo>
                        <a:lnTo>
                          <a:pt x="2442667" y="306019"/>
                        </a:lnTo>
                        <a:lnTo>
                          <a:pt x="2405888" y="279298"/>
                        </a:lnTo>
                        <a:lnTo>
                          <a:pt x="2368296" y="253644"/>
                        </a:lnTo>
                        <a:lnTo>
                          <a:pt x="2329904" y="229095"/>
                        </a:lnTo>
                        <a:lnTo>
                          <a:pt x="2290749" y="205651"/>
                        </a:lnTo>
                        <a:lnTo>
                          <a:pt x="2250833" y="183337"/>
                        </a:lnTo>
                        <a:lnTo>
                          <a:pt x="2210206" y="162179"/>
                        </a:lnTo>
                        <a:lnTo>
                          <a:pt x="2168868" y="142214"/>
                        </a:lnTo>
                        <a:lnTo>
                          <a:pt x="2126856" y="123444"/>
                        </a:lnTo>
                        <a:lnTo>
                          <a:pt x="2084171" y="105905"/>
                        </a:lnTo>
                        <a:lnTo>
                          <a:pt x="2040851" y="89611"/>
                        </a:lnTo>
                        <a:lnTo>
                          <a:pt x="1996909" y="74587"/>
                        </a:lnTo>
                        <a:lnTo>
                          <a:pt x="1952383" y="60871"/>
                        </a:lnTo>
                        <a:lnTo>
                          <a:pt x="1907286" y="48463"/>
                        </a:lnTo>
                        <a:lnTo>
                          <a:pt x="1861629" y="37388"/>
                        </a:lnTo>
                        <a:lnTo>
                          <a:pt x="1815439" y="27686"/>
                        </a:lnTo>
                        <a:lnTo>
                          <a:pt x="1768741" y="19367"/>
                        </a:lnTo>
                        <a:lnTo>
                          <a:pt x="1721561" y="12446"/>
                        </a:lnTo>
                        <a:lnTo>
                          <a:pt x="1673923" y="6972"/>
                        </a:lnTo>
                        <a:lnTo>
                          <a:pt x="1625841" y="2946"/>
                        </a:lnTo>
                        <a:lnTo>
                          <a:pt x="1577340" y="381"/>
                        </a:lnTo>
                        <a:lnTo>
                          <a:pt x="1576133" y="33324"/>
                        </a:lnTo>
                        <a:lnTo>
                          <a:pt x="1576959" y="381"/>
                        </a:lnTo>
                        <a:lnTo>
                          <a:pt x="1557147" y="0"/>
                        </a:lnTo>
                        <a:lnTo>
                          <a:pt x="1509166" y="190"/>
                        </a:lnTo>
                        <a:lnTo>
                          <a:pt x="1461554" y="1841"/>
                        </a:lnTo>
                        <a:lnTo>
                          <a:pt x="1414310" y="4914"/>
                        </a:lnTo>
                        <a:lnTo>
                          <a:pt x="1367447" y="9410"/>
                        </a:lnTo>
                        <a:lnTo>
                          <a:pt x="1321003" y="15290"/>
                        </a:lnTo>
                        <a:lnTo>
                          <a:pt x="1274991" y="22542"/>
                        </a:lnTo>
                        <a:lnTo>
                          <a:pt x="1229448" y="31153"/>
                        </a:lnTo>
                        <a:lnTo>
                          <a:pt x="1184376" y="41084"/>
                        </a:lnTo>
                        <a:lnTo>
                          <a:pt x="1139799" y="52324"/>
                        </a:lnTo>
                        <a:lnTo>
                          <a:pt x="1095743" y="64846"/>
                        </a:lnTo>
                        <a:lnTo>
                          <a:pt x="1052233" y="78638"/>
                        </a:lnTo>
                        <a:lnTo>
                          <a:pt x="1009294" y="93675"/>
                        </a:lnTo>
                        <a:lnTo>
                          <a:pt x="966927" y="109943"/>
                        </a:lnTo>
                        <a:lnTo>
                          <a:pt x="925182" y="127406"/>
                        </a:lnTo>
                        <a:lnTo>
                          <a:pt x="884059" y="146050"/>
                        </a:lnTo>
                        <a:lnTo>
                          <a:pt x="843584" y="165849"/>
                        </a:lnTo>
                        <a:lnTo>
                          <a:pt x="803783" y="186804"/>
                        </a:lnTo>
                        <a:lnTo>
                          <a:pt x="764667" y="208864"/>
                        </a:lnTo>
                        <a:lnTo>
                          <a:pt x="726274" y="232029"/>
                        </a:lnTo>
                        <a:lnTo>
                          <a:pt x="688619" y="256260"/>
                        </a:lnTo>
                        <a:lnTo>
                          <a:pt x="651725" y="281559"/>
                        </a:lnTo>
                        <a:lnTo>
                          <a:pt x="615607" y="307886"/>
                        </a:lnTo>
                        <a:lnTo>
                          <a:pt x="580288" y="335216"/>
                        </a:lnTo>
                        <a:lnTo>
                          <a:pt x="545795" y="363550"/>
                        </a:lnTo>
                        <a:lnTo>
                          <a:pt x="512140" y="392861"/>
                        </a:lnTo>
                        <a:lnTo>
                          <a:pt x="479348" y="423113"/>
                        </a:lnTo>
                        <a:lnTo>
                          <a:pt x="447446" y="454291"/>
                        </a:lnTo>
                        <a:lnTo>
                          <a:pt x="416458" y="486384"/>
                        </a:lnTo>
                        <a:lnTo>
                          <a:pt x="386397" y="519353"/>
                        </a:lnTo>
                        <a:lnTo>
                          <a:pt x="357289" y="553199"/>
                        </a:lnTo>
                        <a:lnTo>
                          <a:pt x="329158" y="587883"/>
                        </a:lnTo>
                        <a:lnTo>
                          <a:pt x="302018" y="623392"/>
                        </a:lnTo>
                        <a:lnTo>
                          <a:pt x="275894" y="659714"/>
                        </a:lnTo>
                        <a:lnTo>
                          <a:pt x="250812" y="696810"/>
                        </a:lnTo>
                        <a:lnTo>
                          <a:pt x="226783" y="734656"/>
                        </a:lnTo>
                        <a:lnTo>
                          <a:pt x="203835" y="773252"/>
                        </a:lnTo>
                        <a:lnTo>
                          <a:pt x="181991" y="812571"/>
                        </a:lnTo>
                        <a:lnTo>
                          <a:pt x="161277" y="852576"/>
                        </a:lnTo>
                        <a:lnTo>
                          <a:pt x="141693" y="893267"/>
                        </a:lnTo>
                        <a:lnTo>
                          <a:pt x="123291" y="934605"/>
                        </a:lnTo>
                        <a:lnTo>
                          <a:pt x="106070" y="976579"/>
                        </a:lnTo>
                        <a:lnTo>
                          <a:pt x="90068" y="1019175"/>
                        </a:lnTo>
                        <a:lnTo>
                          <a:pt x="75285" y="1062355"/>
                        </a:lnTo>
                        <a:lnTo>
                          <a:pt x="61760" y="1106106"/>
                        </a:lnTo>
                        <a:lnTo>
                          <a:pt x="49517" y="1150404"/>
                        </a:lnTo>
                        <a:lnTo>
                          <a:pt x="38557" y="1195235"/>
                        </a:lnTo>
                        <a:lnTo>
                          <a:pt x="28930" y="1240574"/>
                        </a:lnTo>
                        <a:lnTo>
                          <a:pt x="20637" y="1286408"/>
                        </a:lnTo>
                        <a:lnTo>
                          <a:pt x="13690" y="1332699"/>
                        </a:lnTo>
                        <a:lnTo>
                          <a:pt x="8140" y="1379435"/>
                        </a:lnTo>
                        <a:lnTo>
                          <a:pt x="4000" y="1426591"/>
                        </a:lnTo>
                        <a:lnTo>
                          <a:pt x="1270" y="1474152"/>
                        </a:lnTo>
                        <a:lnTo>
                          <a:pt x="0" y="1522095"/>
                        </a:lnTo>
                        <a:lnTo>
                          <a:pt x="165" y="1570024"/>
                        </a:lnTo>
                        <a:lnTo>
                          <a:pt x="1790" y="1617611"/>
                        </a:lnTo>
                        <a:lnTo>
                          <a:pt x="4851" y="1664817"/>
                        </a:lnTo>
                        <a:lnTo>
                          <a:pt x="9321" y="1711629"/>
                        </a:lnTo>
                        <a:lnTo>
                          <a:pt x="15176" y="1758048"/>
                        </a:lnTo>
                        <a:lnTo>
                          <a:pt x="22402" y="1804022"/>
                        </a:lnTo>
                        <a:lnTo>
                          <a:pt x="30988" y="1849539"/>
                        </a:lnTo>
                        <a:lnTo>
                          <a:pt x="40894" y="1894573"/>
                        </a:lnTo>
                        <a:lnTo>
                          <a:pt x="52095" y="1939124"/>
                        </a:lnTo>
                        <a:lnTo>
                          <a:pt x="64592" y="1983155"/>
                        </a:lnTo>
                        <a:lnTo>
                          <a:pt x="78359" y="2026640"/>
                        </a:lnTo>
                        <a:lnTo>
                          <a:pt x="93357" y="2069553"/>
                        </a:lnTo>
                        <a:lnTo>
                          <a:pt x="109575" y="2111895"/>
                        </a:lnTo>
                        <a:lnTo>
                          <a:pt x="127012" y="2153628"/>
                        </a:lnTo>
                        <a:lnTo>
                          <a:pt x="145618" y="2194737"/>
                        </a:lnTo>
                        <a:lnTo>
                          <a:pt x="165379" y="2235187"/>
                        </a:lnTo>
                        <a:lnTo>
                          <a:pt x="186283" y="2274976"/>
                        </a:lnTo>
                        <a:lnTo>
                          <a:pt x="208305" y="2314079"/>
                        </a:lnTo>
                        <a:lnTo>
                          <a:pt x="231419" y="2352459"/>
                        </a:lnTo>
                        <a:lnTo>
                          <a:pt x="255612" y="2390114"/>
                        </a:lnTo>
                        <a:lnTo>
                          <a:pt x="280860" y="2427008"/>
                        </a:lnTo>
                        <a:lnTo>
                          <a:pt x="307149" y="2463114"/>
                        </a:lnTo>
                        <a:lnTo>
                          <a:pt x="334441" y="2498433"/>
                        </a:lnTo>
                        <a:lnTo>
                          <a:pt x="362724" y="2532938"/>
                        </a:lnTo>
                        <a:lnTo>
                          <a:pt x="391972" y="2566593"/>
                        </a:lnTo>
                        <a:lnTo>
                          <a:pt x="422186" y="2599385"/>
                        </a:lnTo>
                        <a:lnTo>
                          <a:pt x="453313" y="2631287"/>
                        </a:lnTo>
                        <a:lnTo>
                          <a:pt x="485355" y="2662288"/>
                        </a:lnTo>
                        <a:lnTo>
                          <a:pt x="518287" y="2692362"/>
                        </a:lnTo>
                        <a:lnTo>
                          <a:pt x="552081" y="2721483"/>
                        </a:lnTo>
                        <a:lnTo>
                          <a:pt x="586714" y="2749626"/>
                        </a:lnTo>
                        <a:lnTo>
                          <a:pt x="622173" y="2776791"/>
                        </a:lnTo>
                        <a:lnTo>
                          <a:pt x="658444" y="2802928"/>
                        </a:lnTo>
                        <a:lnTo>
                          <a:pt x="695490" y="2828036"/>
                        </a:lnTo>
                        <a:lnTo>
                          <a:pt x="733285" y="2852089"/>
                        </a:lnTo>
                        <a:lnTo>
                          <a:pt x="771829" y="2875064"/>
                        </a:lnTo>
                        <a:lnTo>
                          <a:pt x="811098" y="2896946"/>
                        </a:lnTo>
                        <a:lnTo>
                          <a:pt x="851065" y="2917698"/>
                        </a:lnTo>
                        <a:lnTo>
                          <a:pt x="891705" y="2937306"/>
                        </a:lnTo>
                        <a:lnTo>
                          <a:pt x="932992" y="2955747"/>
                        </a:lnTo>
                        <a:lnTo>
                          <a:pt x="974915" y="2973006"/>
                        </a:lnTo>
                        <a:lnTo>
                          <a:pt x="1017460" y="2989059"/>
                        </a:lnTo>
                        <a:lnTo>
                          <a:pt x="1060602" y="3003880"/>
                        </a:lnTo>
                        <a:lnTo>
                          <a:pt x="1104303" y="3017443"/>
                        </a:lnTo>
                        <a:lnTo>
                          <a:pt x="1148562" y="3029750"/>
                        </a:lnTo>
                        <a:lnTo>
                          <a:pt x="1193355" y="3040748"/>
                        </a:lnTo>
                        <a:lnTo>
                          <a:pt x="1238643" y="3050438"/>
                        </a:lnTo>
                        <a:lnTo>
                          <a:pt x="1284427" y="3058795"/>
                        </a:lnTo>
                        <a:lnTo>
                          <a:pt x="1330680" y="3065792"/>
                        </a:lnTo>
                        <a:lnTo>
                          <a:pt x="1377378" y="3071406"/>
                        </a:lnTo>
                        <a:lnTo>
                          <a:pt x="1424495" y="3075622"/>
                        </a:lnTo>
                        <a:lnTo>
                          <a:pt x="1472018" y="3078403"/>
                        </a:lnTo>
                        <a:lnTo>
                          <a:pt x="1519936" y="3079750"/>
                        </a:lnTo>
                        <a:lnTo>
                          <a:pt x="1520317" y="3048952"/>
                        </a:lnTo>
                        <a:lnTo>
                          <a:pt x="1520317" y="3079750"/>
                        </a:lnTo>
                        <a:lnTo>
                          <a:pt x="1568272" y="3079026"/>
                        </a:lnTo>
                        <a:lnTo>
                          <a:pt x="1615859" y="3076841"/>
                        </a:lnTo>
                        <a:lnTo>
                          <a:pt x="1663077" y="3073222"/>
                        </a:lnTo>
                        <a:lnTo>
                          <a:pt x="1709877" y="3068205"/>
                        </a:lnTo>
                        <a:lnTo>
                          <a:pt x="1756244" y="3061792"/>
                        </a:lnTo>
                        <a:lnTo>
                          <a:pt x="1802168" y="3054019"/>
                        </a:lnTo>
                        <a:lnTo>
                          <a:pt x="1847608" y="3044901"/>
                        </a:lnTo>
                        <a:lnTo>
                          <a:pt x="1892566" y="3034449"/>
                        </a:lnTo>
                        <a:lnTo>
                          <a:pt x="1937016" y="3022714"/>
                        </a:lnTo>
                        <a:lnTo>
                          <a:pt x="1980920" y="3009684"/>
                        </a:lnTo>
                        <a:lnTo>
                          <a:pt x="2024265" y="2995396"/>
                        </a:lnTo>
                        <a:lnTo>
                          <a:pt x="2067039" y="2979877"/>
                        </a:lnTo>
                        <a:lnTo>
                          <a:pt x="2109203" y="2963126"/>
                        </a:lnTo>
                        <a:lnTo>
                          <a:pt x="2150757" y="2945193"/>
                        </a:lnTo>
                        <a:lnTo>
                          <a:pt x="2191664" y="2926080"/>
                        </a:lnTo>
                        <a:lnTo>
                          <a:pt x="2231910" y="2905810"/>
                        </a:lnTo>
                        <a:lnTo>
                          <a:pt x="2271471" y="2884424"/>
                        </a:lnTo>
                        <a:lnTo>
                          <a:pt x="2310333" y="2861919"/>
                        </a:lnTo>
                        <a:lnTo>
                          <a:pt x="2348458" y="2838323"/>
                        </a:lnTo>
                        <a:lnTo>
                          <a:pt x="2385834" y="2813659"/>
                        </a:lnTo>
                        <a:lnTo>
                          <a:pt x="2422448" y="2787942"/>
                        </a:lnTo>
                        <a:lnTo>
                          <a:pt x="2458262" y="2761208"/>
                        </a:lnTo>
                        <a:lnTo>
                          <a:pt x="2493264" y="2733471"/>
                        </a:lnTo>
                        <a:lnTo>
                          <a:pt x="2527439" y="2704744"/>
                        </a:lnTo>
                        <a:lnTo>
                          <a:pt x="2560751" y="2675064"/>
                        </a:lnTo>
                        <a:lnTo>
                          <a:pt x="2593200" y="2644432"/>
                        </a:lnTo>
                        <a:lnTo>
                          <a:pt x="2624734" y="2612898"/>
                        </a:lnTo>
                        <a:lnTo>
                          <a:pt x="2655366" y="2580449"/>
                        </a:lnTo>
                        <a:lnTo>
                          <a:pt x="2685046" y="2547137"/>
                        </a:lnTo>
                        <a:lnTo>
                          <a:pt x="2713774" y="2512961"/>
                        </a:lnTo>
                        <a:lnTo>
                          <a:pt x="2741511" y="2477960"/>
                        </a:lnTo>
                        <a:lnTo>
                          <a:pt x="2768244" y="2442146"/>
                        </a:lnTo>
                        <a:lnTo>
                          <a:pt x="2793962" y="2405532"/>
                        </a:lnTo>
                        <a:lnTo>
                          <a:pt x="2818625" y="2368156"/>
                        </a:lnTo>
                        <a:lnTo>
                          <a:pt x="2842222" y="2330031"/>
                        </a:lnTo>
                        <a:lnTo>
                          <a:pt x="2864726" y="2291169"/>
                        </a:lnTo>
                        <a:lnTo>
                          <a:pt x="2886113" y="2251608"/>
                        </a:lnTo>
                        <a:lnTo>
                          <a:pt x="2906382" y="2211362"/>
                        </a:lnTo>
                        <a:lnTo>
                          <a:pt x="2925495" y="2170455"/>
                        </a:lnTo>
                        <a:lnTo>
                          <a:pt x="2943428" y="2128901"/>
                        </a:lnTo>
                        <a:lnTo>
                          <a:pt x="2960179" y="2086737"/>
                        </a:lnTo>
                        <a:lnTo>
                          <a:pt x="2975699" y="2043963"/>
                        </a:lnTo>
                        <a:lnTo>
                          <a:pt x="2989986" y="2000618"/>
                        </a:lnTo>
                        <a:lnTo>
                          <a:pt x="3003016" y="1956714"/>
                        </a:lnTo>
                        <a:lnTo>
                          <a:pt x="3014751" y="1912264"/>
                        </a:lnTo>
                        <a:lnTo>
                          <a:pt x="3025203" y="1867306"/>
                        </a:lnTo>
                        <a:lnTo>
                          <a:pt x="3034322" y="1821865"/>
                        </a:lnTo>
                        <a:lnTo>
                          <a:pt x="3042094" y="1775942"/>
                        </a:lnTo>
                        <a:lnTo>
                          <a:pt x="3048508" y="1729574"/>
                        </a:lnTo>
                        <a:lnTo>
                          <a:pt x="3053524" y="1682775"/>
                        </a:lnTo>
                        <a:lnTo>
                          <a:pt x="3057144" y="1635556"/>
                        </a:lnTo>
                        <a:lnTo>
                          <a:pt x="3059328" y="1587969"/>
                        </a:lnTo>
                        <a:lnTo>
                          <a:pt x="3060052" y="1540129"/>
                        </a:lnTo>
                        <a:lnTo>
                          <a:pt x="3060065" y="1540002"/>
                        </a:lnTo>
                        <a:close/>
                      </a:path>
                    </a:pathLst>
                  </a:custGeom>
                  <a:solidFill>
                    <a:srgbClr val="C69B39"/>
                  </a:solidFill>
                </xdr:spPr>
              </xdr:sp>
              <xdr:sp macro="" textlink="">
                <xdr:nvSpPr>
                  <xdr:cNvPr id="12" name="Shape 16">
                    <a:extLst>
                      <a:ext uri="{FF2B5EF4-FFF2-40B4-BE49-F238E27FC236}">
                        <a16:creationId xmlns:a16="http://schemas.microsoft.com/office/drawing/2014/main" id="{7C623BBE-5CD1-CB16-D706-CA421B4937F8}"/>
                      </a:ext>
                    </a:extLst>
                  </xdr:cNvPr>
                  <xdr:cNvSpPr/>
                </xdr:nvSpPr>
                <xdr:spPr>
                  <a:xfrm>
                    <a:off x="2988564" y="1504696"/>
                    <a:ext cx="1059815" cy="1059815"/>
                  </a:xfrm>
                  <a:custGeom>
                    <a:avLst/>
                    <a:gdLst/>
                    <a:ahLst/>
                    <a:cxnLst/>
                    <a:rect l="0" t="0" r="0" b="0"/>
                    <a:pathLst>
                      <a:path w="1059815" h="1059815">
                        <a:moveTo>
                          <a:pt x="529717" y="0"/>
                        </a:moveTo>
                        <a:lnTo>
                          <a:pt x="481512" y="2164"/>
                        </a:lnTo>
                        <a:lnTo>
                          <a:pt x="434519" y="8532"/>
                        </a:lnTo>
                        <a:lnTo>
                          <a:pt x="388922" y="18917"/>
                        </a:lnTo>
                        <a:lnTo>
                          <a:pt x="344911" y="33132"/>
                        </a:lnTo>
                        <a:lnTo>
                          <a:pt x="302671" y="50991"/>
                        </a:lnTo>
                        <a:lnTo>
                          <a:pt x="262391" y="72305"/>
                        </a:lnTo>
                        <a:lnTo>
                          <a:pt x="224257" y="96888"/>
                        </a:lnTo>
                        <a:lnTo>
                          <a:pt x="188457" y="124554"/>
                        </a:lnTo>
                        <a:lnTo>
                          <a:pt x="155178" y="155114"/>
                        </a:lnTo>
                        <a:lnTo>
                          <a:pt x="124607" y="188383"/>
                        </a:lnTo>
                        <a:lnTo>
                          <a:pt x="96931" y="224173"/>
                        </a:lnTo>
                        <a:lnTo>
                          <a:pt x="72338" y="262297"/>
                        </a:lnTo>
                        <a:lnTo>
                          <a:pt x="51015" y="302568"/>
                        </a:lnTo>
                        <a:lnTo>
                          <a:pt x="33148" y="344800"/>
                        </a:lnTo>
                        <a:lnTo>
                          <a:pt x="18927" y="388805"/>
                        </a:lnTo>
                        <a:lnTo>
                          <a:pt x="8536" y="434396"/>
                        </a:lnTo>
                        <a:lnTo>
                          <a:pt x="2165" y="481387"/>
                        </a:lnTo>
                        <a:lnTo>
                          <a:pt x="0" y="529590"/>
                        </a:lnTo>
                        <a:lnTo>
                          <a:pt x="2165" y="577812"/>
                        </a:lnTo>
                        <a:lnTo>
                          <a:pt x="8536" y="624821"/>
                        </a:lnTo>
                        <a:lnTo>
                          <a:pt x="18927" y="670428"/>
                        </a:lnTo>
                        <a:lnTo>
                          <a:pt x="33148" y="714446"/>
                        </a:lnTo>
                        <a:lnTo>
                          <a:pt x="51015" y="756690"/>
                        </a:lnTo>
                        <a:lnTo>
                          <a:pt x="72338" y="796972"/>
                        </a:lnTo>
                        <a:lnTo>
                          <a:pt x="96931" y="835104"/>
                        </a:lnTo>
                        <a:lnTo>
                          <a:pt x="124607" y="870901"/>
                        </a:lnTo>
                        <a:lnTo>
                          <a:pt x="155178" y="904176"/>
                        </a:lnTo>
                        <a:lnTo>
                          <a:pt x="188457" y="934741"/>
                        </a:lnTo>
                        <a:lnTo>
                          <a:pt x="224257" y="962410"/>
                        </a:lnTo>
                        <a:lnTo>
                          <a:pt x="262391" y="986996"/>
                        </a:lnTo>
                        <a:lnTo>
                          <a:pt x="302671" y="1008313"/>
                        </a:lnTo>
                        <a:lnTo>
                          <a:pt x="344911" y="1026172"/>
                        </a:lnTo>
                        <a:lnTo>
                          <a:pt x="388922" y="1040388"/>
                        </a:lnTo>
                        <a:lnTo>
                          <a:pt x="434519" y="1050774"/>
                        </a:lnTo>
                        <a:lnTo>
                          <a:pt x="481512" y="1057142"/>
                        </a:lnTo>
                        <a:lnTo>
                          <a:pt x="529717" y="1059307"/>
                        </a:lnTo>
                        <a:lnTo>
                          <a:pt x="577921" y="1057142"/>
                        </a:lnTo>
                        <a:lnTo>
                          <a:pt x="624914" y="1050774"/>
                        </a:lnTo>
                        <a:lnTo>
                          <a:pt x="670511" y="1040388"/>
                        </a:lnTo>
                        <a:lnTo>
                          <a:pt x="714522" y="1026172"/>
                        </a:lnTo>
                        <a:lnTo>
                          <a:pt x="756762" y="1008313"/>
                        </a:lnTo>
                        <a:lnTo>
                          <a:pt x="797042" y="986996"/>
                        </a:lnTo>
                        <a:lnTo>
                          <a:pt x="835176" y="962410"/>
                        </a:lnTo>
                        <a:lnTo>
                          <a:pt x="870976" y="934741"/>
                        </a:lnTo>
                        <a:lnTo>
                          <a:pt x="904255" y="904176"/>
                        </a:lnTo>
                        <a:lnTo>
                          <a:pt x="934826" y="870901"/>
                        </a:lnTo>
                        <a:lnTo>
                          <a:pt x="962502" y="835104"/>
                        </a:lnTo>
                        <a:lnTo>
                          <a:pt x="987095" y="796972"/>
                        </a:lnTo>
                        <a:lnTo>
                          <a:pt x="1008418" y="756690"/>
                        </a:lnTo>
                        <a:lnTo>
                          <a:pt x="1026285" y="714446"/>
                        </a:lnTo>
                        <a:lnTo>
                          <a:pt x="1040506" y="670428"/>
                        </a:lnTo>
                        <a:lnTo>
                          <a:pt x="1050897" y="624821"/>
                        </a:lnTo>
                        <a:lnTo>
                          <a:pt x="1057268" y="577812"/>
                        </a:lnTo>
                        <a:lnTo>
                          <a:pt x="1059434" y="529590"/>
                        </a:lnTo>
                        <a:lnTo>
                          <a:pt x="1057268" y="481387"/>
                        </a:lnTo>
                        <a:lnTo>
                          <a:pt x="1050897" y="434396"/>
                        </a:lnTo>
                        <a:lnTo>
                          <a:pt x="1040506" y="388805"/>
                        </a:lnTo>
                        <a:lnTo>
                          <a:pt x="1026285" y="344800"/>
                        </a:lnTo>
                        <a:lnTo>
                          <a:pt x="1008418" y="302568"/>
                        </a:lnTo>
                        <a:lnTo>
                          <a:pt x="987095" y="262297"/>
                        </a:lnTo>
                        <a:lnTo>
                          <a:pt x="962502" y="224173"/>
                        </a:lnTo>
                        <a:lnTo>
                          <a:pt x="934826" y="188383"/>
                        </a:lnTo>
                        <a:lnTo>
                          <a:pt x="904255" y="155114"/>
                        </a:lnTo>
                        <a:lnTo>
                          <a:pt x="870976" y="124554"/>
                        </a:lnTo>
                        <a:lnTo>
                          <a:pt x="835176" y="96888"/>
                        </a:lnTo>
                        <a:lnTo>
                          <a:pt x="797042" y="72305"/>
                        </a:lnTo>
                        <a:lnTo>
                          <a:pt x="756762" y="50991"/>
                        </a:lnTo>
                        <a:lnTo>
                          <a:pt x="714522" y="33132"/>
                        </a:lnTo>
                        <a:lnTo>
                          <a:pt x="670511" y="18917"/>
                        </a:lnTo>
                        <a:lnTo>
                          <a:pt x="624914" y="8532"/>
                        </a:lnTo>
                        <a:lnTo>
                          <a:pt x="577921" y="2164"/>
                        </a:lnTo>
                        <a:lnTo>
                          <a:pt x="529717" y="0"/>
                        </a:lnTo>
                        <a:close/>
                      </a:path>
                    </a:pathLst>
                  </a:custGeom>
                  <a:solidFill>
                    <a:srgbClr val="D5002A"/>
                  </a:solidFill>
                </xdr:spPr>
              </xdr:sp>
              <xdr:sp macro="" textlink="">
                <xdr:nvSpPr>
                  <xdr:cNvPr id="13" name="Shape 17">
                    <a:extLst>
                      <a:ext uri="{FF2B5EF4-FFF2-40B4-BE49-F238E27FC236}">
                        <a16:creationId xmlns:a16="http://schemas.microsoft.com/office/drawing/2014/main" id="{D19FC729-5F51-2BE1-19B7-B957CC57C405}"/>
                      </a:ext>
                    </a:extLst>
                  </xdr:cNvPr>
                  <xdr:cNvSpPr/>
                </xdr:nvSpPr>
                <xdr:spPr>
                  <a:xfrm>
                    <a:off x="1483867" y="3008629"/>
                    <a:ext cx="1061085" cy="1059815"/>
                  </a:xfrm>
                  <a:custGeom>
                    <a:avLst/>
                    <a:gdLst/>
                    <a:ahLst/>
                    <a:cxnLst/>
                    <a:rect l="0" t="0" r="0" b="0"/>
                    <a:pathLst>
                      <a:path w="1061085" h="1059815">
                        <a:moveTo>
                          <a:pt x="530479" y="0"/>
                        </a:moveTo>
                        <a:lnTo>
                          <a:pt x="482192" y="2165"/>
                        </a:lnTo>
                        <a:lnTo>
                          <a:pt x="435121" y="8536"/>
                        </a:lnTo>
                        <a:lnTo>
                          <a:pt x="389451" y="18927"/>
                        </a:lnTo>
                        <a:lnTo>
                          <a:pt x="345372" y="33148"/>
                        </a:lnTo>
                        <a:lnTo>
                          <a:pt x="303069" y="51015"/>
                        </a:lnTo>
                        <a:lnTo>
                          <a:pt x="262730" y="72338"/>
                        </a:lnTo>
                        <a:lnTo>
                          <a:pt x="224542" y="96931"/>
                        </a:lnTo>
                        <a:lnTo>
                          <a:pt x="188692" y="124607"/>
                        </a:lnTo>
                        <a:lnTo>
                          <a:pt x="155368" y="155178"/>
                        </a:lnTo>
                        <a:lnTo>
                          <a:pt x="124757" y="188457"/>
                        </a:lnTo>
                        <a:lnTo>
                          <a:pt x="97046" y="224257"/>
                        </a:lnTo>
                        <a:lnTo>
                          <a:pt x="72422" y="262391"/>
                        </a:lnTo>
                        <a:lnTo>
                          <a:pt x="51073" y="302671"/>
                        </a:lnTo>
                        <a:lnTo>
                          <a:pt x="33186" y="344911"/>
                        </a:lnTo>
                        <a:lnTo>
                          <a:pt x="18948" y="388922"/>
                        </a:lnTo>
                        <a:lnTo>
                          <a:pt x="8546" y="434519"/>
                        </a:lnTo>
                        <a:lnTo>
                          <a:pt x="2167" y="481512"/>
                        </a:lnTo>
                        <a:lnTo>
                          <a:pt x="0" y="529717"/>
                        </a:lnTo>
                        <a:lnTo>
                          <a:pt x="2167" y="577921"/>
                        </a:lnTo>
                        <a:lnTo>
                          <a:pt x="8546" y="624914"/>
                        </a:lnTo>
                        <a:lnTo>
                          <a:pt x="18948" y="670511"/>
                        </a:lnTo>
                        <a:lnTo>
                          <a:pt x="33186" y="714522"/>
                        </a:lnTo>
                        <a:lnTo>
                          <a:pt x="51073" y="756762"/>
                        </a:lnTo>
                        <a:lnTo>
                          <a:pt x="72422" y="797042"/>
                        </a:lnTo>
                        <a:lnTo>
                          <a:pt x="97046" y="835176"/>
                        </a:lnTo>
                        <a:lnTo>
                          <a:pt x="124757" y="870976"/>
                        </a:lnTo>
                        <a:lnTo>
                          <a:pt x="155368" y="904255"/>
                        </a:lnTo>
                        <a:lnTo>
                          <a:pt x="188692" y="934826"/>
                        </a:lnTo>
                        <a:lnTo>
                          <a:pt x="224542" y="962502"/>
                        </a:lnTo>
                        <a:lnTo>
                          <a:pt x="262730" y="987095"/>
                        </a:lnTo>
                        <a:lnTo>
                          <a:pt x="303069" y="1008418"/>
                        </a:lnTo>
                        <a:lnTo>
                          <a:pt x="345372" y="1026285"/>
                        </a:lnTo>
                        <a:lnTo>
                          <a:pt x="389451" y="1040506"/>
                        </a:lnTo>
                        <a:lnTo>
                          <a:pt x="435121" y="1050897"/>
                        </a:lnTo>
                        <a:lnTo>
                          <a:pt x="482192" y="1057268"/>
                        </a:lnTo>
                        <a:lnTo>
                          <a:pt x="530479" y="1059434"/>
                        </a:lnTo>
                        <a:lnTo>
                          <a:pt x="578745" y="1057268"/>
                        </a:lnTo>
                        <a:lnTo>
                          <a:pt x="625799" y="1050897"/>
                        </a:lnTo>
                        <a:lnTo>
                          <a:pt x="671452" y="1040506"/>
                        </a:lnTo>
                        <a:lnTo>
                          <a:pt x="715518" y="1026285"/>
                        </a:lnTo>
                        <a:lnTo>
                          <a:pt x="757809" y="1008418"/>
                        </a:lnTo>
                        <a:lnTo>
                          <a:pt x="798138" y="987095"/>
                        </a:lnTo>
                        <a:lnTo>
                          <a:pt x="836317" y="962502"/>
                        </a:lnTo>
                        <a:lnTo>
                          <a:pt x="872160" y="934826"/>
                        </a:lnTo>
                        <a:lnTo>
                          <a:pt x="905478" y="904255"/>
                        </a:lnTo>
                        <a:lnTo>
                          <a:pt x="936084" y="870976"/>
                        </a:lnTo>
                        <a:lnTo>
                          <a:pt x="963791" y="835176"/>
                        </a:lnTo>
                        <a:lnTo>
                          <a:pt x="988412" y="797042"/>
                        </a:lnTo>
                        <a:lnTo>
                          <a:pt x="1009759" y="756762"/>
                        </a:lnTo>
                        <a:lnTo>
                          <a:pt x="1027645" y="714522"/>
                        </a:lnTo>
                        <a:lnTo>
                          <a:pt x="1041883" y="670511"/>
                        </a:lnTo>
                        <a:lnTo>
                          <a:pt x="1052284" y="624914"/>
                        </a:lnTo>
                        <a:lnTo>
                          <a:pt x="1058663" y="577921"/>
                        </a:lnTo>
                        <a:lnTo>
                          <a:pt x="1060831" y="529717"/>
                        </a:lnTo>
                        <a:lnTo>
                          <a:pt x="1058663" y="481512"/>
                        </a:lnTo>
                        <a:lnTo>
                          <a:pt x="1052284" y="434519"/>
                        </a:lnTo>
                        <a:lnTo>
                          <a:pt x="1041883" y="388922"/>
                        </a:lnTo>
                        <a:lnTo>
                          <a:pt x="1027645" y="344911"/>
                        </a:lnTo>
                        <a:lnTo>
                          <a:pt x="1009759" y="302671"/>
                        </a:lnTo>
                        <a:lnTo>
                          <a:pt x="988412" y="262391"/>
                        </a:lnTo>
                        <a:lnTo>
                          <a:pt x="963791" y="224257"/>
                        </a:lnTo>
                        <a:lnTo>
                          <a:pt x="936084" y="188457"/>
                        </a:lnTo>
                        <a:lnTo>
                          <a:pt x="905478" y="155178"/>
                        </a:lnTo>
                        <a:lnTo>
                          <a:pt x="872160" y="124607"/>
                        </a:lnTo>
                        <a:lnTo>
                          <a:pt x="836317" y="96931"/>
                        </a:lnTo>
                        <a:lnTo>
                          <a:pt x="798138" y="72338"/>
                        </a:lnTo>
                        <a:lnTo>
                          <a:pt x="757809" y="51015"/>
                        </a:lnTo>
                        <a:lnTo>
                          <a:pt x="715518" y="33148"/>
                        </a:lnTo>
                        <a:lnTo>
                          <a:pt x="671452" y="18927"/>
                        </a:lnTo>
                        <a:lnTo>
                          <a:pt x="625799" y="8536"/>
                        </a:lnTo>
                        <a:lnTo>
                          <a:pt x="578745" y="2165"/>
                        </a:lnTo>
                        <a:lnTo>
                          <a:pt x="530479" y="0"/>
                        </a:lnTo>
                        <a:close/>
                      </a:path>
                    </a:pathLst>
                  </a:custGeom>
                  <a:solidFill>
                    <a:srgbClr val="D5002A"/>
                  </a:solidFill>
                </xdr:spPr>
              </xdr:sp>
              <xdr:sp macro="" textlink="">
                <xdr:nvSpPr>
                  <xdr:cNvPr id="14" name="Shape 18">
                    <a:extLst>
                      <a:ext uri="{FF2B5EF4-FFF2-40B4-BE49-F238E27FC236}">
                        <a16:creationId xmlns:a16="http://schemas.microsoft.com/office/drawing/2014/main" id="{8F95BDDA-3CD2-56E9-5877-E145E3B1F7F2}"/>
                      </a:ext>
                    </a:extLst>
                  </xdr:cNvPr>
                  <xdr:cNvSpPr/>
                </xdr:nvSpPr>
                <xdr:spPr>
                  <a:xfrm>
                    <a:off x="0" y="1487169"/>
                    <a:ext cx="1059815" cy="1059815"/>
                  </a:xfrm>
                  <a:custGeom>
                    <a:avLst/>
                    <a:gdLst/>
                    <a:ahLst/>
                    <a:cxnLst/>
                    <a:rect l="0" t="0" r="0" b="0"/>
                    <a:pathLst>
                      <a:path w="1059815" h="1059815">
                        <a:moveTo>
                          <a:pt x="529590" y="0"/>
                        </a:moveTo>
                        <a:lnTo>
                          <a:pt x="481387" y="2164"/>
                        </a:lnTo>
                        <a:lnTo>
                          <a:pt x="434396" y="8532"/>
                        </a:lnTo>
                        <a:lnTo>
                          <a:pt x="388805" y="18917"/>
                        </a:lnTo>
                        <a:lnTo>
                          <a:pt x="344800" y="33132"/>
                        </a:lnTo>
                        <a:lnTo>
                          <a:pt x="302568" y="50991"/>
                        </a:lnTo>
                        <a:lnTo>
                          <a:pt x="262297" y="72305"/>
                        </a:lnTo>
                        <a:lnTo>
                          <a:pt x="224173" y="96888"/>
                        </a:lnTo>
                        <a:lnTo>
                          <a:pt x="188383" y="124554"/>
                        </a:lnTo>
                        <a:lnTo>
                          <a:pt x="155114" y="155114"/>
                        </a:lnTo>
                        <a:lnTo>
                          <a:pt x="124554" y="188383"/>
                        </a:lnTo>
                        <a:lnTo>
                          <a:pt x="96888" y="224173"/>
                        </a:lnTo>
                        <a:lnTo>
                          <a:pt x="72305" y="262297"/>
                        </a:lnTo>
                        <a:lnTo>
                          <a:pt x="50991" y="302568"/>
                        </a:lnTo>
                        <a:lnTo>
                          <a:pt x="33132" y="344800"/>
                        </a:lnTo>
                        <a:lnTo>
                          <a:pt x="18917" y="388805"/>
                        </a:lnTo>
                        <a:lnTo>
                          <a:pt x="8532" y="434396"/>
                        </a:lnTo>
                        <a:lnTo>
                          <a:pt x="2164" y="481387"/>
                        </a:lnTo>
                        <a:lnTo>
                          <a:pt x="0" y="529590"/>
                        </a:lnTo>
                        <a:lnTo>
                          <a:pt x="2164" y="577812"/>
                        </a:lnTo>
                        <a:lnTo>
                          <a:pt x="8532" y="624821"/>
                        </a:lnTo>
                        <a:lnTo>
                          <a:pt x="18917" y="670428"/>
                        </a:lnTo>
                        <a:lnTo>
                          <a:pt x="33132" y="714446"/>
                        </a:lnTo>
                        <a:lnTo>
                          <a:pt x="50991" y="756690"/>
                        </a:lnTo>
                        <a:lnTo>
                          <a:pt x="72305" y="796972"/>
                        </a:lnTo>
                        <a:lnTo>
                          <a:pt x="96888" y="835104"/>
                        </a:lnTo>
                        <a:lnTo>
                          <a:pt x="124554" y="870901"/>
                        </a:lnTo>
                        <a:lnTo>
                          <a:pt x="155114" y="904176"/>
                        </a:lnTo>
                        <a:lnTo>
                          <a:pt x="188383" y="934741"/>
                        </a:lnTo>
                        <a:lnTo>
                          <a:pt x="224173" y="962410"/>
                        </a:lnTo>
                        <a:lnTo>
                          <a:pt x="262297" y="986996"/>
                        </a:lnTo>
                        <a:lnTo>
                          <a:pt x="302568" y="1008313"/>
                        </a:lnTo>
                        <a:lnTo>
                          <a:pt x="344800" y="1026172"/>
                        </a:lnTo>
                        <a:lnTo>
                          <a:pt x="388805" y="1040388"/>
                        </a:lnTo>
                        <a:lnTo>
                          <a:pt x="434396" y="1050774"/>
                        </a:lnTo>
                        <a:lnTo>
                          <a:pt x="481387" y="1057142"/>
                        </a:lnTo>
                        <a:lnTo>
                          <a:pt x="529590" y="1059307"/>
                        </a:lnTo>
                        <a:lnTo>
                          <a:pt x="577812" y="1057142"/>
                        </a:lnTo>
                        <a:lnTo>
                          <a:pt x="624821" y="1050774"/>
                        </a:lnTo>
                        <a:lnTo>
                          <a:pt x="670428" y="1040388"/>
                        </a:lnTo>
                        <a:lnTo>
                          <a:pt x="714446" y="1026172"/>
                        </a:lnTo>
                        <a:lnTo>
                          <a:pt x="756690" y="1008313"/>
                        </a:lnTo>
                        <a:lnTo>
                          <a:pt x="796972" y="986996"/>
                        </a:lnTo>
                        <a:lnTo>
                          <a:pt x="835104" y="962410"/>
                        </a:lnTo>
                        <a:lnTo>
                          <a:pt x="870901" y="934741"/>
                        </a:lnTo>
                        <a:lnTo>
                          <a:pt x="904176" y="904176"/>
                        </a:lnTo>
                        <a:lnTo>
                          <a:pt x="934741" y="870901"/>
                        </a:lnTo>
                        <a:lnTo>
                          <a:pt x="962410" y="835104"/>
                        </a:lnTo>
                        <a:lnTo>
                          <a:pt x="986996" y="796972"/>
                        </a:lnTo>
                        <a:lnTo>
                          <a:pt x="1008313" y="756690"/>
                        </a:lnTo>
                        <a:lnTo>
                          <a:pt x="1026172" y="714446"/>
                        </a:lnTo>
                        <a:lnTo>
                          <a:pt x="1040388" y="670428"/>
                        </a:lnTo>
                        <a:lnTo>
                          <a:pt x="1050774" y="624821"/>
                        </a:lnTo>
                        <a:lnTo>
                          <a:pt x="1057142" y="577812"/>
                        </a:lnTo>
                        <a:lnTo>
                          <a:pt x="1059307" y="529590"/>
                        </a:lnTo>
                        <a:lnTo>
                          <a:pt x="1057142" y="481387"/>
                        </a:lnTo>
                        <a:lnTo>
                          <a:pt x="1050774" y="434396"/>
                        </a:lnTo>
                        <a:lnTo>
                          <a:pt x="1040388" y="388805"/>
                        </a:lnTo>
                        <a:lnTo>
                          <a:pt x="1026172" y="344800"/>
                        </a:lnTo>
                        <a:lnTo>
                          <a:pt x="1008313" y="302568"/>
                        </a:lnTo>
                        <a:lnTo>
                          <a:pt x="986996" y="262297"/>
                        </a:lnTo>
                        <a:lnTo>
                          <a:pt x="962410" y="224173"/>
                        </a:lnTo>
                        <a:lnTo>
                          <a:pt x="934741" y="188383"/>
                        </a:lnTo>
                        <a:lnTo>
                          <a:pt x="904176" y="155114"/>
                        </a:lnTo>
                        <a:lnTo>
                          <a:pt x="870901" y="124554"/>
                        </a:lnTo>
                        <a:lnTo>
                          <a:pt x="835104" y="96888"/>
                        </a:lnTo>
                        <a:lnTo>
                          <a:pt x="796972" y="72305"/>
                        </a:lnTo>
                        <a:lnTo>
                          <a:pt x="756690" y="50991"/>
                        </a:lnTo>
                        <a:lnTo>
                          <a:pt x="714446" y="33132"/>
                        </a:lnTo>
                        <a:lnTo>
                          <a:pt x="670428" y="18917"/>
                        </a:lnTo>
                        <a:lnTo>
                          <a:pt x="624821" y="8532"/>
                        </a:lnTo>
                        <a:lnTo>
                          <a:pt x="577812" y="2164"/>
                        </a:lnTo>
                        <a:lnTo>
                          <a:pt x="529590" y="0"/>
                        </a:lnTo>
                        <a:close/>
                      </a:path>
                    </a:pathLst>
                  </a:custGeom>
                  <a:solidFill>
                    <a:srgbClr val="7A1E29"/>
                  </a:solidFill>
                </xdr:spPr>
              </xdr:sp>
              <xdr:sp macro="" textlink="">
                <xdr:nvSpPr>
                  <xdr:cNvPr id="15" name="Textbox 20">
                    <a:extLst>
                      <a:ext uri="{FF2B5EF4-FFF2-40B4-BE49-F238E27FC236}">
                        <a16:creationId xmlns:a16="http://schemas.microsoft.com/office/drawing/2014/main" id="{FD899933-9550-B5B4-C75A-5177132B15C9}"/>
                      </a:ext>
                    </a:extLst>
                  </xdr:cNvPr>
                  <xdr:cNvSpPr txBox="1"/>
                </xdr:nvSpPr>
                <xdr:spPr>
                  <a:xfrm>
                    <a:off x="197867" y="1763543"/>
                    <a:ext cx="666750" cy="533399"/>
                  </a:xfrm>
                  <a:prstGeom prst="rect">
                    <a:avLst/>
                  </a:prstGeom>
                </xdr:spPr>
                <xdr:txBody>
                  <a:bodyPr vertOverflow="clip" lIns="0" tIns="0" rIns="0" bIns="0" anchor="ctr"/>
                  <a:lstStyle/>
                  <a:p>
                    <a:pPr algn="ctr"/>
                    <a:r>
                      <a:rPr sz="1400" b="1" spc="-5">
                        <a:solidFill>
                          <a:srgbClr val="FFFFFF"/>
                        </a:solidFill>
                        <a:latin typeface="Arial"/>
                        <a:cs typeface="Arial"/>
                      </a:rPr>
                      <a:t>Q</a:t>
                    </a:r>
                    <a:r>
                      <a:rPr sz="1400" b="1" spc="0">
                        <a:solidFill>
                          <a:srgbClr val="FFFFFF"/>
                        </a:solidFill>
                        <a:latin typeface="Arial"/>
                        <a:cs typeface="Arial"/>
                      </a:rPr>
                      <a:t>uality</a:t>
                    </a:r>
                    <a:r>
                      <a:rPr sz="900" b="1" spc="-10">
                        <a:solidFill>
                          <a:srgbClr val="FFFFFF"/>
                        </a:solidFill>
                        <a:latin typeface="Arial"/>
                        <a:cs typeface="Arial"/>
                      </a:rPr>
                      <a:t> </a:t>
                    </a:r>
                    <a:r>
                      <a:rPr sz="1400" b="1" spc="0">
                        <a:solidFill>
                          <a:srgbClr val="FFFFFF"/>
                        </a:solidFill>
                        <a:latin typeface="Arial"/>
                        <a:cs typeface="Arial"/>
                      </a:rPr>
                      <a:t>of</a:t>
                    </a:r>
                    <a:r>
                      <a:rPr sz="900" b="1" spc="0">
                        <a:solidFill>
                          <a:srgbClr val="FFFFFF"/>
                        </a:solidFill>
                        <a:latin typeface="Arial"/>
                        <a:cs typeface="Arial"/>
                      </a:rPr>
                      <a:t> </a:t>
                    </a:r>
                    <a:r>
                      <a:rPr sz="1400" b="1" spc="0">
                        <a:solidFill>
                          <a:srgbClr val="FFFFFF"/>
                        </a:solidFill>
                        <a:latin typeface="Arial"/>
                        <a:cs typeface="Arial"/>
                      </a:rPr>
                      <a:t>existing</a:t>
                    </a:r>
                    <a:r>
                      <a:rPr sz="900" b="1" spc="0">
                        <a:solidFill>
                          <a:srgbClr val="FFFFFF"/>
                        </a:solidFill>
                        <a:latin typeface="Arial"/>
                        <a:cs typeface="Arial"/>
                      </a:rPr>
                      <a:t> </a:t>
                    </a:r>
                    <a:r>
                      <a:rPr sz="1400" b="1" spc="0">
                        <a:solidFill>
                          <a:srgbClr val="FFFFFF"/>
                        </a:solidFill>
                        <a:latin typeface="Arial"/>
                        <a:cs typeface="Arial"/>
                      </a:rPr>
                      <a:t>business</a:t>
                    </a:r>
                    <a:endParaRPr sz="900" b="1" spc="0">
                      <a:solidFill>
                        <a:srgbClr val="FFFFFF"/>
                      </a:solidFill>
                      <a:latin typeface="Arial"/>
                      <a:cs typeface="Arial"/>
                    </a:endParaRPr>
                  </a:p>
                </xdr:txBody>
              </xdr:sp>
              <xdr:sp macro="" textlink="">
                <xdr:nvSpPr>
                  <xdr:cNvPr id="16" name="Textbox 22">
                    <a:extLst>
                      <a:ext uri="{FF2B5EF4-FFF2-40B4-BE49-F238E27FC236}">
                        <a16:creationId xmlns:a16="http://schemas.microsoft.com/office/drawing/2014/main" id="{44714C2A-EE3D-6F49-7186-5F42B0C4F7A8}"/>
                      </a:ext>
                    </a:extLst>
                  </xdr:cNvPr>
                  <xdr:cNvSpPr txBox="1"/>
                </xdr:nvSpPr>
                <xdr:spPr>
                  <a:xfrm>
                    <a:off x="3218559" y="1869726"/>
                    <a:ext cx="675007" cy="398642"/>
                  </a:xfrm>
                  <a:prstGeom prst="rect">
                    <a:avLst/>
                  </a:prstGeom>
                </xdr:spPr>
                <xdr:txBody>
                  <a:bodyPr vertOverflow="clip" lIns="0" tIns="0" rIns="0" bIns="0" anchor="ctr"/>
                  <a:lstStyle/>
                  <a:p>
                    <a:pPr algn="ctr"/>
                    <a:r>
                      <a:rPr sz="1400" b="1">
                        <a:solidFill>
                          <a:srgbClr val="FFFFFF"/>
                        </a:solidFill>
                        <a:latin typeface="Arial"/>
                        <a:cs typeface="Arial"/>
                      </a:rPr>
                      <a:t>Financial Flexibility</a:t>
                    </a:r>
                  </a:p>
                </xdr:txBody>
              </xdr:sp>
              <xdr:sp macro="" textlink="">
                <xdr:nvSpPr>
                  <xdr:cNvPr id="17" name="Textbox 23">
                    <a:extLst>
                      <a:ext uri="{FF2B5EF4-FFF2-40B4-BE49-F238E27FC236}">
                        <a16:creationId xmlns:a16="http://schemas.microsoft.com/office/drawing/2014/main" id="{DBCFF766-AF6E-A58B-0D6D-25BD085155A7}"/>
                      </a:ext>
                    </a:extLst>
                  </xdr:cNvPr>
                  <xdr:cNvSpPr txBox="1"/>
                </xdr:nvSpPr>
                <xdr:spPr>
                  <a:xfrm>
                    <a:off x="1588517" y="3420893"/>
                    <a:ext cx="866775" cy="590550"/>
                  </a:xfrm>
                  <a:prstGeom prst="rect">
                    <a:avLst/>
                  </a:prstGeom>
                </xdr:spPr>
                <xdr:txBody>
                  <a:bodyPr vertOverflow="clip" lIns="0" tIns="0" rIns="0" bIns="0" anchor="t"/>
                  <a:lstStyle/>
                  <a:p>
                    <a:pPr algn="ctr"/>
                    <a:r>
                      <a:rPr sz="1400" b="1" spc="20">
                        <a:solidFill>
                          <a:srgbClr val="FFFFFF"/>
                        </a:solidFill>
                        <a:latin typeface="Arial"/>
                        <a:cs typeface="Arial"/>
                      </a:rPr>
                      <a:t>M</a:t>
                    </a:r>
                    <a:r>
                      <a:rPr sz="1400" b="1" spc="0">
                        <a:solidFill>
                          <a:srgbClr val="FFFFFF"/>
                        </a:solidFill>
                        <a:latin typeface="Arial"/>
                        <a:cs typeface="Arial"/>
                      </a:rPr>
                      <a:t>anagement e</a:t>
                    </a:r>
                    <a:r>
                      <a:rPr sz="1400" b="1" spc="5">
                        <a:solidFill>
                          <a:srgbClr val="FFFFFF"/>
                        </a:solidFill>
                        <a:latin typeface="Arial"/>
                        <a:cs typeface="Arial"/>
                      </a:rPr>
                      <a:t>v</a:t>
                    </a:r>
                    <a:r>
                      <a:rPr sz="1400" b="1" spc="0">
                        <a:solidFill>
                          <a:srgbClr val="FFFFFF"/>
                        </a:solidFill>
                        <a:latin typeface="Arial"/>
                        <a:cs typeface="Arial"/>
                      </a:rPr>
                      <a:t>aluation</a:t>
                    </a:r>
                  </a:p>
                </xdr:txBody>
              </xdr:sp>
            </xdr:grpSp>
            <xdr:sp macro="" textlink="">
              <xdr:nvSpPr>
                <xdr:cNvPr id="10" name="Shape 19">
                  <a:extLst>
                    <a:ext uri="{FF2B5EF4-FFF2-40B4-BE49-F238E27FC236}">
                      <a16:creationId xmlns:a16="http://schemas.microsoft.com/office/drawing/2014/main" id="{667A07AB-3451-389B-7D72-BAC6430F19D1}"/>
                    </a:ext>
                  </a:extLst>
                </xdr:cNvPr>
                <xdr:cNvSpPr/>
              </xdr:nvSpPr>
              <xdr:spPr>
                <a:xfrm>
                  <a:off x="3170223" y="1809750"/>
                  <a:ext cx="1535447" cy="1587986"/>
                </a:xfrm>
                <a:custGeom>
                  <a:avLst/>
                  <a:gdLst/>
                  <a:ahLst/>
                  <a:cxnLst/>
                  <a:rect l="0" t="0" r="0" b="0"/>
                  <a:pathLst>
                    <a:path w="1059815" h="1059815">
                      <a:moveTo>
                        <a:pt x="529590" y="0"/>
                      </a:moveTo>
                      <a:lnTo>
                        <a:pt x="481387" y="2164"/>
                      </a:lnTo>
                      <a:lnTo>
                        <a:pt x="434396" y="8532"/>
                      </a:lnTo>
                      <a:lnTo>
                        <a:pt x="388805" y="18917"/>
                      </a:lnTo>
                      <a:lnTo>
                        <a:pt x="344800" y="33132"/>
                      </a:lnTo>
                      <a:lnTo>
                        <a:pt x="302568" y="50991"/>
                      </a:lnTo>
                      <a:lnTo>
                        <a:pt x="262297" y="72305"/>
                      </a:lnTo>
                      <a:lnTo>
                        <a:pt x="224173" y="96888"/>
                      </a:lnTo>
                      <a:lnTo>
                        <a:pt x="188383" y="124554"/>
                      </a:lnTo>
                      <a:lnTo>
                        <a:pt x="155114" y="155114"/>
                      </a:lnTo>
                      <a:lnTo>
                        <a:pt x="124554" y="188383"/>
                      </a:lnTo>
                      <a:lnTo>
                        <a:pt x="96888" y="224173"/>
                      </a:lnTo>
                      <a:lnTo>
                        <a:pt x="72305" y="262297"/>
                      </a:lnTo>
                      <a:lnTo>
                        <a:pt x="50991" y="302568"/>
                      </a:lnTo>
                      <a:lnTo>
                        <a:pt x="33132" y="344800"/>
                      </a:lnTo>
                      <a:lnTo>
                        <a:pt x="18917" y="388805"/>
                      </a:lnTo>
                      <a:lnTo>
                        <a:pt x="8532" y="434396"/>
                      </a:lnTo>
                      <a:lnTo>
                        <a:pt x="2164" y="481387"/>
                      </a:lnTo>
                      <a:lnTo>
                        <a:pt x="0" y="529590"/>
                      </a:lnTo>
                      <a:lnTo>
                        <a:pt x="2164" y="577812"/>
                      </a:lnTo>
                      <a:lnTo>
                        <a:pt x="8532" y="624821"/>
                      </a:lnTo>
                      <a:lnTo>
                        <a:pt x="18917" y="670428"/>
                      </a:lnTo>
                      <a:lnTo>
                        <a:pt x="33132" y="714446"/>
                      </a:lnTo>
                      <a:lnTo>
                        <a:pt x="50991" y="756690"/>
                      </a:lnTo>
                      <a:lnTo>
                        <a:pt x="72305" y="796972"/>
                      </a:lnTo>
                      <a:lnTo>
                        <a:pt x="96888" y="835104"/>
                      </a:lnTo>
                      <a:lnTo>
                        <a:pt x="124554" y="870901"/>
                      </a:lnTo>
                      <a:lnTo>
                        <a:pt x="155114" y="904176"/>
                      </a:lnTo>
                      <a:lnTo>
                        <a:pt x="188383" y="934741"/>
                      </a:lnTo>
                      <a:lnTo>
                        <a:pt x="224173" y="962410"/>
                      </a:lnTo>
                      <a:lnTo>
                        <a:pt x="262297" y="986996"/>
                      </a:lnTo>
                      <a:lnTo>
                        <a:pt x="302568" y="1008313"/>
                      </a:lnTo>
                      <a:lnTo>
                        <a:pt x="344800" y="1026172"/>
                      </a:lnTo>
                      <a:lnTo>
                        <a:pt x="388805" y="1040388"/>
                      </a:lnTo>
                      <a:lnTo>
                        <a:pt x="434396" y="1050774"/>
                      </a:lnTo>
                      <a:lnTo>
                        <a:pt x="481387" y="1057142"/>
                      </a:lnTo>
                      <a:lnTo>
                        <a:pt x="529590" y="1059307"/>
                      </a:lnTo>
                      <a:lnTo>
                        <a:pt x="577812" y="1057142"/>
                      </a:lnTo>
                      <a:lnTo>
                        <a:pt x="624821" y="1050774"/>
                      </a:lnTo>
                      <a:lnTo>
                        <a:pt x="670428" y="1040388"/>
                      </a:lnTo>
                      <a:lnTo>
                        <a:pt x="714446" y="1026172"/>
                      </a:lnTo>
                      <a:lnTo>
                        <a:pt x="756690" y="1008313"/>
                      </a:lnTo>
                      <a:lnTo>
                        <a:pt x="796972" y="986996"/>
                      </a:lnTo>
                      <a:lnTo>
                        <a:pt x="835104" y="962410"/>
                      </a:lnTo>
                      <a:lnTo>
                        <a:pt x="870901" y="934741"/>
                      </a:lnTo>
                      <a:lnTo>
                        <a:pt x="904176" y="904176"/>
                      </a:lnTo>
                      <a:lnTo>
                        <a:pt x="934741" y="870901"/>
                      </a:lnTo>
                      <a:lnTo>
                        <a:pt x="962410" y="835104"/>
                      </a:lnTo>
                      <a:lnTo>
                        <a:pt x="986996" y="796972"/>
                      </a:lnTo>
                      <a:lnTo>
                        <a:pt x="1008313" y="756690"/>
                      </a:lnTo>
                      <a:lnTo>
                        <a:pt x="1026172" y="714446"/>
                      </a:lnTo>
                      <a:lnTo>
                        <a:pt x="1040388" y="670428"/>
                      </a:lnTo>
                      <a:lnTo>
                        <a:pt x="1050774" y="624821"/>
                      </a:lnTo>
                      <a:lnTo>
                        <a:pt x="1057142" y="577812"/>
                      </a:lnTo>
                      <a:lnTo>
                        <a:pt x="1059307" y="529590"/>
                      </a:lnTo>
                      <a:lnTo>
                        <a:pt x="1057142" y="481387"/>
                      </a:lnTo>
                      <a:lnTo>
                        <a:pt x="1050774" y="434396"/>
                      </a:lnTo>
                      <a:lnTo>
                        <a:pt x="1040388" y="388805"/>
                      </a:lnTo>
                      <a:lnTo>
                        <a:pt x="1026172" y="344800"/>
                      </a:lnTo>
                      <a:lnTo>
                        <a:pt x="1008313" y="302568"/>
                      </a:lnTo>
                      <a:lnTo>
                        <a:pt x="986996" y="262297"/>
                      </a:lnTo>
                      <a:lnTo>
                        <a:pt x="962410" y="224173"/>
                      </a:lnTo>
                      <a:lnTo>
                        <a:pt x="934741" y="188383"/>
                      </a:lnTo>
                      <a:lnTo>
                        <a:pt x="904176" y="155114"/>
                      </a:lnTo>
                      <a:lnTo>
                        <a:pt x="870901" y="124554"/>
                      </a:lnTo>
                      <a:lnTo>
                        <a:pt x="835104" y="96888"/>
                      </a:lnTo>
                      <a:lnTo>
                        <a:pt x="796972" y="72305"/>
                      </a:lnTo>
                      <a:lnTo>
                        <a:pt x="756690" y="50991"/>
                      </a:lnTo>
                      <a:lnTo>
                        <a:pt x="714446" y="33132"/>
                      </a:lnTo>
                      <a:lnTo>
                        <a:pt x="670428" y="18917"/>
                      </a:lnTo>
                      <a:lnTo>
                        <a:pt x="624821" y="8532"/>
                      </a:lnTo>
                      <a:lnTo>
                        <a:pt x="577812" y="2164"/>
                      </a:lnTo>
                      <a:lnTo>
                        <a:pt x="529590" y="0"/>
                      </a:lnTo>
                      <a:close/>
                    </a:path>
                  </a:pathLst>
                </a:custGeom>
                <a:solidFill>
                  <a:srgbClr val="D5002A"/>
                </a:solidFill>
              </xdr:spPr>
            </xdr:sp>
          </xdr:grpSp>
        </xdr:grpSp>
        <xdr:sp macro="" textlink="">
          <xdr:nvSpPr>
            <xdr:cNvPr id="6" name="Textbox 20">
              <a:extLst>
                <a:ext uri="{FF2B5EF4-FFF2-40B4-BE49-F238E27FC236}">
                  <a16:creationId xmlns:a16="http://schemas.microsoft.com/office/drawing/2014/main" id="{A380C380-8F72-999F-941E-565C0B712B31}"/>
                </a:ext>
              </a:extLst>
            </xdr:cNvPr>
            <xdr:cNvSpPr txBox="1"/>
          </xdr:nvSpPr>
          <xdr:spPr>
            <a:xfrm>
              <a:off x="3343275" y="2200275"/>
              <a:ext cx="1035003" cy="799225"/>
            </a:xfrm>
            <a:prstGeom prst="rect">
              <a:avLst/>
            </a:prstGeom>
          </xdr:spPr>
          <xdr:txBody>
            <a:bodyPr vertOverflow="clip" lIns="0" tIns="0" rIns="0" bIns="0" anchor="ctr"/>
            <a:lstStyle/>
            <a:p>
              <a:pPr algn="ctr"/>
              <a:r>
                <a:rPr lang="en-US" sz="1400" b="1" spc="-5">
                  <a:solidFill>
                    <a:srgbClr val="FFFFFF"/>
                  </a:solidFill>
                  <a:latin typeface="Arial"/>
                  <a:cs typeface="Arial"/>
                </a:rPr>
                <a:t>Financial Performance</a:t>
              </a:r>
              <a:endParaRPr sz="1400" b="1" spc="0">
                <a:solidFill>
                  <a:srgbClr val="FFFFFF"/>
                </a:solidFill>
                <a:latin typeface="Arial"/>
                <a:cs typeface="Arial"/>
              </a:endParaRPr>
            </a:p>
          </xdr:txBody>
        </xdr:sp>
      </xdr:grpSp>
      <xdr:sp macro="" textlink="scr">
        <xdr:nvSpPr>
          <xdr:cNvPr id="4" name="TextBox 3">
            <a:extLst>
              <a:ext uri="{FF2B5EF4-FFF2-40B4-BE49-F238E27FC236}">
                <a16:creationId xmlns:a16="http://schemas.microsoft.com/office/drawing/2014/main" id="{71C94F3E-892C-1F7F-9D2A-25D73B6E0CF4}"/>
              </a:ext>
            </a:extLst>
          </xdr:cNvPr>
          <xdr:cNvSpPr txBox="1"/>
        </xdr:nvSpPr>
        <xdr:spPr>
          <a:xfrm>
            <a:off x="3124200" y="3848100"/>
            <a:ext cx="1590675" cy="838200"/>
          </a:xfrm>
          <a:prstGeom prst="rect">
            <a:avLst/>
          </a:prstGeom>
          <a:noFill/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EB5A0553-4FA1-442F-8A35-2F118469A3D5}" type="TxLink">
              <a:rPr lang="en-US" sz="1400" b="1" i="0" u="none" strike="noStrike">
                <a:solidFill>
                  <a:schemeClr val="bg1"/>
                </a:solidFill>
                <a:latin typeface="Arial"/>
                <a:cs typeface="Arial"/>
              </a:rPr>
              <a:pPr algn="ctr"/>
              <a:t>Overall Score 15/100</a:t>
            </a:fld>
            <a:endParaRPr lang="en-US" sz="14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5</xdr:row>
      <xdr:rowOff>171450</xdr:rowOff>
    </xdr:from>
    <xdr:to>
      <xdr:col>1</xdr:col>
      <xdr:colOff>1209675</xdr:colOff>
      <xdr:row>6</xdr:row>
      <xdr:rowOff>161925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5C869CCB-7FD3-AC54-1BA1-358FF05991E4}"/>
            </a:ext>
          </a:extLst>
        </xdr:cNvPr>
        <xdr:cNvSpPr/>
      </xdr:nvSpPr>
      <xdr:spPr>
        <a:xfrm>
          <a:off x="142875" y="1352550"/>
          <a:ext cx="1247775" cy="180975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hared%20With%20Me/Macros/Formats/Financials/Clix%20Capital/Clix-BL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100058\Downloads\Ashfaque.s\AppData\Local\Temp\notes758E9C\PNB%20Housing%20Joint%20life%20Calculator.xlsb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100058\Downloads\hp\Downloads\Sanction%20Letter%20New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100058\Downloads\303027891\Downloads\302005851\Downloads\Policy%20and%20Other%20Docs\Policy\by%20Kaushik\Retail%20Approval%20Memo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Shared%20With%20Me/Financials/Lease%20Plan/Lease%20Plan%20CAM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Rahul%20-%20NC\Demo\Eligibility%20Calc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100058\Downloads\303027891\Downloads\302005851\Downloads\Score%20Card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hardul.k\AppData\Local\Microsoft\Windows\Temporary%20Internet%20Files\Content.Outlook\5ABSE1YE\Jasbir%20data\Gurgaon\Cam\Hauzkhas\July09\Shalender%20Lamba\Shalender%20Lamba%20HLFBD907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100058\Downloads\212676841\Desktop\Branch%20Ops%20Project\CAM%20Standardisation\CAM%20Format%2029.10.2018%20Evening.xlsx" TargetMode="External"/></Relationships>
</file>

<file path=xl/externalLinks/_rels/externalLink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min\Downloads\Comprehensive%20DB%20CAM.xlsm" TargetMode="External"/><Relationship Id="rId1" Type="http://schemas.openxmlformats.org/officeDocument/2006/relationships/externalLinkPath" Target="file:///C:\Users\Namastecredit-10\Desktop\Comprehensive%20DB%20CAM.xlsm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100058\Downloads\Public\Documents\Now\Magma%20FA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olicy Checks on recent changes"/>
      <sheetName val="Customer Details"/>
      <sheetName val="Scorecard"/>
      <sheetName val="CAM"/>
      <sheetName val="Fin-1"/>
      <sheetName val="Fin-3"/>
      <sheetName val="Fin-2"/>
      <sheetName val="DSCR"/>
      <sheetName val="Banking"/>
      <sheetName val="VAT"/>
      <sheetName val="Existing Loans"/>
      <sheetName val="Step Down EMI Calculator"/>
      <sheetName val="Amort-Step Down"/>
      <sheetName val="Deviation Sheet"/>
      <sheetName val="Industry Margin - Mfg"/>
      <sheetName val="Industry Margin - Trading"/>
      <sheetName val="Industry Margin - Service"/>
      <sheetName val="Sheet1"/>
    </sheetNames>
    <sheetDataSet>
      <sheetData sheetId="0"/>
      <sheetData sheetId="1">
        <row r="8">
          <cell r="B8">
            <v>0</v>
          </cell>
          <cell r="V8" t="str">
            <v>Chandigarh</v>
          </cell>
          <cell r="W8" t="str">
            <v>Normal Income Programme</v>
          </cell>
          <cell r="X8" t="str">
            <v>Business Loan</v>
          </cell>
          <cell r="Z8" t="str">
            <v>Manufacturing</v>
          </cell>
        </row>
        <row r="9">
          <cell r="B9">
            <v>0</v>
          </cell>
          <cell r="V9" t="str">
            <v>Delhi</v>
          </cell>
          <cell r="W9" t="str">
            <v>Banking Programme</v>
          </cell>
          <cell r="X9">
            <v>0</v>
          </cell>
          <cell r="Z9" t="str">
            <v>Trading</v>
          </cell>
        </row>
        <row r="10">
          <cell r="B10">
            <v>0</v>
          </cell>
          <cell r="V10" t="str">
            <v>Mumbai</v>
          </cell>
          <cell r="W10" t="str">
            <v>Industry Margin Programme</v>
          </cell>
          <cell r="X10">
            <v>0</v>
          </cell>
          <cell r="Z10" t="str">
            <v>Service</v>
          </cell>
        </row>
        <row r="11">
          <cell r="B11">
            <v>0</v>
          </cell>
          <cell r="V11" t="str">
            <v>Banglore</v>
          </cell>
          <cell r="W11" t="str">
            <v>GST Program</v>
          </cell>
        </row>
        <row r="12">
          <cell r="B12">
            <v>0</v>
          </cell>
          <cell r="V12" t="str">
            <v>Bhopal</v>
          </cell>
        </row>
        <row r="13">
          <cell r="B13">
            <v>0</v>
          </cell>
          <cell r="V13" t="str">
            <v>Jaipur</v>
          </cell>
        </row>
        <row r="14">
          <cell r="V14" t="str">
            <v>Chennai</v>
          </cell>
        </row>
        <row r="15">
          <cell r="V15" t="str">
            <v>Hyderabad</v>
          </cell>
        </row>
        <row r="16">
          <cell r="V16" t="str">
            <v>Pune</v>
          </cell>
        </row>
        <row r="17">
          <cell r="V17" t="str">
            <v>Ahmedabad</v>
          </cell>
        </row>
        <row r="18">
          <cell r="V18" t="str">
            <v>Any Other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>
        <row r="4">
          <cell r="I4" t="str">
            <v>Monthly</v>
          </cell>
        </row>
        <row r="5">
          <cell r="I5" t="str">
            <v>Quarterly</v>
          </cell>
        </row>
      </sheetData>
      <sheetData sheetId="10">
        <row r="5">
          <cell r="AE5" t="str">
            <v>Auto Loan (Non Commercial)</v>
          </cell>
          <cell r="AF5" t="str">
            <v>Secured</v>
          </cell>
        </row>
        <row r="6">
          <cell r="AE6" t="str">
            <v>Auto Loan (Commercial)</v>
          </cell>
          <cell r="AF6" t="str">
            <v>Unsecured</v>
          </cell>
        </row>
        <row r="7">
          <cell r="AE7" t="str">
            <v>Bill Discounted</v>
          </cell>
        </row>
        <row r="8">
          <cell r="AE8" t="str">
            <v>Business Loan</v>
          </cell>
        </row>
        <row r="14">
          <cell r="AE14" t="str">
            <v>Term Loan (Prin + Int)</v>
          </cell>
        </row>
        <row r="15">
          <cell r="AE15" t="str">
            <v>Education Loan</v>
          </cell>
        </row>
        <row r="16">
          <cell r="AE16" t="str">
            <v>Commercial Vehicle</v>
          </cell>
        </row>
        <row r="17">
          <cell r="AE17" t="str">
            <v>Equipment Loan</v>
          </cell>
          <cell r="AF17" t="str">
            <v>Live</v>
          </cell>
        </row>
        <row r="18">
          <cell r="AE18" t="str">
            <v>Home Loan</v>
          </cell>
          <cell r="AF18" t="str">
            <v>BT - Takeover</v>
          </cell>
        </row>
        <row r="19">
          <cell r="AE19" t="str">
            <v>Letter of Credit</v>
          </cell>
          <cell r="AF19" t="str">
            <v>Closed</v>
          </cell>
        </row>
        <row r="20">
          <cell r="AE20" t="str">
            <v>Loan Against Receivables</v>
          </cell>
          <cell r="AF20" t="str">
            <v>Will be closed</v>
          </cell>
        </row>
        <row r="21">
          <cell r="AE21" t="str">
            <v>Mortgage Loan (LAP)</v>
          </cell>
          <cell r="AF21" t="str">
            <v>Not to be obligated</v>
          </cell>
        </row>
        <row r="22">
          <cell r="AE22" t="str">
            <v>CC/OD Limit</v>
          </cell>
        </row>
        <row r="23">
          <cell r="AE23" t="str">
            <v>Moratorium Loan</v>
          </cell>
        </row>
        <row r="24">
          <cell r="AE24" t="str">
            <v>Structured Loan/Graded EMI</v>
          </cell>
        </row>
        <row r="25">
          <cell r="AE25" t="str">
            <v>Others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Joint Life"/>
      <sheetName val="NML"/>
      <sheetName val="Validations1"/>
      <sheetName val="Validations"/>
      <sheetName val="PRates_M4"/>
      <sheetName val="WKG"/>
      <sheetName val="LISTS"/>
      <sheetName val="Single Life"/>
      <sheetName val="Single_WKG"/>
      <sheetName val="Single_Validations"/>
      <sheetName val="Single_NM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e-Emi Cal"/>
      <sheetName val="HDFC Life"/>
      <sheetName val="NML"/>
      <sheetName val="Validations"/>
      <sheetName val="PRates_M4"/>
      <sheetName val="WKG"/>
      <sheetName val="LISTS"/>
      <sheetName val="CALCULATOR"/>
      <sheetName val="SANCTION LETTER"/>
      <sheetName val="PENDENCYS.No"/>
      <sheetName val="Location Category"/>
      <sheetName val="Deviation Matrix"/>
      <sheetName val="HDFC"/>
      <sheetName val="Kotak"/>
      <sheetName val="Non Med limits"/>
      <sheetName val="Pricing grid"/>
      <sheetName val="Pricing"/>
      <sheetName val="Sheet3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  <sheetName val="hdfc life"/>
      <sheetName val="LISTS"/>
      <sheetName val="WKG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P-CAM"/>
      <sheetName val="Business Profile"/>
      <sheetName val="Holding-Subsidiary Details"/>
      <sheetName val="ROC-Check"/>
      <sheetName val="GST-Check"/>
      <sheetName val="KYC-Check"/>
      <sheetName val="Analysis"/>
      <sheetName val="Financial Statement- Lease Plan"/>
      <sheetName val="Input-Lease Plan"/>
      <sheetName val="Financial Statement"/>
      <sheetName val="Cash Flow"/>
      <sheetName val="RTR Sheet"/>
      <sheetName val="rekensheet"/>
      <sheetName val="1"/>
      <sheetName val="2"/>
      <sheetName val="3"/>
      <sheetName val="4"/>
      <sheetName val="score mapping"/>
      <sheetName val="weights"/>
      <sheetName val="drop-off tables"/>
      <sheetName val="cutoffs"/>
      <sheetName val="scores"/>
      <sheetName val="points_break_down"/>
      <sheetName val="CA-Check"/>
      <sheetName val="Suit-Check"/>
      <sheetName val="Banking-Analysis"/>
    </sheetNames>
    <sheetDataSet>
      <sheetData sheetId="0"/>
      <sheetData sheetId="1"/>
      <sheetData sheetId="2">
        <row r="3">
          <cell r="D3">
            <v>0</v>
          </cell>
        </row>
      </sheetData>
      <sheetData sheetId="3">
        <row r="3">
          <cell r="E3">
            <v>0</v>
          </cell>
        </row>
      </sheetData>
      <sheetData sheetId="4">
        <row r="3">
          <cell r="E3">
            <v>0</v>
          </cell>
        </row>
      </sheetData>
      <sheetData sheetId="5">
        <row r="3">
          <cell r="E3">
            <v>0</v>
          </cell>
        </row>
      </sheetData>
      <sheetData sheetId="6"/>
      <sheetData sheetId="7"/>
      <sheetData sheetId="8">
        <row r="6">
          <cell r="E6">
            <v>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olicy Parameters"/>
      <sheetName val="MSME"/>
      <sheetName val="Financial Spread- 1"/>
      <sheetName val="Financial Spread -2"/>
      <sheetName val="Consolidated Financial Spread"/>
      <sheetName val="SENP Eligibility "/>
      <sheetName val="SEP Eligibility "/>
      <sheetName val="GST "/>
      <sheetName val="NC-RTR"/>
      <sheetName val="Loan details"/>
      <sheetName val="Banking Analysis"/>
      <sheetName val="DSCR"/>
      <sheetName val="Banking"/>
      <sheetName val="NIP"/>
      <sheetName val="LIP"/>
      <sheetName val="EMI Equ"/>
      <sheetName val="Low LTV"/>
      <sheetName val="Income Mul Product"/>
      <sheetName val="Topline"/>
      <sheetName val="Elig_ABB"/>
      <sheetName val="Salaried"/>
      <sheetName val="Verification Check list"/>
      <sheetName val="Verification Check"/>
    </sheetNames>
    <sheetDataSet>
      <sheetData sheetId="0">
        <row r="2">
          <cell r="B2">
            <v>0</v>
          </cell>
        </row>
      </sheetData>
      <sheetData sheetId="1"/>
      <sheetData sheetId="2"/>
      <sheetData sheetId="3"/>
      <sheetData sheetId="4">
        <row r="6">
          <cell r="C6">
            <v>0</v>
          </cell>
        </row>
      </sheetData>
      <sheetData sheetId="5"/>
      <sheetData sheetId="6"/>
      <sheetData sheetId="7">
        <row r="15">
          <cell r="L15">
            <v>0</v>
          </cell>
        </row>
      </sheetData>
      <sheetData sheetId="8"/>
      <sheetData sheetId="9"/>
      <sheetData sheetId="10"/>
      <sheetData sheetId="11"/>
      <sheetData sheetId="12">
        <row r="25">
          <cell r="O25" t="str">
            <v xml:space="preserve">Current Account </v>
          </cell>
        </row>
        <row r="26">
          <cell r="O26" t="str">
            <v>CC/OD Account</v>
          </cell>
          <cell r="Q26" t="str">
            <v>Y</v>
          </cell>
        </row>
        <row r="27">
          <cell r="O27" t="str">
            <v>Saving Account</v>
          </cell>
          <cell r="Q27" t="str">
            <v>N</v>
          </cell>
        </row>
      </sheetData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ver's International"/>
      <sheetName val="Klarke Facility Management"/>
      <sheetName val="Pharmer"/>
      <sheetName val="FNS International"/>
      <sheetName val="Alaric Score"/>
      <sheetName val="Rearranged Matrices"/>
      <sheetName val="Cases "/>
      <sheetName val="Scorecard  (2)"/>
      <sheetName val="Scorecard "/>
      <sheetName val="Metrics"/>
      <sheetName val="Notes"/>
      <sheetName val="Calci"/>
      <sheetName val="Customer Details"/>
      <sheetName val="CAM"/>
      <sheetName val="Fin-1"/>
      <sheetName val="Fin-2"/>
      <sheetName val="Fin-3"/>
      <sheetName val="DSCR"/>
      <sheetName val="Banking"/>
      <sheetName val="Existing Loans"/>
      <sheetName val="Industry Margin"/>
      <sheetName val="VAT"/>
      <sheetName val="Deviation Sheet"/>
      <sheetName val="Sheet1"/>
      <sheetName val="Sheet3"/>
      <sheetName val="Sheet2"/>
      <sheetName val="Sheet4"/>
      <sheetName val="Sheet5"/>
      <sheetName val="Sheet6"/>
      <sheetName val="Lists &amp; Working"/>
      <sheetName val="FACTOR_INT"/>
      <sheetName val="FACTOR_MORATORIUM"/>
      <sheetName val="FACTOR_MORT"/>
      <sheetName val="FACTOR_TI"/>
      <sheetName val="Inpu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#REF!"/>
    </sheet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ver's International"/>
      <sheetName val="Klarke Facility Management"/>
      <sheetName val="Pharmer"/>
      <sheetName val="FNS International"/>
      <sheetName val="Alaric Score"/>
      <sheetName val="Customer Details"/>
      <sheetName val="CAM"/>
      <sheetName val="Fin-1"/>
      <sheetName val="Fin-2"/>
      <sheetName val="Fin-3"/>
      <sheetName val="DSCR"/>
      <sheetName val="Banking"/>
      <sheetName val="VAT"/>
      <sheetName val="Existing Loans"/>
      <sheetName val="Deviation Sheet"/>
      <sheetName val="Industry Margin - Mfg"/>
      <sheetName val="Industry Margin - Trading"/>
      <sheetName val="Industry Margin - Service"/>
      <sheetName val="Industry Margin"/>
      <sheetName val="Sheet1"/>
      <sheetName val="Sheet3"/>
      <sheetName val="Sheet2"/>
      <sheetName val="Sheet4"/>
      <sheetName val="Sheet5"/>
      <sheetName val="Scorecard"/>
      <sheetName val="Sheet8"/>
      <sheetName val="Sheet6"/>
      <sheetName val="Working -1"/>
      <sheetName val="Working -2"/>
      <sheetName val="Working -3"/>
      <sheetName val="Working -4"/>
      <sheetName val="Working -5"/>
      <sheetName val="FAT"/>
      <sheetName val="P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 refreshError="1"/>
      <sheetData sheetId="33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ta"/>
      <sheetName val="Home"/>
      <sheetName val="Disbursement_Checklist"/>
      <sheetName val="Product Details"/>
      <sheetName val="Business Profile"/>
      <sheetName val="Associated Companies"/>
      <sheetName val="ROC"/>
      <sheetName val="GST"/>
      <sheetName val="CA"/>
      <sheetName val="KYC"/>
      <sheetName val="Crime"/>
      <sheetName val="Google"/>
      <sheetName val="EPFO"/>
      <sheetName val="ESIC"/>
      <sheetName val="Truecaller"/>
      <sheetName val="LEI"/>
      <sheetName val="Observations"/>
      <sheetName val="Drop Table"/>
      <sheetName val="Borrower Details"/>
      <sheetName val="Facility &amp; Collateral Details"/>
      <sheetName val="Multiple Banking"/>
      <sheetName val="Financials1"/>
      <sheetName val="LOSPnL1"/>
      <sheetName val="LOSBS1"/>
      <sheetName val="Financials2"/>
      <sheetName val="LOSPnL2"/>
      <sheetName val="LOSBS2"/>
      <sheetName val="LOSPnL3"/>
      <sheetName val="LOSBS3"/>
      <sheetName val="Financials3"/>
      <sheetName val="Financials_Consolidated"/>
      <sheetName val="LOSPnL_Consolidated"/>
      <sheetName val="LOSBS_Consolidated"/>
      <sheetName val="Fin Observation"/>
      <sheetName val="TeleVRs"/>
      <sheetName val="Professional Receipts"/>
      <sheetName val="Industry Margins"/>
      <sheetName val="Gross Profit"/>
      <sheetName val="LRD"/>
      <sheetName val="Eligibility_EBIDTA"/>
      <sheetName val="Eligibility_Margin"/>
      <sheetName val="Cash Profit"/>
      <sheetName val="Salaried"/>
      <sheetName val="EMI Chart"/>
      <sheetName val="PD_Non_Individual"/>
      <sheetName val="PD_Salaried"/>
      <sheetName val="Banking"/>
      <sheetName val="NC-RTR"/>
      <sheetName val="Credit analysis"/>
      <sheetName val="Legal_Compliance_Certificate"/>
      <sheetName val="Rating_Individual"/>
      <sheetName val="Rating_NonIndividuals"/>
      <sheetName val="Covenants"/>
      <sheetName val="CRM approval"/>
      <sheetName val="HTN-LAP"/>
      <sheetName val="CRM Rating"/>
      <sheetName val="LC Eligibility"/>
      <sheetName val="BG Eligibilty"/>
      <sheetName val="High ticket norms and DBR"/>
      <sheetName val="Step down"/>
      <sheetName val="CGTMSE Input"/>
      <sheetName val="CGTMSE OUtput Sheet"/>
      <sheetName val="App Calc"/>
      <sheetName val="HL PSL Calculator"/>
      <sheetName val="MSE PSL Calculator"/>
      <sheetName val="Control Checklist"/>
      <sheetName val="PD - MSME"/>
      <sheetName val="PD - Others"/>
      <sheetName val="End Use Calc"/>
      <sheetName val="Site Visit"/>
      <sheetName val="UD Fields"/>
      <sheetName val="Comprehensive DB CAM"/>
      <sheetName val="Comprehensive%20DB%20CAM.xlsm"/>
      <sheetName val="Udyam"/>
      <sheetName val="UDIN "/>
      <sheetName val="MyNeta"/>
      <sheetName val="GST x ITR x PL x Banking"/>
      <sheetName val="GSTR x Banking"/>
      <sheetName val="Projection"/>
      <sheetName val="Ind &amp; Non Ind - Surorgate"/>
      <sheetName val="Ind- Others &amp; Pre-approve"/>
      <sheetName val="Non Ind- Others &amp; Pre-Approve"/>
      <sheetName val="PD Sheet _Non Individual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2">
          <cell r="A2" t="str">
            <v>Mortgage-Magnus-Unsecured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>
        <row r="7">
          <cell r="C7">
            <v>43556</v>
          </cell>
        </row>
      </sheetData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>
        <row r="46">
          <cell r="I46">
            <v>0</v>
          </cell>
        </row>
      </sheetData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 refreshError="1"/>
      <sheetData sheetId="72" refreshError="1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inancials"/>
      <sheetName val="Industry List"/>
      <sheetName val="Mandatory Info"/>
      <sheetName val="PB"/>
      <sheetName val="ABB SHEET (2)"/>
      <sheetName val="FAT"/>
      <sheetName val="PB PROVISIONALS"/>
      <sheetName val="FAT PROVISIONAL"/>
      <sheetName val="Cash Flow"/>
      <sheetName val="OS"/>
      <sheetName val="ABB"/>
      <sheetName val="Scoring"/>
      <sheetName val="PD"/>
      <sheetName val="DSCR CSC &amp; DEVIATION"/>
      <sheetName val="TURNOVER CSC &amp; DEVIATION"/>
      <sheetName val="PNW &amp; SHP"/>
      <sheetName val="Sales Register &amp; Top 5 Cm"/>
      <sheetName val="RTR ELIGIBILITY &amp; CSC"/>
      <sheetName val="ABB ELIGIBILITY &amp; CSC"/>
      <sheetName val="Addn Workings"/>
      <sheetName val="Oracle Entry"/>
      <sheetName val="Sheet2"/>
      <sheetName val="cam-n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8EB9B-AC78-4088-A891-4CAE9ACA4DF5}">
  <sheetPr codeName="Sheet1">
    <pageSetUpPr fitToPage="1"/>
  </sheetPr>
  <dimension ref="A1:AC49"/>
  <sheetViews>
    <sheetView showGridLines="0" zoomScaleNormal="100" workbookViewId="0">
      <selection activeCell="D3" sqref="D3:F3"/>
    </sheetView>
  </sheetViews>
  <sheetFormatPr defaultRowHeight="12.75"/>
  <cols>
    <col min="1" max="1" width="3.42578125" style="135" customWidth="1"/>
    <col min="2" max="2" width="32.7109375" style="135" customWidth="1"/>
    <col min="3" max="3" width="4.5703125" style="135" customWidth="1"/>
    <col min="4" max="5" width="29.7109375" style="149" customWidth="1"/>
    <col min="6" max="6" width="34.85546875" style="149" customWidth="1"/>
    <col min="7" max="7" width="4" style="135" customWidth="1"/>
    <col min="8" max="8" width="16.140625" style="135" customWidth="1"/>
    <col min="9" max="9" width="3" style="135" customWidth="1"/>
    <col min="10" max="10" width="15" style="135" bestFit="1" customWidth="1"/>
    <col min="11" max="16" width="9.140625" style="135"/>
    <col min="17" max="17" width="51" style="135" bestFit="1" customWidth="1"/>
    <col min="18" max="18" width="25.28515625" style="155" customWidth="1"/>
    <col min="19" max="16384" width="9.140625" style="135"/>
  </cols>
  <sheetData>
    <row r="1" spans="1:18" ht="20.25">
      <c r="A1" s="134"/>
      <c r="B1" s="134"/>
      <c r="C1" s="134"/>
      <c r="D1" s="134"/>
      <c r="E1" s="134"/>
    </row>
    <row r="2" spans="1:18" ht="13.5" thickBot="1"/>
    <row r="3" spans="1:18" s="146" customFormat="1" ht="29.25" customHeight="1" thickBot="1">
      <c r="B3" s="147" t="s">
        <v>338</v>
      </c>
      <c r="C3" s="145"/>
      <c r="D3" s="251" t="s">
        <v>354</v>
      </c>
      <c r="E3" s="252"/>
      <c r="F3" s="253"/>
      <c r="R3" s="156"/>
    </row>
    <row r="4" spans="1:18" s="146" customFormat="1" ht="24" thickBot="1">
      <c r="B4" s="145"/>
      <c r="C4" s="145"/>
      <c r="D4" s="150"/>
      <c r="E4" s="150"/>
      <c r="F4" s="150"/>
      <c r="R4" s="156"/>
    </row>
    <row r="5" spans="1:18" s="146" customFormat="1" ht="29.25" customHeight="1" thickBot="1">
      <c r="B5" s="147" t="s">
        <v>339</v>
      </c>
      <c r="C5" s="145"/>
      <c r="D5" s="254" t="s">
        <v>341</v>
      </c>
      <c r="E5" s="255"/>
      <c r="F5" s="256"/>
      <c r="H5" s="147" t="s">
        <v>72</v>
      </c>
      <c r="J5" s="231">
        <f>ROUNDUP(CHOOSE(MATCH(D5,{"Scoring Model 1","Scoring Model 2","Scoring Model 3"},0),'Score Model 1'!K20,'Score Model 2'!J13,'Score Model 3'!K20),0)</f>
        <v>15</v>
      </c>
      <c r="R5" s="156"/>
    </row>
    <row r="8" spans="1:18">
      <c r="Q8" s="148" t="s">
        <v>353</v>
      </c>
      <c r="R8" s="157" t="s">
        <v>342</v>
      </c>
    </row>
    <row r="9" spans="1:18">
      <c r="Q9" s="148" t="s">
        <v>354</v>
      </c>
      <c r="R9" s="157" t="s">
        <v>343</v>
      </c>
    </row>
    <row r="10" spans="1:18">
      <c r="Q10" s="148" t="s">
        <v>355</v>
      </c>
      <c r="R10" s="157" t="s">
        <v>342</v>
      </c>
    </row>
    <row r="11" spans="1:18">
      <c r="Q11" s="148" t="s">
        <v>356</v>
      </c>
      <c r="R11" s="157" t="s">
        <v>344</v>
      </c>
    </row>
    <row r="12" spans="1:18">
      <c r="Q12" s="148" t="s">
        <v>357</v>
      </c>
      <c r="R12" s="157" t="s">
        <v>344</v>
      </c>
    </row>
    <row r="14" spans="1:18">
      <c r="Q14" s="148" t="s">
        <v>340</v>
      </c>
    </row>
    <row r="15" spans="1:18">
      <c r="Q15" s="148" t="s">
        <v>341</v>
      </c>
    </row>
    <row r="16" spans="1:18">
      <c r="Q16" s="148" t="s">
        <v>352</v>
      </c>
    </row>
    <row r="18" spans="29:29" ht="18">
      <c r="AC18" s="137"/>
    </row>
    <row r="33" spans="2:18" s="138" customFormat="1" ht="39.75" customHeight="1">
      <c r="D33" s="151"/>
      <c r="E33" s="151"/>
      <c r="F33" s="151"/>
      <c r="R33" s="158"/>
    </row>
    <row r="47" spans="2:18" hidden="1"/>
    <row r="48" spans="2:18" ht="42.75" customHeight="1">
      <c r="B48" s="139" t="s">
        <v>333</v>
      </c>
      <c r="C48" s="139"/>
      <c r="D48" s="152" t="s">
        <v>334</v>
      </c>
      <c r="E48" s="153" t="s">
        <v>335</v>
      </c>
      <c r="F48" s="154" t="s">
        <v>336</v>
      </c>
      <c r="G48" s="143" t="s">
        <v>337</v>
      </c>
    </row>
    <row r="49" spans="7:7">
      <c r="G49" s="144"/>
    </row>
  </sheetData>
  <sheetProtection algorithmName="SHA-512" hashValue="U5dz6NSgw6aALRyEi36S7S4jAUCxk88oc5i7MCKSz5+VovPr5wyPDIUMY6S/GMoQE+fhxp+FZ4pCwNL5vHVJuQ==" saltValue="1TCpD8b/VdzFFtboEdqMYQ==" spinCount="100000" sheet="1" objects="1" scenarios="1"/>
  <mergeCells count="2">
    <mergeCell ref="D3:F3"/>
    <mergeCell ref="D5:F5"/>
  </mergeCells>
  <dataValidations count="2">
    <dataValidation type="list" allowBlank="1" showInputMessage="1" showErrorMessage="1" sqref="D3:F3" xr:uid="{4D9CEF42-AC86-47F4-9D8F-EE702AB82BBD}">
      <formula1>$Q$8:$Q$12</formula1>
    </dataValidation>
    <dataValidation type="list" allowBlank="1" showInputMessage="1" showErrorMessage="1" sqref="D5:F5" xr:uid="{800B07A9-4C4C-48CE-9141-05D6848358DD}">
      <formula1>$Q$14:$Q$19</formula1>
    </dataValidation>
  </dataValidations>
  <pageMargins left="0.7" right="0.7" top="0.75" bottom="0.75" header="0.3" footer="0.3"/>
  <pageSetup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049727-3F97-4A5C-9F8F-D7256B455447}">
  <sheetPr codeName="Sheet2"/>
  <dimension ref="A2:AB54"/>
  <sheetViews>
    <sheetView zoomScaleNormal="100" workbookViewId="0">
      <selection activeCell="J13" sqref="J13"/>
    </sheetView>
  </sheetViews>
  <sheetFormatPr defaultRowHeight="15"/>
  <cols>
    <col min="1" max="1" width="30" style="160" customWidth="1"/>
    <col min="2" max="2" width="13.28515625" style="160" customWidth="1"/>
    <col min="3" max="4" width="10.85546875" style="190" customWidth="1"/>
    <col min="5" max="5" width="9.140625" style="160"/>
    <col min="6" max="6" width="5.28515625" style="160" customWidth="1"/>
    <col min="7" max="7" width="0.42578125" style="160" customWidth="1"/>
    <col min="8" max="8" width="4" style="160" customWidth="1"/>
    <col min="9" max="9" width="26.140625" style="160" customWidth="1"/>
    <col min="10" max="10" width="13.140625" style="190" customWidth="1"/>
    <col min="11" max="11" width="11" style="160" customWidth="1"/>
    <col min="12" max="12" width="4.7109375" style="160" customWidth="1"/>
    <col min="13" max="13" width="0.5703125" style="160" customWidth="1"/>
    <col min="14" max="14" width="4.5703125" style="160" customWidth="1"/>
    <col min="15" max="15" width="25.42578125" style="160" customWidth="1"/>
    <col min="16" max="16" width="11.28515625" style="203" customWidth="1"/>
    <col min="17" max="16384" width="9.140625" style="160"/>
  </cols>
  <sheetData>
    <row r="2" spans="1:28" s="159" customFormat="1">
      <c r="A2" s="159" t="s">
        <v>65</v>
      </c>
      <c r="C2" s="189"/>
      <c r="D2" s="189"/>
      <c r="I2" s="159" t="s">
        <v>66</v>
      </c>
      <c r="J2" s="189"/>
      <c r="P2" s="202"/>
    </row>
    <row r="3" spans="1:28" ht="15.75" thickBot="1"/>
    <row r="4" spans="1:28" ht="26.25" thickBot="1">
      <c r="A4" s="161" t="s">
        <v>78</v>
      </c>
      <c r="B4" s="162" t="s">
        <v>85</v>
      </c>
      <c r="C4" s="191" t="s">
        <v>81</v>
      </c>
      <c r="D4" s="191" t="s">
        <v>80</v>
      </c>
      <c r="E4" s="163" t="s">
        <v>79</v>
      </c>
      <c r="I4" s="161" t="s">
        <v>82</v>
      </c>
      <c r="J4" s="191" t="s">
        <v>80</v>
      </c>
      <c r="K4" s="164" t="s">
        <v>79</v>
      </c>
      <c r="O4" s="165" t="s">
        <v>74</v>
      </c>
      <c r="P4" s="204" t="s">
        <v>72</v>
      </c>
    </row>
    <row r="5" spans="1:28" ht="15.75" thickBot="1">
      <c r="A5" s="166" t="s">
        <v>8</v>
      </c>
      <c r="B5" s="219" t="s">
        <v>133</v>
      </c>
      <c r="C5" s="192"/>
      <c r="D5" s="193"/>
      <c r="E5" s="167"/>
      <c r="I5" s="168" t="s">
        <v>0</v>
      </c>
      <c r="J5" s="193"/>
      <c r="K5" s="167" t="s">
        <v>1</v>
      </c>
      <c r="O5" s="169" t="s">
        <v>75</v>
      </c>
      <c r="P5" s="205">
        <v>0</v>
      </c>
      <c r="AB5" s="160">
        <v>0</v>
      </c>
    </row>
    <row r="6" spans="1:28" ht="15.75" thickBot="1">
      <c r="A6" s="168" t="s">
        <v>9</v>
      </c>
      <c r="B6" s="171"/>
      <c r="C6" s="193"/>
      <c r="D6" s="193"/>
      <c r="E6" s="167" t="s">
        <v>10</v>
      </c>
      <c r="I6" s="168" t="s">
        <v>2</v>
      </c>
      <c r="J6" s="193"/>
      <c r="K6" s="167" t="s">
        <v>70</v>
      </c>
      <c r="O6" s="169" t="s">
        <v>76</v>
      </c>
      <c r="P6" s="205">
        <v>0</v>
      </c>
      <c r="AB6" s="160">
        <v>2</v>
      </c>
    </row>
    <row r="7" spans="1:28" ht="15.75" thickBot="1">
      <c r="A7" s="168" t="s">
        <v>11</v>
      </c>
      <c r="B7" s="171"/>
      <c r="C7" s="193"/>
      <c r="D7" s="193"/>
      <c r="E7" s="167" t="s">
        <v>12</v>
      </c>
      <c r="I7" s="168" t="s">
        <v>3</v>
      </c>
      <c r="J7" s="193"/>
      <c r="K7" s="167">
        <v>70</v>
      </c>
      <c r="O7" s="169" t="s">
        <v>77</v>
      </c>
      <c r="P7" s="205">
        <v>0</v>
      </c>
      <c r="AB7" s="160">
        <v>3</v>
      </c>
    </row>
    <row r="8" spans="1:28" ht="15.75" thickBot="1">
      <c r="A8" s="168" t="s">
        <v>13</v>
      </c>
      <c r="B8" s="171"/>
      <c r="C8" s="193"/>
      <c r="D8" s="193"/>
      <c r="E8" s="167" t="s">
        <v>14</v>
      </c>
      <c r="I8" s="168" t="s">
        <v>4</v>
      </c>
      <c r="J8" s="193"/>
      <c r="K8" s="167" t="s">
        <v>71</v>
      </c>
      <c r="O8" s="169" t="s">
        <v>7</v>
      </c>
      <c r="P8" s="205">
        <v>0</v>
      </c>
    </row>
    <row r="9" spans="1:28" ht="15.75" thickBot="1">
      <c r="A9" s="168" t="s">
        <v>15</v>
      </c>
      <c r="B9" s="171"/>
      <c r="C9" s="193"/>
      <c r="D9" s="193"/>
      <c r="E9" s="167" t="s">
        <v>16</v>
      </c>
      <c r="I9" s="168" t="s">
        <v>5</v>
      </c>
      <c r="J9" s="193"/>
      <c r="K9" s="167">
        <v>40</v>
      </c>
      <c r="O9" s="169" t="s">
        <v>6</v>
      </c>
      <c r="P9" s="205">
        <v>0</v>
      </c>
    </row>
    <row r="10" spans="1:28" ht="15.75" thickBot="1">
      <c r="A10" s="168" t="s">
        <v>17</v>
      </c>
      <c r="B10" s="171"/>
      <c r="C10" s="193"/>
      <c r="D10" s="193"/>
      <c r="E10" s="167"/>
      <c r="O10" s="172" t="s">
        <v>64</v>
      </c>
      <c r="P10" s="206">
        <f>SUM(P5:P9)</f>
        <v>0</v>
      </c>
    </row>
    <row r="11" spans="1:28" ht="15.75" thickBot="1">
      <c r="A11" s="168" t="s">
        <v>19</v>
      </c>
      <c r="B11" s="171"/>
      <c r="C11" s="193" t="s">
        <v>133</v>
      </c>
      <c r="D11" s="193" t="s">
        <v>133</v>
      </c>
      <c r="E11" s="167" t="s">
        <v>20</v>
      </c>
    </row>
    <row r="12" spans="1:28" ht="26.25" thickBot="1">
      <c r="A12" s="166" t="s">
        <v>21</v>
      </c>
      <c r="B12" s="219" t="s">
        <v>133</v>
      </c>
      <c r="C12" s="193"/>
      <c r="D12" s="193"/>
      <c r="E12" s="167"/>
    </row>
    <row r="13" spans="1:28" ht="15.75" thickBot="1">
      <c r="A13" s="168" t="s">
        <v>22</v>
      </c>
      <c r="B13" s="171"/>
      <c r="C13" s="193">
        <v>25</v>
      </c>
      <c r="D13" s="193">
        <v>25</v>
      </c>
      <c r="E13" s="167" t="s">
        <v>23</v>
      </c>
    </row>
    <row r="14" spans="1:28" ht="15.75" thickBot="1">
      <c r="A14" s="168" t="s">
        <v>24</v>
      </c>
      <c r="B14" s="171"/>
      <c r="C14" s="193"/>
      <c r="D14" s="193"/>
      <c r="E14" s="167" t="s">
        <v>25</v>
      </c>
      <c r="I14" s="173" t="s">
        <v>69</v>
      </c>
    </row>
    <row r="15" spans="1:28" ht="15.75" thickBot="1">
      <c r="A15" s="168" t="s">
        <v>26</v>
      </c>
      <c r="B15" s="171"/>
      <c r="C15" s="193"/>
      <c r="D15" s="193"/>
      <c r="E15" s="167" t="s">
        <v>10</v>
      </c>
      <c r="I15" s="174" t="s">
        <v>83</v>
      </c>
      <c r="J15" s="197" t="s">
        <v>84</v>
      </c>
      <c r="K15" s="175" t="s">
        <v>72</v>
      </c>
    </row>
    <row r="16" spans="1:28" ht="15.75" thickBot="1">
      <c r="A16" s="168" t="s">
        <v>27</v>
      </c>
      <c r="B16" s="171"/>
      <c r="C16" s="193"/>
      <c r="D16" s="193"/>
      <c r="E16" s="167" t="s">
        <v>28</v>
      </c>
      <c r="I16" s="169" t="s">
        <v>67</v>
      </c>
      <c r="J16" s="198">
        <v>0.5</v>
      </c>
      <c r="K16" s="176">
        <f>(J5*$J$16)</f>
        <v>0</v>
      </c>
    </row>
    <row r="17" spans="1:11" ht="15.75" thickBot="1">
      <c r="A17" s="168" t="s">
        <v>29</v>
      </c>
      <c r="B17" s="171"/>
      <c r="C17" s="193"/>
      <c r="D17" s="193"/>
      <c r="E17" s="167" t="s">
        <v>30</v>
      </c>
      <c r="I17" s="169" t="s">
        <v>68</v>
      </c>
      <c r="J17" s="198">
        <v>0.5</v>
      </c>
      <c r="K17" s="177">
        <f>D54*$J$17</f>
        <v>20</v>
      </c>
    </row>
    <row r="18" spans="1:11" ht="15.75" thickBot="1">
      <c r="A18" s="168" t="s">
        <v>31</v>
      </c>
      <c r="B18" s="171"/>
      <c r="C18" s="193"/>
      <c r="D18" s="193"/>
      <c r="E18" s="167" t="s">
        <v>20</v>
      </c>
      <c r="I18" s="169" t="s">
        <v>72</v>
      </c>
      <c r="J18" s="199"/>
      <c r="K18" s="177">
        <f>SUM(K16:K17)</f>
        <v>20</v>
      </c>
    </row>
    <row r="19" spans="1:11" ht="15.75" thickBot="1">
      <c r="A19" s="178"/>
      <c r="B19" s="179"/>
      <c r="C19" s="193"/>
      <c r="D19" s="193"/>
      <c r="E19" s="167"/>
      <c r="I19" s="169" t="s">
        <v>73</v>
      </c>
      <c r="J19" s="200"/>
      <c r="K19" s="170">
        <f>P10</f>
        <v>0</v>
      </c>
    </row>
    <row r="20" spans="1:11" ht="15.75" thickBot="1">
      <c r="A20" s="166" t="s">
        <v>32</v>
      </c>
      <c r="B20" s="219" t="s">
        <v>133</v>
      </c>
      <c r="C20" s="193"/>
      <c r="D20" s="193"/>
      <c r="E20" s="167"/>
      <c r="I20" s="172" t="s">
        <v>64</v>
      </c>
      <c r="J20" s="201"/>
      <c r="K20" s="180">
        <f>K18-K19</f>
        <v>20</v>
      </c>
    </row>
    <row r="21" spans="1:11" ht="15.75" thickBot="1">
      <c r="A21" s="168" t="s">
        <v>33</v>
      </c>
      <c r="B21" s="171"/>
      <c r="C21" s="193"/>
      <c r="D21" s="193"/>
      <c r="E21" s="167" t="s">
        <v>34</v>
      </c>
    </row>
    <row r="22" spans="1:11" ht="15.75" thickBot="1">
      <c r="A22" s="168" t="s">
        <v>35</v>
      </c>
      <c r="B22" s="171"/>
      <c r="C22" s="193"/>
      <c r="D22" s="193"/>
      <c r="E22" s="167" t="s">
        <v>36</v>
      </c>
    </row>
    <row r="23" spans="1:11" ht="15.75" thickBot="1">
      <c r="A23" s="168" t="s">
        <v>37</v>
      </c>
      <c r="B23" s="171"/>
      <c r="C23" s="193"/>
      <c r="D23" s="193"/>
      <c r="E23" s="167" t="s">
        <v>12</v>
      </c>
    </row>
    <row r="24" spans="1:11" ht="15.75" thickBot="1">
      <c r="A24" s="168" t="s">
        <v>38</v>
      </c>
      <c r="B24" s="171"/>
      <c r="C24" s="193"/>
      <c r="D24" s="193"/>
      <c r="E24" s="167" t="s">
        <v>39</v>
      </c>
    </row>
    <row r="25" spans="1:11" ht="15.75" thickBot="1">
      <c r="A25" s="168" t="s">
        <v>40</v>
      </c>
      <c r="B25" s="171"/>
      <c r="C25" s="193"/>
      <c r="D25" s="193"/>
      <c r="E25" s="167" t="s">
        <v>41</v>
      </c>
    </row>
    <row r="26" spans="1:11" ht="15.75" thickBot="1">
      <c r="A26" s="168" t="s">
        <v>42</v>
      </c>
      <c r="B26" s="171"/>
      <c r="C26" s="193" t="s">
        <v>133</v>
      </c>
      <c r="D26" s="193" t="s">
        <v>133</v>
      </c>
      <c r="E26" s="167" t="s">
        <v>20</v>
      </c>
    </row>
    <row r="27" spans="1:11" ht="15.75" thickBot="1">
      <c r="A27" s="178"/>
      <c r="B27" s="179"/>
      <c r="C27" s="193"/>
      <c r="D27" s="193"/>
      <c r="E27" s="167"/>
    </row>
    <row r="28" spans="1:11" ht="15.75" thickBot="1">
      <c r="A28" s="166" t="s">
        <v>43</v>
      </c>
      <c r="B28" s="219" t="s">
        <v>133</v>
      </c>
      <c r="C28" s="193"/>
      <c r="D28" s="193"/>
      <c r="E28" s="167"/>
    </row>
    <row r="29" spans="1:11" ht="15.75" thickBot="1">
      <c r="A29" s="168" t="s">
        <v>44</v>
      </c>
      <c r="B29" s="171"/>
      <c r="C29" s="193">
        <v>15</v>
      </c>
      <c r="D29" s="193">
        <v>15</v>
      </c>
      <c r="E29" s="167" t="s">
        <v>10</v>
      </c>
    </row>
    <row r="30" spans="1:11" ht="15.75" thickBot="1">
      <c r="A30" s="168" t="s">
        <v>45</v>
      </c>
      <c r="B30" s="171"/>
      <c r="C30" s="193"/>
      <c r="D30" s="193"/>
      <c r="E30" s="167" t="s">
        <v>12</v>
      </c>
    </row>
    <row r="31" spans="1:11" ht="15.75" thickBot="1">
      <c r="A31" s="168" t="s">
        <v>46</v>
      </c>
      <c r="B31" s="171"/>
      <c r="C31" s="193"/>
      <c r="D31" s="193"/>
      <c r="E31" s="167" t="s">
        <v>47</v>
      </c>
    </row>
    <row r="32" spans="1:11" ht="15.75" thickBot="1">
      <c r="A32" s="168" t="s">
        <v>48</v>
      </c>
      <c r="B32" s="171"/>
      <c r="C32" s="193"/>
      <c r="D32" s="193"/>
      <c r="E32" s="167" t="s">
        <v>16</v>
      </c>
    </row>
    <row r="33" spans="1:5" ht="15.75" thickBot="1">
      <c r="A33" s="168" t="s">
        <v>49</v>
      </c>
      <c r="B33" s="171"/>
      <c r="C33" s="193"/>
      <c r="D33" s="193"/>
      <c r="E33" s="167" t="s">
        <v>18</v>
      </c>
    </row>
    <row r="34" spans="1:5" ht="15.75" thickBot="1">
      <c r="A34" s="168" t="s">
        <v>50</v>
      </c>
      <c r="B34" s="171"/>
      <c r="C34" s="193"/>
      <c r="D34" s="193"/>
      <c r="E34" s="167" t="s">
        <v>20</v>
      </c>
    </row>
    <row r="35" spans="1:5" ht="15.75" thickBot="1">
      <c r="A35" s="178"/>
      <c r="B35" s="179"/>
      <c r="C35" s="193"/>
      <c r="D35" s="193"/>
      <c r="E35" s="167"/>
    </row>
    <row r="36" spans="1:5" ht="26.25" thickBot="1">
      <c r="A36" s="166" t="s">
        <v>51</v>
      </c>
      <c r="B36" s="219" t="s">
        <v>133</v>
      </c>
      <c r="C36" s="193"/>
      <c r="D36" s="193"/>
      <c r="E36" s="167"/>
    </row>
    <row r="37" spans="1:5" ht="15.75" thickBot="1">
      <c r="A37" s="181" t="s">
        <v>52</v>
      </c>
      <c r="B37" s="182"/>
      <c r="C37" s="193"/>
      <c r="D37" s="194"/>
      <c r="E37" s="167"/>
    </row>
    <row r="38" spans="1:5" ht="15.75" thickBot="1">
      <c r="A38" s="168" t="s">
        <v>53</v>
      </c>
      <c r="B38" s="171"/>
      <c r="C38" s="193"/>
      <c r="D38" s="193"/>
      <c r="E38" s="167">
        <v>12.5</v>
      </c>
    </row>
    <row r="39" spans="1:5" ht="15.75" thickBot="1">
      <c r="A39" s="168" t="s">
        <v>54</v>
      </c>
      <c r="B39" s="171"/>
      <c r="C39" s="193"/>
      <c r="D39" s="193"/>
      <c r="E39" s="167">
        <v>10</v>
      </c>
    </row>
    <row r="40" spans="1:5" ht="15.75" thickBot="1">
      <c r="A40" s="168" t="s">
        <v>55</v>
      </c>
      <c r="B40" s="171"/>
      <c r="C40" s="193"/>
      <c r="D40" s="193"/>
      <c r="E40" s="167">
        <v>7.5</v>
      </c>
    </row>
    <row r="41" spans="1:5" ht="15.75" thickBot="1">
      <c r="A41" s="168" t="s">
        <v>56</v>
      </c>
      <c r="B41" s="171"/>
      <c r="C41" s="193"/>
      <c r="D41" s="193"/>
      <c r="E41" s="167">
        <v>5</v>
      </c>
    </row>
    <row r="42" spans="1:5" ht="15.75" thickBot="1">
      <c r="A42" s="168" t="s">
        <v>57</v>
      </c>
      <c r="B42" s="171"/>
      <c r="C42" s="193"/>
      <c r="D42" s="193"/>
      <c r="E42" s="167">
        <v>2.5</v>
      </c>
    </row>
    <row r="43" spans="1:5" ht="15.75" thickBot="1">
      <c r="A43" s="168" t="s">
        <v>58</v>
      </c>
      <c r="B43" s="171"/>
      <c r="C43" s="193">
        <v>0</v>
      </c>
      <c r="D43" s="193">
        <v>0</v>
      </c>
      <c r="E43" s="167">
        <v>0</v>
      </c>
    </row>
    <row r="44" spans="1:5" ht="15.75" thickBot="1">
      <c r="A44" s="178"/>
      <c r="B44" s="179"/>
      <c r="C44" s="193"/>
      <c r="D44" s="193"/>
      <c r="E44" s="167"/>
    </row>
    <row r="45" spans="1:5" ht="64.5" thickBot="1">
      <c r="A45" s="183" t="s">
        <v>59</v>
      </c>
      <c r="B45" s="184"/>
      <c r="C45" s="193"/>
      <c r="D45" s="193"/>
      <c r="E45" s="167"/>
    </row>
    <row r="46" spans="1:5" ht="15.75" thickBot="1">
      <c r="A46" s="183"/>
      <c r="B46" s="184"/>
      <c r="C46" s="193"/>
      <c r="D46" s="193"/>
      <c r="E46" s="167"/>
    </row>
    <row r="47" spans="1:5" ht="15.75" thickBot="1">
      <c r="A47" s="181" t="s">
        <v>60</v>
      </c>
      <c r="B47" s="219" t="s">
        <v>133</v>
      </c>
      <c r="C47" s="193"/>
      <c r="D47" s="194"/>
      <c r="E47" s="167"/>
    </row>
    <row r="48" spans="1:5" ht="15.75" thickBot="1">
      <c r="A48" s="168" t="s">
        <v>61</v>
      </c>
      <c r="B48" s="171"/>
      <c r="C48" s="193"/>
      <c r="D48" s="193"/>
      <c r="E48" s="167">
        <v>12.5</v>
      </c>
    </row>
    <row r="49" spans="1:5" ht="15.75" thickBot="1">
      <c r="A49" s="168" t="s">
        <v>55</v>
      </c>
      <c r="B49" s="171"/>
      <c r="C49" s="193"/>
      <c r="D49" s="193"/>
      <c r="E49" s="167">
        <v>10</v>
      </c>
    </row>
    <row r="50" spans="1:5" ht="15.75" thickBot="1">
      <c r="A50" s="168" t="s">
        <v>56</v>
      </c>
      <c r="B50" s="171"/>
      <c r="C50" s="193"/>
      <c r="D50" s="193"/>
      <c r="E50" s="167">
        <v>7.5</v>
      </c>
    </row>
    <row r="51" spans="1:5" ht="15.75" thickBot="1">
      <c r="A51" s="168" t="s">
        <v>57</v>
      </c>
      <c r="B51" s="171"/>
      <c r="C51" s="193"/>
      <c r="D51" s="193"/>
      <c r="E51" s="167">
        <v>5</v>
      </c>
    </row>
    <row r="52" spans="1:5" ht="15.75" thickBot="1">
      <c r="A52" s="168" t="s">
        <v>62</v>
      </c>
      <c r="B52" s="171"/>
      <c r="C52" s="193"/>
      <c r="D52" s="193"/>
      <c r="E52" s="167">
        <v>2.5</v>
      </c>
    </row>
    <row r="53" spans="1:5">
      <c r="A53" s="185" t="s">
        <v>63</v>
      </c>
      <c r="B53" s="186"/>
      <c r="C53" s="195">
        <v>0</v>
      </c>
      <c r="D53" s="195">
        <v>0</v>
      </c>
      <c r="E53" s="187">
        <v>0</v>
      </c>
    </row>
    <row r="54" spans="1:5" ht="15.75" thickBot="1">
      <c r="A54" s="188" t="s">
        <v>64</v>
      </c>
      <c r="B54" s="188"/>
      <c r="C54" s="192"/>
      <c r="D54" s="196">
        <f>SUM(D6:D53)</f>
        <v>40</v>
      </c>
      <c r="E54" s="188"/>
    </row>
  </sheetData>
  <sheetProtection algorithmName="SHA-512" hashValue="e1hVqvMa5YeI/USp6BuOR1AByJee0GnrNJ4E6epRC7WbNAYsfpuERyiTljxhpebBKojc3ZXRw8jyZEVNIZIp4A==" saltValue="CZojYFqTL85X6uSO3GRLYQ==" spinCount="100000" sheet="1" objects="1" scenarios="1" selectLockedCells="1"/>
  <dataValidations count="1">
    <dataValidation type="list" allowBlank="1" showInputMessage="1" showErrorMessage="1" sqref="P5:P9" xr:uid="{6C6C9917-5BCC-4B95-B951-5B22225430A2}">
      <formula1>$AB$5:$AB$7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42B58-6A5B-46FF-A9D4-D598D3C868AC}">
  <sheetPr codeName="Sheet3"/>
  <dimension ref="A1:R190"/>
  <sheetViews>
    <sheetView workbookViewId="0">
      <pane ySplit="1" topLeftCell="A2" activePane="bottomLeft" state="frozen"/>
      <selection activeCell="C8" sqref="C8:D8"/>
      <selection pane="bottomLeft" activeCell="C2" sqref="C2"/>
    </sheetView>
  </sheetViews>
  <sheetFormatPr defaultColWidth="9.140625" defaultRowHeight="12.75"/>
  <cols>
    <col min="1" max="1" width="62.85546875" style="88" customWidth="1"/>
    <col min="2" max="2" width="16.140625" style="77" customWidth="1"/>
    <col min="3" max="3" width="14" style="78" customWidth="1"/>
    <col min="4" max="4" width="14" style="85" customWidth="1"/>
    <col min="5" max="5" width="9.140625" style="22"/>
    <col min="6" max="6" width="24" style="22" customWidth="1"/>
    <col min="7" max="7" width="19.5703125" style="22" customWidth="1"/>
    <col min="8" max="8" width="16.28515625" style="22" bestFit="1" customWidth="1"/>
    <col min="9" max="9" width="17.28515625" style="22" customWidth="1"/>
    <col min="10" max="10" width="16.28515625" style="22" bestFit="1" customWidth="1"/>
    <col min="11" max="11" width="9.140625" style="22"/>
    <col min="12" max="12" width="11.7109375" style="14" customWidth="1"/>
    <col min="13" max="13" width="6.7109375" style="8" customWidth="1"/>
    <col min="14" max="15" width="7.5703125" style="8" customWidth="1"/>
    <col min="16" max="16384" width="9.140625" style="8"/>
  </cols>
  <sheetData>
    <row r="1" spans="1:13" ht="25.5">
      <c r="A1" s="1"/>
      <c r="B1" s="2" t="s">
        <v>86</v>
      </c>
      <c r="C1" s="3" t="s">
        <v>81</v>
      </c>
      <c r="D1" s="4" t="s">
        <v>80</v>
      </c>
      <c r="E1" s="5" t="s">
        <v>79</v>
      </c>
      <c r="F1" s="6"/>
      <c r="G1" s="6"/>
      <c r="H1" s="6"/>
      <c r="I1" s="6"/>
      <c r="J1" s="6"/>
      <c r="K1" s="6"/>
      <c r="L1" s="7" t="s">
        <v>87</v>
      </c>
    </row>
    <row r="2" spans="1:13">
      <c r="A2" s="9" t="s">
        <v>88</v>
      </c>
      <c r="B2" s="10"/>
      <c r="C2" s="11"/>
      <c r="D2" s="229">
        <f>SUM(D3:D40)</f>
        <v>5</v>
      </c>
      <c r="E2" s="12"/>
      <c r="F2" s="13"/>
      <c r="G2" s="13"/>
      <c r="H2" s="13"/>
      <c r="I2" s="13"/>
      <c r="J2" s="13"/>
      <c r="K2" s="13"/>
      <c r="M2" s="258"/>
    </row>
    <row r="3" spans="1:13">
      <c r="A3" s="15" t="s">
        <v>89</v>
      </c>
      <c r="B3" s="16"/>
      <c r="C3" s="17"/>
      <c r="D3" s="221"/>
      <c r="E3" s="18"/>
      <c r="F3" s="19"/>
      <c r="G3" s="19"/>
      <c r="H3" s="19"/>
      <c r="I3" s="19"/>
      <c r="J3" s="19"/>
      <c r="K3" s="19"/>
      <c r="L3" s="14" t="s">
        <v>90</v>
      </c>
      <c r="M3" s="258"/>
    </row>
    <row r="4" spans="1:13" ht="15">
      <c r="A4" s="20" t="s">
        <v>91</v>
      </c>
      <c r="B4" s="16"/>
      <c r="C4" s="17"/>
      <c r="D4" s="222"/>
      <c r="E4" s="21">
        <v>10</v>
      </c>
      <c r="G4" s="89" t="s">
        <v>78</v>
      </c>
      <c r="H4" s="132" t="s">
        <v>221</v>
      </c>
      <c r="I4" s="132" t="s">
        <v>222</v>
      </c>
      <c r="J4" s="132" t="s">
        <v>223</v>
      </c>
      <c r="K4" s="19"/>
      <c r="M4" s="258"/>
    </row>
    <row r="5" spans="1:13" ht="15">
      <c r="A5" s="20" t="s">
        <v>92</v>
      </c>
      <c r="B5" s="16"/>
      <c r="C5" s="17"/>
      <c r="D5" s="222"/>
      <c r="E5" s="21">
        <v>5</v>
      </c>
      <c r="G5" s="90" t="s">
        <v>224</v>
      </c>
      <c r="H5" s="91">
        <v>0.4</v>
      </c>
      <c r="I5" s="131">
        <f>'Score Model 2'!D2</f>
        <v>5</v>
      </c>
      <c r="J5" s="93">
        <f>+I5*H5</f>
        <v>2</v>
      </c>
      <c r="K5" s="19"/>
      <c r="M5" s="258"/>
    </row>
    <row r="6" spans="1:13" ht="15">
      <c r="A6" s="20" t="s">
        <v>93</v>
      </c>
      <c r="B6" s="16"/>
      <c r="C6" s="17"/>
      <c r="D6" s="222"/>
      <c r="E6" s="21">
        <v>0</v>
      </c>
      <c r="G6" s="90" t="s">
        <v>225</v>
      </c>
      <c r="H6" s="91">
        <v>0.25</v>
      </c>
      <c r="I6" s="131">
        <f>'Score Model 2'!D41</f>
        <v>12</v>
      </c>
      <c r="J6" s="93">
        <f>+I6*H6</f>
        <v>3</v>
      </c>
      <c r="K6" s="19"/>
      <c r="M6" s="258"/>
    </row>
    <row r="7" spans="1:13" ht="15">
      <c r="A7" s="20"/>
      <c r="B7" s="16"/>
      <c r="C7" s="17"/>
      <c r="D7" s="222"/>
      <c r="E7" s="21"/>
      <c r="G7" s="90" t="s">
        <v>226</v>
      </c>
      <c r="H7" s="91">
        <v>0.35</v>
      </c>
      <c r="I7" s="131">
        <f>'Score Model 2'!D94</f>
        <v>55</v>
      </c>
      <c r="J7" s="93">
        <f>+I7*H7</f>
        <v>19.25</v>
      </c>
      <c r="K7" s="19"/>
      <c r="M7" s="258"/>
    </row>
    <row r="8" spans="1:13" ht="15">
      <c r="A8" s="23" t="s">
        <v>94</v>
      </c>
      <c r="B8" s="16"/>
      <c r="C8" s="17"/>
      <c r="D8" s="222"/>
      <c r="E8" s="21"/>
      <c r="G8" s="90"/>
      <c r="H8" s="91"/>
      <c r="I8" s="92"/>
      <c r="J8" s="93">
        <f>SUM(J5:J7)</f>
        <v>24.25</v>
      </c>
      <c r="K8" s="19"/>
      <c r="M8" s="258"/>
    </row>
    <row r="9" spans="1:13" ht="15">
      <c r="A9" s="20" t="s">
        <v>95</v>
      </c>
      <c r="B9" s="16"/>
      <c r="C9" s="17"/>
      <c r="D9" s="222"/>
      <c r="E9" s="21">
        <v>20</v>
      </c>
      <c r="G9" s="90" t="s">
        <v>227</v>
      </c>
      <c r="H9" s="91">
        <v>0.6</v>
      </c>
      <c r="I9" s="93">
        <f>+J8</f>
        <v>24.25</v>
      </c>
      <c r="J9" s="93">
        <f>+I9*H9</f>
        <v>14.549999999999999</v>
      </c>
      <c r="K9" s="19"/>
      <c r="M9" s="258"/>
    </row>
    <row r="10" spans="1:13" ht="15">
      <c r="A10" s="20" t="s">
        <v>96</v>
      </c>
      <c r="B10" s="16"/>
      <c r="C10" s="17"/>
      <c r="D10" s="222"/>
      <c r="E10" s="21">
        <v>15</v>
      </c>
      <c r="G10" s="90"/>
      <c r="H10" s="92"/>
      <c r="I10" s="92"/>
      <c r="J10" s="93"/>
      <c r="K10" s="19"/>
      <c r="M10" s="258"/>
    </row>
    <row r="11" spans="1:13" ht="45">
      <c r="A11" s="20" t="s">
        <v>97</v>
      </c>
      <c r="B11" s="16"/>
      <c r="C11" s="17"/>
      <c r="D11" s="222"/>
      <c r="E11" s="21">
        <v>10</v>
      </c>
      <c r="G11" s="94" t="s">
        <v>228</v>
      </c>
      <c r="H11" s="92">
        <v>0.4</v>
      </c>
      <c r="I11" s="131">
        <f>'Score Model 2'!D144</f>
        <v>0</v>
      </c>
      <c r="J11" s="93">
        <f>+I11*H11</f>
        <v>0</v>
      </c>
      <c r="K11" s="19"/>
      <c r="M11" s="258"/>
    </row>
    <row r="12" spans="1:13" ht="15">
      <c r="A12" s="20" t="s">
        <v>98</v>
      </c>
      <c r="B12" s="16"/>
      <c r="C12" s="17">
        <v>5</v>
      </c>
      <c r="D12" s="222">
        <v>5</v>
      </c>
      <c r="E12" s="21">
        <v>5</v>
      </c>
      <c r="G12" s="90"/>
      <c r="H12" s="92"/>
      <c r="I12" s="92"/>
      <c r="J12" s="93"/>
      <c r="K12" s="19"/>
      <c r="M12" s="258"/>
    </row>
    <row r="13" spans="1:13" ht="15">
      <c r="A13" s="20"/>
      <c r="B13" s="16"/>
      <c r="C13" s="17"/>
      <c r="D13" s="222"/>
      <c r="E13" s="18"/>
      <c r="F13" s="19"/>
      <c r="G13" s="95" t="s">
        <v>229</v>
      </c>
      <c r="H13" s="96"/>
      <c r="I13" s="96"/>
      <c r="J13" s="97">
        <f>+J11+J9</f>
        <v>14.549999999999999</v>
      </c>
      <c r="K13" s="19"/>
      <c r="M13" s="258"/>
    </row>
    <row r="14" spans="1:13" ht="15">
      <c r="A14" s="25" t="s">
        <v>99</v>
      </c>
      <c r="B14" s="16"/>
      <c r="C14" s="17"/>
      <c r="D14" s="223"/>
      <c r="E14" s="21"/>
      <c r="F14" s="24"/>
      <c r="G14" s="90"/>
      <c r="H14" s="92"/>
      <c r="I14" s="92"/>
      <c r="J14" s="93"/>
      <c r="K14" s="24"/>
      <c r="L14" s="14" t="s">
        <v>90</v>
      </c>
      <c r="M14" s="258"/>
    </row>
    <row r="15" spans="1:13" ht="15">
      <c r="A15" s="26" t="s">
        <v>100</v>
      </c>
      <c r="B15" s="16"/>
      <c r="C15" s="17"/>
      <c r="D15" s="224"/>
      <c r="E15" s="21">
        <v>30</v>
      </c>
      <c r="F15" s="24"/>
      <c r="G15" s="98" t="s">
        <v>230</v>
      </c>
      <c r="H15" s="99"/>
      <c r="I15" s="99"/>
      <c r="J15" s="100"/>
      <c r="K15" s="24"/>
      <c r="M15" s="258"/>
    </row>
    <row r="16" spans="1:13">
      <c r="A16" s="26" t="s">
        <v>101</v>
      </c>
      <c r="B16" s="16"/>
      <c r="C16" s="17"/>
      <c r="D16" s="224"/>
      <c r="E16" s="21">
        <v>24</v>
      </c>
      <c r="F16" s="24"/>
      <c r="G16" s="24"/>
      <c r="H16" s="24"/>
      <c r="I16" s="24"/>
      <c r="J16" s="24"/>
      <c r="K16" s="24"/>
      <c r="M16" s="258"/>
    </row>
    <row r="17" spans="1:15">
      <c r="A17" s="26" t="s">
        <v>102</v>
      </c>
      <c r="B17" s="16"/>
      <c r="C17" s="17"/>
      <c r="D17" s="224"/>
      <c r="E17" s="21">
        <v>18</v>
      </c>
      <c r="F17" s="24"/>
      <c r="G17" s="24"/>
      <c r="H17" s="24"/>
      <c r="I17" s="24"/>
      <c r="J17" s="24"/>
      <c r="K17" s="24"/>
      <c r="M17" s="258"/>
    </row>
    <row r="18" spans="1:15">
      <c r="A18" s="26" t="s">
        <v>103</v>
      </c>
      <c r="B18" s="16"/>
      <c r="C18" s="17"/>
      <c r="D18" s="224"/>
      <c r="E18" s="21">
        <v>12</v>
      </c>
      <c r="F18" s="24"/>
      <c r="G18" s="24"/>
      <c r="H18" s="24"/>
      <c r="I18" s="24"/>
      <c r="J18" s="24"/>
      <c r="K18" s="24"/>
      <c r="M18" s="258"/>
    </row>
    <row r="19" spans="1:15">
      <c r="A19" s="26" t="s">
        <v>104</v>
      </c>
      <c r="B19" s="16"/>
      <c r="C19" s="17"/>
      <c r="D19" s="224"/>
      <c r="E19" s="21">
        <v>6</v>
      </c>
      <c r="F19" s="24"/>
      <c r="G19" s="24"/>
      <c r="H19" s="24"/>
      <c r="I19" s="24"/>
      <c r="J19" s="24"/>
      <c r="K19" s="24"/>
      <c r="M19" s="258"/>
    </row>
    <row r="20" spans="1:15">
      <c r="A20" s="25" t="s">
        <v>105</v>
      </c>
      <c r="B20" s="16"/>
      <c r="C20" s="17"/>
      <c r="D20" s="221"/>
      <c r="E20" s="18"/>
      <c r="F20" s="19"/>
      <c r="G20" s="19"/>
      <c r="H20" s="19"/>
      <c r="I20" s="19"/>
      <c r="J20" s="19"/>
      <c r="K20" s="19"/>
      <c r="L20" s="14" t="s">
        <v>106</v>
      </c>
      <c r="M20" s="258"/>
    </row>
    <row r="21" spans="1:15" ht="25.5">
      <c r="A21" s="26" t="s">
        <v>107</v>
      </c>
      <c r="B21" s="16"/>
      <c r="C21" s="17"/>
      <c r="D21" s="222"/>
      <c r="E21" s="18">
        <v>20</v>
      </c>
      <c r="F21" s="27"/>
      <c r="G21" s="28"/>
      <c r="H21" s="27"/>
      <c r="I21" s="19"/>
      <c r="J21" s="19"/>
      <c r="K21" s="19"/>
      <c r="M21" s="258"/>
    </row>
    <row r="22" spans="1:15" ht="25.5">
      <c r="A22" s="26" t="s">
        <v>108</v>
      </c>
      <c r="B22" s="16"/>
      <c r="C22" s="17"/>
      <c r="D22" s="222"/>
      <c r="E22" s="18">
        <v>15</v>
      </c>
      <c r="F22" s="19"/>
      <c r="G22" s="19"/>
      <c r="H22" s="19"/>
      <c r="I22" s="19"/>
      <c r="J22" s="19"/>
      <c r="K22" s="19"/>
      <c r="M22" s="258"/>
    </row>
    <row r="23" spans="1:15" ht="25.5">
      <c r="A23" s="26" t="s">
        <v>109</v>
      </c>
      <c r="B23" s="16"/>
      <c r="C23" s="17"/>
      <c r="D23" s="222"/>
      <c r="E23" s="18">
        <v>10</v>
      </c>
      <c r="F23" s="19"/>
      <c r="G23" s="19"/>
      <c r="H23" s="19"/>
      <c r="I23" s="19"/>
      <c r="J23" s="19"/>
      <c r="K23" s="19"/>
      <c r="M23" s="258"/>
    </row>
    <row r="24" spans="1:15" ht="25.5">
      <c r="A24" s="26" t="s">
        <v>110</v>
      </c>
      <c r="B24" s="16"/>
      <c r="C24" s="17"/>
      <c r="D24" s="222"/>
      <c r="E24" s="18">
        <v>5</v>
      </c>
      <c r="F24" s="19"/>
      <c r="G24" s="19"/>
      <c r="H24" s="19"/>
      <c r="I24" s="19"/>
      <c r="J24" s="19"/>
      <c r="K24" s="19"/>
      <c r="M24" s="258"/>
    </row>
    <row r="25" spans="1:15">
      <c r="A25" s="26" t="s">
        <v>111</v>
      </c>
      <c r="B25" s="16"/>
      <c r="C25" s="17"/>
      <c r="D25" s="222"/>
      <c r="E25" s="29">
        <v>0</v>
      </c>
      <c r="F25" s="19"/>
      <c r="G25" s="19"/>
      <c r="H25" s="19"/>
      <c r="I25" s="19"/>
      <c r="J25" s="19"/>
      <c r="K25" s="19"/>
      <c r="M25" s="258"/>
    </row>
    <row r="26" spans="1:15">
      <c r="A26" s="25" t="s">
        <v>112</v>
      </c>
      <c r="B26" s="16"/>
      <c r="C26" s="17"/>
      <c r="D26" s="223"/>
      <c r="E26" s="21"/>
      <c r="F26" s="24"/>
      <c r="G26" s="24"/>
      <c r="H26" s="24"/>
      <c r="I26" s="24"/>
      <c r="J26" s="24"/>
      <c r="K26" s="24"/>
      <c r="L26" s="14" t="s">
        <v>113</v>
      </c>
      <c r="M26" s="258"/>
    </row>
    <row r="27" spans="1:15" ht="38.25">
      <c r="A27" s="26" t="s">
        <v>114</v>
      </c>
      <c r="B27" s="16"/>
      <c r="C27" s="17"/>
      <c r="D27" s="224"/>
      <c r="E27" s="21">
        <v>10</v>
      </c>
      <c r="F27" s="24"/>
      <c r="G27" s="24"/>
      <c r="H27" s="24"/>
      <c r="I27" s="24"/>
      <c r="J27" s="24"/>
      <c r="K27" s="24"/>
      <c r="M27" s="258"/>
      <c r="O27" s="30"/>
    </row>
    <row r="28" spans="1:15" ht="38.25">
      <c r="A28" s="26" t="s">
        <v>115</v>
      </c>
      <c r="B28" s="16"/>
      <c r="C28" s="17"/>
      <c r="D28" s="224"/>
      <c r="E28" s="21">
        <v>8</v>
      </c>
      <c r="F28" s="24"/>
      <c r="G28" s="24"/>
      <c r="H28" s="24"/>
      <c r="I28" s="24"/>
      <c r="J28" s="24"/>
      <c r="K28" s="24"/>
      <c r="M28" s="258"/>
      <c r="O28" s="30"/>
    </row>
    <row r="29" spans="1:15" ht="51">
      <c r="A29" s="26" t="s">
        <v>116</v>
      </c>
      <c r="B29" s="16"/>
      <c r="C29" s="17"/>
      <c r="D29" s="224"/>
      <c r="E29" s="21">
        <v>6</v>
      </c>
      <c r="F29" s="24"/>
      <c r="G29" s="24"/>
      <c r="H29" s="24"/>
      <c r="I29" s="24"/>
      <c r="J29" s="24"/>
      <c r="K29" s="24"/>
      <c r="M29" s="258"/>
      <c r="O29" s="30"/>
    </row>
    <row r="30" spans="1:15" ht="25.5">
      <c r="A30" s="26" t="s">
        <v>117</v>
      </c>
      <c r="B30" s="16"/>
      <c r="C30" s="17"/>
      <c r="D30" s="224"/>
      <c r="E30" s="21">
        <v>4</v>
      </c>
      <c r="F30" s="24"/>
      <c r="G30" s="24"/>
      <c r="H30" s="24"/>
      <c r="I30" s="24"/>
      <c r="J30" s="24"/>
      <c r="K30" s="24"/>
      <c r="M30" s="258"/>
      <c r="O30" s="30"/>
    </row>
    <row r="31" spans="1:15" ht="25.5">
      <c r="A31" s="26" t="s">
        <v>118</v>
      </c>
      <c r="B31" s="16"/>
      <c r="C31" s="17"/>
      <c r="D31" s="224"/>
      <c r="E31" s="21">
        <v>2</v>
      </c>
      <c r="F31" s="24"/>
      <c r="G31" s="24"/>
      <c r="H31" s="24"/>
      <c r="I31" s="24"/>
      <c r="J31" s="24"/>
      <c r="K31" s="24"/>
      <c r="M31" s="258"/>
      <c r="O31" s="30"/>
    </row>
    <row r="32" spans="1:15">
      <c r="A32" s="25" t="s">
        <v>119</v>
      </c>
      <c r="B32" s="16"/>
      <c r="C32" s="17"/>
      <c r="D32" s="223"/>
      <c r="E32" s="21"/>
      <c r="F32" s="24"/>
      <c r="G32" s="24"/>
      <c r="H32" s="24"/>
      <c r="I32" s="24"/>
      <c r="J32" s="24"/>
      <c r="K32" s="24"/>
      <c r="L32" s="14" t="s">
        <v>113</v>
      </c>
      <c r="M32" s="258"/>
    </row>
    <row r="33" spans="1:13">
      <c r="A33" s="26" t="s">
        <v>120</v>
      </c>
      <c r="B33" s="31"/>
      <c r="C33" s="17"/>
      <c r="D33" s="225"/>
      <c r="E33" s="32">
        <v>10</v>
      </c>
      <c r="F33" s="24"/>
      <c r="G33" s="24"/>
      <c r="H33" s="24"/>
      <c r="I33" s="24"/>
      <c r="J33" s="24"/>
      <c r="K33" s="24"/>
      <c r="M33" s="258"/>
    </row>
    <row r="34" spans="1:13">
      <c r="A34" s="26" t="s">
        <v>121</v>
      </c>
      <c r="B34" s="31"/>
      <c r="C34" s="17"/>
      <c r="D34" s="225"/>
      <c r="E34" s="32">
        <v>8</v>
      </c>
      <c r="F34" s="24"/>
      <c r="G34" s="24"/>
      <c r="H34" s="24"/>
      <c r="I34" s="24"/>
      <c r="J34" s="24"/>
      <c r="K34" s="24"/>
      <c r="M34" s="258"/>
    </row>
    <row r="35" spans="1:13">
      <c r="A35" s="26" t="s">
        <v>122</v>
      </c>
      <c r="B35" s="31"/>
      <c r="C35" s="17"/>
      <c r="D35" s="225"/>
      <c r="E35" s="32">
        <v>6</v>
      </c>
      <c r="F35" s="24"/>
      <c r="G35" s="24"/>
      <c r="H35" s="24"/>
      <c r="I35" s="24"/>
      <c r="J35" s="24"/>
      <c r="K35" s="24"/>
      <c r="M35" s="258"/>
    </row>
    <row r="36" spans="1:13">
      <c r="A36" s="26" t="s">
        <v>123</v>
      </c>
      <c r="B36" s="31"/>
      <c r="C36" s="17"/>
      <c r="D36" s="225"/>
      <c r="E36" s="32">
        <v>4</v>
      </c>
      <c r="F36" s="24"/>
      <c r="G36" s="24"/>
      <c r="H36" s="24"/>
      <c r="I36" s="24"/>
      <c r="J36" s="24"/>
      <c r="K36" s="24"/>
      <c r="M36" s="258"/>
    </row>
    <row r="37" spans="1:13">
      <c r="A37" s="26" t="s">
        <v>124</v>
      </c>
      <c r="B37" s="31"/>
      <c r="C37" s="17"/>
      <c r="D37" s="225"/>
      <c r="E37" s="32">
        <v>2</v>
      </c>
      <c r="F37" s="24"/>
      <c r="G37" s="24"/>
      <c r="H37" s="24"/>
      <c r="I37" s="24"/>
      <c r="J37" s="24"/>
      <c r="K37" s="24"/>
      <c r="M37" s="258"/>
    </row>
    <row r="38" spans="1:13">
      <c r="A38" s="20"/>
      <c r="B38" s="16"/>
      <c r="C38" s="17"/>
      <c r="D38" s="224"/>
      <c r="E38" s="21"/>
      <c r="F38" s="24"/>
      <c r="G38" s="24"/>
      <c r="H38" s="24"/>
      <c r="I38" s="24"/>
      <c r="J38" s="24"/>
      <c r="K38" s="24"/>
      <c r="M38" s="258"/>
    </row>
    <row r="39" spans="1:13" ht="25.5">
      <c r="A39" s="33" t="s">
        <v>125</v>
      </c>
      <c r="B39" s="16"/>
      <c r="C39" s="17"/>
      <c r="D39" s="224"/>
      <c r="E39" s="21"/>
      <c r="F39" s="24"/>
      <c r="G39" s="24"/>
      <c r="H39" s="24"/>
      <c r="I39" s="24"/>
      <c r="J39" s="24"/>
      <c r="K39" s="24"/>
      <c r="M39" s="258"/>
    </row>
    <row r="40" spans="1:13">
      <c r="A40" s="20"/>
      <c r="B40" s="16"/>
      <c r="C40" s="17"/>
      <c r="D40" s="224"/>
      <c r="E40" s="21"/>
      <c r="F40" s="24"/>
      <c r="G40" s="24"/>
      <c r="H40" s="24"/>
      <c r="I40" s="24"/>
      <c r="J40" s="24"/>
      <c r="K40" s="24"/>
      <c r="M40" s="258"/>
    </row>
    <row r="41" spans="1:13">
      <c r="A41" s="9" t="s">
        <v>126</v>
      </c>
      <c r="B41" s="10">
        <v>0.25</v>
      </c>
      <c r="C41" s="17"/>
      <c r="D41" s="229">
        <f>SUM(D42:D93)</f>
        <v>12</v>
      </c>
      <c r="E41" s="12"/>
      <c r="F41" s="13"/>
      <c r="G41" s="13"/>
      <c r="H41" s="13"/>
      <c r="I41" s="13"/>
      <c r="J41" s="13"/>
      <c r="K41" s="13"/>
      <c r="M41" s="258"/>
    </row>
    <row r="42" spans="1:13">
      <c r="A42" s="25" t="s">
        <v>127</v>
      </c>
      <c r="B42" s="16"/>
      <c r="C42" s="17"/>
      <c r="D42" s="223"/>
      <c r="E42" s="21"/>
      <c r="F42" s="24"/>
      <c r="G42" s="24"/>
      <c r="H42" s="24"/>
      <c r="I42" s="24"/>
      <c r="J42" s="24"/>
      <c r="K42" s="24"/>
      <c r="L42" s="14" t="s">
        <v>90</v>
      </c>
      <c r="M42" s="258"/>
    </row>
    <row r="43" spans="1:13" ht="38.25">
      <c r="A43" s="20"/>
      <c r="B43" s="16"/>
      <c r="C43" s="17"/>
      <c r="D43" s="224"/>
      <c r="E43" s="18"/>
      <c r="F43" s="34" t="s">
        <v>128</v>
      </c>
      <c r="G43" s="34" t="s">
        <v>129</v>
      </c>
      <c r="H43" s="35" t="s">
        <v>130</v>
      </c>
      <c r="I43" s="34" t="s">
        <v>131</v>
      </c>
      <c r="J43" s="36" t="s">
        <v>132</v>
      </c>
      <c r="K43" s="24"/>
      <c r="M43" s="258"/>
    </row>
    <row r="44" spans="1:13">
      <c r="A44" s="20"/>
      <c r="B44" s="16"/>
      <c r="C44" s="17"/>
      <c r="D44" s="224"/>
      <c r="E44" s="18">
        <v>35</v>
      </c>
      <c r="F44" s="24" t="s">
        <v>95</v>
      </c>
      <c r="G44" s="22" t="s">
        <v>133</v>
      </c>
      <c r="H44" s="22" t="s">
        <v>133</v>
      </c>
      <c r="I44" s="24"/>
      <c r="J44" s="19"/>
      <c r="K44" s="24"/>
      <c r="M44" s="258"/>
    </row>
    <row r="45" spans="1:13">
      <c r="A45" s="20"/>
      <c r="B45" s="16"/>
      <c r="C45" s="17"/>
      <c r="D45" s="224"/>
      <c r="E45" s="18">
        <v>30</v>
      </c>
      <c r="F45" s="24" t="s">
        <v>96</v>
      </c>
      <c r="G45" s="22" t="s">
        <v>134</v>
      </c>
      <c r="H45" s="22" t="s">
        <v>134</v>
      </c>
      <c r="I45" s="22" t="s">
        <v>135</v>
      </c>
      <c r="J45" s="19"/>
      <c r="K45" s="24"/>
      <c r="M45" s="258"/>
    </row>
    <row r="46" spans="1:13">
      <c r="A46" s="20"/>
      <c r="B46" s="16"/>
      <c r="C46" s="17"/>
      <c r="D46" s="224"/>
      <c r="E46" s="18">
        <v>25</v>
      </c>
      <c r="F46" s="24" t="s">
        <v>136</v>
      </c>
      <c r="G46" s="24" t="s">
        <v>137</v>
      </c>
      <c r="H46" s="24" t="s">
        <v>137</v>
      </c>
      <c r="I46" s="24" t="s">
        <v>138</v>
      </c>
      <c r="J46" s="22" t="s">
        <v>135</v>
      </c>
      <c r="K46" s="24"/>
      <c r="M46" s="258"/>
    </row>
    <row r="47" spans="1:13">
      <c r="A47" s="20"/>
      <c r="B47" s="16"/>
      <c r="C47" s="17"/>
      <c r="D47" s="224"/>
      <c r="E47" s="18">
        <v>20</v>
      </c>
      <c r="F47" s="24" t="s">
        <v>139</v>
      </c>
      <c r="G47" s="24" t="s">
        <v>140</v>
      </c>
      <c r="H47" s="24" t="s">
        <v>140</v>
      </c>
      <c r="I47" s="24" t="s">
        <v>141</v>
      </c>
      <c r="J47" s="24" t="s">
        <v>142</v>
      </c>
      <c r="K47" s="24"/>
      <c r="M47" s="258"/>
    </row>
    <row r="48" spans="1:13">
      <c r="A48" s="20"/>
      <c r="B48" s="16"/>
      <c r="C48" s="17"/>
      <c r="D48" s="224"/>
      <c r="E48" s="18">
        <v>15</v>
      </c>
      <c r="F48" s="24" t="s">
        <v>143</v>
      </c>
      <c r="G48" s="24" t="s">
        <v>139</v>
      </c>
      <c r="H48" s="24" t="s">
        <v>139</v>
      </c>
      <c r="I48" s="24" t="s">
        <v>144</v>
      </c>
      <c r="J48" s="22" t="s">
        <v>145</v>
      </c>
      <c r="K48" s="24"/>
      <c r="M48" s="258"/>
    </row>
    <row r="49" spans="1:13">
      <c r="A49" s="20"/>
      <c r="B49" s="16"/>
      <c r="C49" s="17"/>
      <c r="D49" s="224"/>
      <c r="E49" s="18">
        <v>10</v>
      </c>
      <c r="F49" s="24" t="s">
        <v>146</v>
      </c>
      <c r="G49" s="24" t="s">
        <v>147</v>
      </c>
      <c r="H49" s="24" t="s">
        <v>147</v>
      </c>
      <c r="I49" s="24" t="s">
        <v>98</v>
      </c>
      <c r="J49" s="22" t="s">
        <v>148</v>
      </c>
      <c r="K49" s="24"/>
      <c r="M49" s="258"/>
    </row>
    <row r="50" spans="1:13" ht="25.5">
      <c r="A50" s="37" t="s">
        <v>149</v>
      </c>
      <c r="B50" s="16"/>
      <c r="C50" s="17"/>
      <c r="D50" s="224"/>
      <c r="E50" s="18"/>
      <c r="F50" s="24"/>
      <c r="G50" s="24"/>
      <c r="H50" s="24"/>
      <c r="I50" s="24"/>
      <c r="K50" s="24"/>
      <c r="M50" s="258"/>
    </row>
    <row r="51" spans="1:13">
      <c r="A51" s="20"/>
      <c r="B51" s="16"/>
      <c r="C51" s="17"/>
      <c r="D51" s="224"/>
      <c r="E51" s="18"/>
      <c r="F51" s="24"/>
      <c r="G51" s="24"/>
      <c r="H51" s="24"/>
      <c r="I51" s="24"/>
      <c r="K51" s="24"/>
      <c r="M51" s="258"/>
    </row>
    <row r="52" spans="1:13">
      <c r="A52" s="20"/>
      <c r="B52" s="16"/>
      <c r="C52" s="17"/>
      <c r="D52" s="224"/>
      <c r="E52" s="21"/>
      <c r="F52" s="24"/>
      <c r="G52" s="24"/>
      <c r="H52" s="24"/>
      <c r="I52" s="24"/>
      <c r="K52" s="24"/>
      <c r="M52" s="258"/>
    </row>
    <row r="53" spans="1:13" ht="25.5">
      <c r="A53" s="25" t="s">
        <v>150</v>
      </c>
      <c r="B53" s="16"/>
      <c r="C53" s="17"/>
      <c r="D53" s="223"/>
      <c r="E53" s="21"/>
      <c r="F53" s="24"/>
      <c r="G53" s="24"/>
      <c r="H53" s="24"/>
      <c r="I53" s="24"/>
      <c r="J53" s="24"/>
      <c r="K53" s="24"/>
      <c r="L53" s="14" t="s">
        <v>90</v>
      </c>
      <c r="M53" s="258"/>
    </row>
    <row r="54" spans="1:13">
      <c r="A54" s="23" t="s">
        <v>151</v>
      </c>
      <c r="B54" s="16"/>
      <c r="C54" s="17"/>
      <c r="D54" s="226"/>
      <c r="E54" s="38"/>
      <c r="F54" s="39"/>
      <c r="G54" s="39"/>
      <c r="H54" s="39"/>
      <c r="I54" s="39"/>
      <c r="J54" s="39"/>
      <c r="K54" s="39"/>
      <c r="M54" s="258"/>
    </row>
    <row r="55" spans="1:13">
      <c r="A55" s="26" t="s">
        <v>152</v>
      </c>
      <c r="B55" s="16"/>
      <c r="C55" s="17"/>
      <c r="D55" s="224"/>
      <c r="E55" s="21">
        <v>30</v>
      </c>
      <c r="F55" s="24"/>
      <c r="G55" s="24"/>
      <c r="H55" s="24"/>
      <c r="I55" s="24"/>
      <c r="J55" s="24"/>
      <c r="K55" s="24"/>
      <c r="M55" s="258"/>
    </row>
    <row r="56" spans="1:13">
      <c r="A56" s="26" t="s">
        <v>153</v>
      </c>
      <c r="B56" s="16"/>
      <c r="C56" s="17"/>
      <c r="D56" s="224"/>
      <c r="E56" s="21">
        <v>24</v>
      </c>
      <c r="F56" s="24"/>
      <c r="G56" s="24"/>
      <c r="H56" s="24"/>
      <c r="I56" s="24"/>
      <c r="J56" s="24"/>
      <c r="K56" s="24"/>
      <c r="M56" s="258"/>
    </row>
    <row r="57" spans="1:13">
      <c r="A57" s="26" t="s">
        <v>154</v>
      </c>
      <c r="B57" s="16"/>
      <c r="C57" s="17"/>
      <c r="D57" s="224"/>
      <c r="E57" s="21">
        <v>18</v>
      </c>
      <c r="F57" s="24"/>
      <c r="G57" s="24"/>
      <c r="H57" s="24"/>
      <c r="I57" s="24"/>
      <c r="J57" s="24"/>
      <c r="K57" s="24"/>
      <c r="M57" s="258"/>
    </row>
    <row r="58" spans="1:13">
      <c r="A58" s="26" t="s">
        <v>155</v>
      </c>
      <c r="B58" s="16"/>
      <c r="C58" s="17"/>
      <c r="D58" s="224"/>
      <c r="E58" s="21">
        <v>12</v>
      </c>
      <c r="F58" s="24"/>
      <c r="G58" s="24"/>
      <c r="H58" s="24"/>
      <c r="I58" s="24"/>
      <c r="J58" s="24"/>
      <c r="K58" s="24"/>
      <c r="M58" s="258"/>
    </row>
    <row r="59" spans="1:13">
      <c r="A59" s="26" t="s">
        <v>156</v>
      </c>
      <c r="B59" s="16"/>
      <c r="C59" s="17"/>
      <c r="D59" s="224"/>
      <c r="E59" s="21">
        <v>6</v>
      </c>
      <c r="F59" s="24"/>
      <c r="G59" s="24"/>
      <c r="H59" s="24"/>
      <c r="I59" s="24"/>
      <c r="J59" s="24"/>
      <c r="K59" s="24"/>
      <c r="M59" s="258"/>
    </row>
    <row r="60" spans="1:13">
      <c r="A60" s="20"/>
      <c r="B60" s="16"/>
      <c r="C60" s="17"/>
      <c r="D60" s="224"/>
      <c r="E60" s="21"/>
      <c r="F60" s="24"/>
      <c r="G60" s="24"/>
      <c r="H60" s="24"/>
      <c r="I60" s="24"/>
      <c r="J60" s="24"/>
      <c r="K60" s="24"/>
      <c r="M60" s="258"/>
    </row>
    <row r="61" spans="1:13">
      <c r="A61" s="23" t="s">
        <v>157</v>
      </c>
      <c r="B61" s="16" t="s">
        <v>158</v>
      </c>
      <c r="C61" s="17"/>
      <c r="D61" s="224"/>
      <c r="E61" s="21"/>
      <c r="F61" s="24"/>
      <c r="G61" s="24"/>
      <c r="H61" s="24"/>
      <c r="I61" s="24"/>
      <c r="J61" s="24"/>
      <c r="K61" s="24"/>
      <c r="M61" s="258"/>
    </row>
    <row r="62" spans="1:13">
      <c r="A62" s="26" t="s">
        <v>159</v>
      </c>
      <c r="B62" s="16"/>
      <c r="C62" s="17"/>
      <c r="D62" s="224"/>
      <c r="E62" s="21">
        <v>30</v>
      </c>
      <c r="F62" s="24"/>
      <c r="G62" s="24"/>
      <c r="H62" s="24"/>
      <c r="I62" s="24"/>
      <c r="J62" s="24"/>
      <c r="K62" s="24"/>
      <c r="M62" s="258"/>
    </row>
    <row r="63" spans="1:13">
      <c r="A63" s="26" t="s">
        <v>160</v>
      </c>
      <c r="B63" s="16"/>
      <c r="C63" s="17"/>
      <c r="D63" s="224"/>
      <c r="E63" s="21">
        <v>24</v>
      </c>
      <c r="F63" s="24"/>
      <c r="G63" s="24"/>
      <c r="H63" s="24"/>
      <c r="I63" s="24"/>
      <c r="J63" s="24"/>
      <c r="K63" s="24"/>
      <c r="M63" s="258"/>
    </row>
    <row r="64" spans="1:13">
      <c r="A64" s="26" t="s">
        <v>161</v>
      </c>
      <c r="B64" s="16"/>
      <c r="C64" s="17"/>
      <c r="D64" s="224"/>
      <c r="E64" s="21">
        <v>18</v>
      </c>
      <c r="F64" s="24"/>
      <c r="G64" s="24"/>
      <c r="H64" s="24"/>
      <c r="I64" s="24"/>
      <c r="J64" s="24"/>
      <c r="K64" s="24"/>
      <c r="M64" s="258"/>
    </row>
    <row r="65" spans="1:13">
      <c r="A65" s="26" t="s">
        <v>162</v>
      </c>
      <c r="B65" s="16"/>
      <c r="C65" s="17">
        <v>12</v>
      </c>
      <c r="D65" s="224">
        <v>12</v>
      </c>
      <c r="E65" s="21">
        <v>12</v>
      </c>
      <c r="F65" s="24"/>
      <c r="G65" s="24"/>
      <c r="H65" s="24"/>
      <c r="I65" s="24"/>
      <c r="J65" s="24"/>
      <c r="K65" s="24"/>
      <c r="M65" s="258"/>
    </row>
    <row r="66" spans="1:13">
      <c r="A66" s="26" t="s">
        <v>163</v>
      </c>
      <c r="B66" s="16"/>
      <c r="C66" s="17"/>
      <c r="D66" s="224"/>
      <c r="E66" s="21">
        <v>6</v>
      </c>
      <c r="F66" s="24"/>
      <c r="G66" s="24"/>
      <c r="H66" s="24"/>
      <c r="I66" s="24"/>
      <c r="J66" s="24"/>
      <c r="K66" s="24"/>
      <c r="M66" s="258"/>
    </row>
    <row r="67" spans="1:13">
      <c r="A67" s="20"/>
      <c r="B67" s="16"/>
      <c r="C67" s="17"/>
      <c r="D67" s="224"/>
      <c r="E67" s="21"/>
      <c r="F67" s="24"/>
      <c r="G67" s="24"/>
      <c r="H67" s="24"/>
      <c r="I67" s="24"/>
      <c r="J67" s="24"/>
      <c r="K67" s="24"/>
      <c r="M67" s="258"/>
    </row>
    <row r="68" spans="1:13" ht="38.25">
      <c r="A68" s="20" t="s">
        <v>164</v>
      </c>
      <c r="B68" s="16"/>
      <c r="C68" s="17"/>
      <c r="D68" s="224"/>
      <c r="E68" s="21"/>
      <c r="F68" s="24"/>
      <c r="G68" s="24"/>
      <c r="H68" s="24"/>
      <c r="I68" s="24"/>
      <c r="J68" s="24"/>
      <c r="K68" s="24"/>
      <c r="M68" s="258"/>
    </row>
    <row r="69" spans="1:13">
      <c r="A69" s="25" t="s">
        <v>165</v>
      </c>
      <c r="B69" s="16"/>
      <c r="C69" s="17"/>
      <c r="D69" s="223"/>
      <c r="E69" s="21"/>
      <c r="F69" s="24"/>
      <c r="G69" s="24"/>
      <c r="H69" s="24"/>
      <c r="I69" s="24"/>
      <c r="J69" s="24"/>
      <c r="K69" s="24"/>
      <c r="L69" s="14" t="s">
        <v>106</v>
      </c>
      <c r="M69" s="258"/>
    </row>
    <row r="70" spans="1:13" ht="38.25">
      <c r="A70" s="26" t="s">
        <v>166</v>
      </c>
      <c r="B70" s="16"/>
      <c r="C70" s="17"/>
      <c r="D70" s="224"/>
      <c r="E70" s="21">
        <v>15</v>
      </c>
      <c r="F70" s="24"/>
      <c r="G70" s="24"/>
      <c r="H70" s="24"/>
      <c r="I70" s="24"/>
      <c r="J70" s="24"/>
      <c r="K70" s="24"/>
      <c r="M70" s="258"/>
    </row>
    <row r="71" spans="1:13" ht="25.5">
      <c r="A71" s="26" t="s">
        <v>167</v>
      </c>
      <c r="B71" s="16"/>
      <c r="C71" s="17"/>
      <c r="D71" s="224"/>
      <c r="E71" s="21">
        <v>12</v>
      </c>
      <c r="F71" s="24"/>
      <c r="G71" s="24"/>
      <c r="H71" s="24"/>
      <c r="I71" s="24"/>
      <c r="J71" s="24"/>
      <c r="K71" s="24"/>
      <c r="M71" s="258"/>
    </row>
    <row r="72" spans="1:13" ht="51">
      <c r="A72" s="26" t="s">
        <v>168</v>
      </c>
      <c r="B72" s="16"/>
      <c r="C72" s="17"/>
      <c r="D72" s="224"/>
      <c r="E72" s="21">
        <v>9</v>
      </c>
      <c r="F72" s="24"/>
      <c r="G72" s="24"/>
      <c r="H72" s="24"/>
      <c r="I72" s="24"/>
      <c r="J72" s="24"/>
      <c r="K72" s="24"/>
      <c r="M72" s="258"/>
    </row>
    <row r="73" spans="1:13" ht="25.5">
      <c r="A73" s="26" t="s">
        <v>169</v>
      </c>
      <c r="B73" s="16"/>
      <c r="C73" s="17"/>
      <c r="D73" s="224"/>
      <c r="E73" s="21">
        <v>6</v>
      </c>
      <c r="F73" s="24"/>
      <c r="G73" s="24"/>
      <c r="H73" s="24"/>
      <c r="I73" s="24"/>
      <c r="J73" s="24"/>
      <c r="K73" s="24"/>
      <c r="M73" s="258"/>
    </row>
    <row r="74" spans="1:13" ht="38.25">
      <c r="A74" s="26" t="s">
        <v>170</v>
      </c>
      <c r="B74" s="16"/>
      <c r="C74" s="17"/>
      <c r="D74" s="224"/>
      <c r="E74" s="21">
        <v>3</v>
      </c>
      <c r="F74" s="24"/>
      <c r="G74" s="24"/>
      <c r="H74" s="24"/>
      <c r="I74" s="24"/>
      <c r="J74" s="24"/>
      <c r="K74" s="24"/>
      <c r="M74" s="258"/>
    </row>
    <row r="75" spans="1:13">
      <c r="A75" s="20"/>
      <c r="B75" s="16"/>
      <c r="C75" s="17"/>
      <c r="D75" s="224"/>
      <c r="E75" s="21"/>
      <c r="F75" s="24"/>
      <c r="G75" s="24"/>
      <c r="H75" s="24"/>
      <c r="I75" s="24"/>
      <c r="J75" s="24"/>
      <c r="K75" s="24"/>
      <c r="M75" s="258"/>
    </row>
    <row r="76" spans="1:13">
      <c r="A76" s="20"/>
      <c r="B76" s="16"/>
      <c r="C76" s="17"/>
      <c r="D76" s="224"/>
      <c r="E76" s="21"/>
      <c r="F76" s="24"/>
      <c r="G76" s="24"/>
      <c r="H76" s="24"/>
      <c r="I76" s="24"/>
      <c r="J76" s="24"/>
      <c r="K76" s="24"/>
      <c r="M76" s="258"/>
    </row>
    <row r="77" spans="1:13">
      <c r="A77" s="25" t="s">
        <v>171</v>
      </c>
      <c r="B77" s="16"/>
      <c r="C77" s="17"/>
      <c r="D77" s="224"/>
      <c r="E77" s="21"/>
      <c r="F77" s="24"/>
      <c r="G77" s="24"/>
      <c r="H77" s="24"/>
      <c r="I77" s="24"/>
      <c r="J77" s="24"/>
      <c r="K77" s="24"/>
      <c r="L77" s="14" t="s">
        <v>106</v>
      </c>
      <c r="M77" s="258"/>
    </row>
    <row r="78" spans="1:13">
      <c r="A78" s="40" t="s">
        <v>172</v>
      </c>
      <c r="B78" s="16"/>
      <c r="C78" s="17"/>
      <c r="D78" s="223"/>
      <c r="E78" s="21"/>
      <c r="F78" s="24"/>
      <c r="G78" s="24"/>
      <c r="H78" s="24"/>
      <c r="I78" s="24"/>
      <c r="J78" s="24"/>
      <c r="K78" s="24"/>
      <c r="M78" s="258"/>
    </row>
    <row r="79" spans="1:13">
      <c r="A79" s="26" t="s">
        <v>173</v>
      </c>
      <c r="B79" s="16"/>
      <c r="C79" s="17"/>
      <c r="D79" s="224"/>
      <c r="E79" s="21">
        <v>10</v>
      </c>
      <c r="F79" s="24"/>
      <c r="G79" s="24"/>
      <c r="H79" s="24"/>
      <c r="I79" s="24"/>
      <c r="J79" s="24"/>
      <c r="K79" s="24"/>
      <c r="M79" s="258"/>
    </row>
    <row r="80" spans="1:13">
      <c r="A80" s="26" t="s">
        <v>174</v>
      </c>
      <c r="B80" s="16"/>
      <c r="C80" s="17"/>
      <c r="D80" s="224"/>
      <c r="E80" s="21">
        <v>8</v>
      </c>
      <c r="F80" s="24"/>
      <c r="G80" s="24"/>
      <c r="H80" s="24"/>
      <c r="I80" s="24"/>
      <c r="J80" s="24"/>
      <c r="K80" s="24"/>
      <c r="M80" s="258"/>
    </row>
    <row r="81" spans="1:18">
      <c r="A81" s="26" t="s">
        <v>175</v>
      </c>
      <c r="B81" s="16"/>
      <c r="C81" s="17"/>
      <c r="D81" s="224"/>
      <c r="E81" s="21">
        <v>6</v>
      </c>
      <c r="F81" s="24"/>
      <c r="G81" s="24"/>
      <c r="H81" s="24"/>
      <c r="I81" s="24"/>
      <c r="J81" s="24"/>
      <c r="K81" s="24"/>
      <c r="M81" s="258"/>
    </row>
    <row r="82" spans="1:18">
      <c r="A82" s="26" t="s">
        <v>176</v>
      </c>
      <c r="B82" s="16"/>
      <c r="C82" s="17"/>
      <c r="D82" s="224"/>
      <c r="E82" s="21">
        <v>4</v>
      </c>
      <c r="F82" s="24"/>
      <c r="G82" s="24"/>
      <c r="H82" s="24"/>
      <c r="I82" s="24"/>
      <c r="J82" s="24"/>
      <c r="K82" s="24"/>
      <c r="M82" s="258"/>
    </row>
    <row r="83" spans="1:18">
      <c r="A83" s="26" t="s">
        <v>177</v>
      </c>
      <c r="B83" s="16"/>
      <c r="C83" s="17"/>
      <c r="D83" s="224"/>
      <c r="E83" s="21">
        <v>2</v>
      </c>
      <c r="F83" s="24"/>
      <c r="G83" s="24"/>
      <c r="H83" s="24"/>
      <c r="I83" s="24"/>
      <c r="J83" s="24"/>
      <c r="K83" s="24"/>
      <c r="M83" s="258"/>
    </row>
    <row r="84" spans="1:18">
      <c r="A84" s="20"/>
      <c r="B84" s="16"/>
      <c r="C84" s="17"/>
      <c r="D84" s="224"/>
      <c r="E84" s="21"/>
      <c r="F84" s="24"/>
      <c r="G84" s="24"/>
      <c r="H84" s="24"/>
      <c r="I84" s="24"/>
      <c r="J84" s="24"/>
      <c r="K84" s="24"/>
      <c r="M84" s="258"/>
    </row>
    <row r="85" spans="1:18">
      <c r="A85" s="40" t="s">
        <v>178</v>
      </c>
      <c r="B85" s="16"/>
      <c r="C85" s="17"/>
      <c r="D85" s="223"/>
      <c r="E85" s="21"/>
      <c r="F85" s="24"/>
      <c r="G85" s="24"/>
      <c r="H85" s="24"/>
      <c r="I85" s="24"/>
      <c r="J85" s="24"/>
      <c r="K85" s="24"/>
      <c r="M85" s="258"/>
    </row>
    <row r="86" spans="1:18">
      <c r="A86" s="26" t="s">
        <v>173</v>
      </c>
      <c r="B86" s="16"/>
      <c r="C86" s="17"/>
      <c r="D86" s="224"/>
      <c r="E86" s="21">
        <v>10</v>
      </c>
      <c r="F86" s="24"/>
      <c r="G86" s="24"/>
      <c r="H86" s="24"/>
      <c r="I86" s="24"/>
      <c r="J86" s="24"/>
      <c r="K86" s="24"/>
      <c r="M86" s="258"/>
    </row>
    <row r="87" spans="1:18">
      <c r="A87" s="26" t="s">
        <v>174</v>
      </c>
      <c r="B87" s="16"/>
      <c r="C87" s="17"/>
      <c r="D87" s="224"/>
      <c r="E87" s="21">
        <v>8</v>
      </c>
      <c r="F87" s="24"/>
      <c r="G87" s="24"/>
      <c r="H87" s="24"/>
      <c r="I87" s="24"/>
      <c r="J87" s="24"/>
      <c r="K87" s="24"/>
      <c r="M87" s="258"/>
    </row>
    <row r="88" spans="1:18">
      <c r="A88" s="26" t="s">
        <v>175</v>
      </c>
      <c r="B88" s="16"/>
      <c r="C88" s="17"/>
      <c r="D88" s="224"/>
      <c r="E88" s="21">
        <v>6</v>
      </c>
      <c r="F88" s="24"/>
      <c r="G88" s="24"/>
      <c r="H88" s="24"/>
      <c r="I88" s="24"/>
      <c r="J88" s="24"/>
      <c r="K88" s="24"/>
      <c r="M88" s="258"/>
    </row>
    <row r="89" spans="1:18">
      <c r="A89" s="26" t="s">
        <v>176</v>
      </c>
      <c r="B89" s="16"/>
      <c r="C89" s="17"/>
      <c r="D89" s="224"/>
      <c r="E89" s="21">
        <v>4</v>
      </c>
      <c r="F89" s="24"/>
      <c r="G89" s="24"/>
      <c r="H89" s="24"/>
      <c r="I89" s="24"/>
      <c r="J89" s="24"/>
      <c r="K89" s="24"/>
      <c r="M89" s="258"/>
    </row>
    <row r="90" spans="1:18">
      <c r="A90" s="26" t="s">
        <v>177</v>
      </c>
      <c r="B90" s="16"/>
      <c r="C90" s="17"/>
      <c r="D90" s="224"/>
      <c r="E90" s="21">
        <v>2</v>
      </c>
      <c r="F90" s="24"/>
      <c r="G90" s="24"/>
      <c r="H90" s="24"/>
      <c r="I90" s="24"/>
      <c r="J90" s="24"/>
      <c r="K90" s="24"/>
      <c r="M90" s="258"/>
    </row>
    <row r="91" spans="1:18">
      <c r="A91" s="20"/>
      <c r="B91" s="16"/>
      <c r="C91" s="17"/>
      <c r="D91" s="224"/>
      <c r="E91" s="21"/>
      <c r="F91" s="24"/>
      <c r="G91" s="24"/>
      <c r="H91" s="24"/>
      <c r="I91" s="24"/>
      <c r="J91" s="24"/>
      <c r="K91" s="24"/>
      <c r="M91" s="258"/>
    </row>
    <row r="92" spans="1:18">
      <c r="A92" s="20"/>
      <c r="B92" s="16"/>
      <c r="C92" s="17"/>
      <c r="D92" s="224"/>
      <c r="E92" s="21"/>
      <c r="F92" s="24"/>
      <c r="G92" s="24"/>
      <c r="H92" s="24"/>
      <c r="I92" s="24"/>
      <c r="J92" s="24"/>
      <c r="K92" s="24"/>
      <c r="M92" s="258"/>
    </row>
    <row r="93" spans="1:18">
      <c r="A93" s="20"/>
      <c r="B93" s="16"/>
      <c r="C93" s="17"/>
      <c r="D93" s="224"/>
      <c r="E93" s="21"/>
      <c r="F93" s="24"/>
      <c r="G93" s="24"/>
      <c r="H93" s="24"/>
      <c r="I93" s="24"/>
      <c r="J93" s="24"/>
      <c r="K93" s="24"/>
      <c r="M93" s="258"/>
    </row>
    <row r="94" spans="1:18" ht="13.5" thickBot="1">
      <c r="A94" s="9" t="s">
        <v>179</v>
      </c>
      <c r="B94" s="10"/>
      <c r="C94" s="17"/>
      <c r="D94" s="229">
        <f>SUM(D95:D143)</f>
        <v>55</v>
      </c>
      <c r="E94" s="12"/>
      <c r="F94" s="13"/>
      <c r="G94" s="13"/>
      <c r="H94" s="13"/>
      <c r="I94" s="13"/>
      <c r="J94" s="13"/>
      <c r="K94" s="13"/>
      <c r="M94" s="258"/>
    </row>
    <row r="95" spans="1:18" ht="26.25" thickBot="1">
      <c r="A95" s="41" t="s">
        <v>8</v>
      </c>
      <c r="B95" s="16"/>
      <c r="C95" s="17"/>
      <c r="D95" s="223"/>
      <c r="E95" s="21"/>
      <c r="F95" s="24"/>
      <c r="G95" s="42" t="s">
        <v>82</v>
      </c>
      <c r="H95" s="43" t="s">
        <v>80</v>
      </c>
      <c r="I95" s="43" t="s">
        <v>79</v>
      </c>
      <c r="J95" s="24"/>
      <c r="K95" s="24"/>
      <c r="L95" s="14" t="s">
        <v>106</v>
      </c>
      <c r="M95" s="258"/>
      <c r="R95" s="44"/>
    </row>
    <row r="96" spans="1:18" ht="13.5" thickBot="1">
      <c r="A96" s="26" t="s">
        <v>9</v>
      </c>
      <c r="B96" s="16"/>
      <c r="C96" s="17">
        <v>15</v>
      </c>
      <c r="D96" s="224">
        <v>15</v>
      </c>
      <c r="E96" s="21">
        <v>15</v>
      </c>
      <c r="F96" s="24"/>
      <c r="G96" s="45" t="s">
        <v>0</v>
      </c>
      <c r="H96" s="46"/>
      <c r="I96" s="46" t="s">
        <v>1</v>
      </c>
      <c r="J96" s="24"/>
      <c r="K96" s="24"/>
      <c r="M96" s="258"/>
      <c r="R96" s="44"/>
    </row>
    <row r="97" spans="1:18" ht="13.5" thickBot="1">
      <c r="A97" s="26" t="s">
        <v>11</v>
      </c>
      <c r="B97" s="16"/>
      <c r="C97" s="17"/>
      <c r="D97" s="224"/>
      <c r="E97" s="21">
        <v>12</v>
      </c>
      <c r="F97" s="24"/>
      <c r="G97" s="45" t="s">
        <v>2</v>
      </c>
      <c r="H97" s="46"/>
      <c r="I97" s="46" t="s">
        <v>70</v>
      </c>
      <c r="J97" s="24"/>
      <c r="K97" s="24"/>
      <c r="M97" s="258"/>
      <c r="R97" s="44"/>
    </row>
    <row r="98" spans="1:18" ht="13.5" thickBot="1">
      <c r="A98" s="26" t="s">
        <v>13</v>
      </c>
      <c r="B98" s="16"/>
      <c r="C98" s="17"/>
      <c r="D98" s="224"/>
      <c r="E98" s="21">
        <v>9</v>
      </c>
      <c r="F98" s="24"/>
      <c r="G98" s="45" t="s">
        <v>3</v>
      </c>
      <c r="H98" s="46"/>
      <c r="I98" s="46">
        <v>70</v>
      </c>
      <c r="J98" s="24"/>
      <c r="K98" s="24"/>
      <c r="M98" s="258"/>
      <c r="R98" s="44"/>
    </row>
    <row r="99" spans="1:18" ht="26.25" thickBot="1">
      <c r="A99" s="26" t="s">
        <v>15</v>
      </c>
      <c r="B99" s="16"/>
      <c r="C99" s="17"/>
      <c r="D99" s="224"/>
      <c r="E99" s="21">
        <v>6</v>
      </c>
      <c r="F99" s="24"/>
      <c r="G99" s="45" t="s">
        <v>4</v>
      </c>
      <c r="H99" s="46"/>
      <c r="I99" s="46" t="s">
        <v>71</v>
      </c>
      <c r="J99" s="24"/>
      <c r="K99" s="24"/>
      <c r="M99" s="258"/>
      <c r="R99" s="44"/>
    </row>
    <row r="100" spans="1:18" ht="13.5" thickBot="1">
      <c r="A100" s="26" t="s">
        <v>17</v>
      </c>
      <c r="B100" s="16"/>
      <c r="C100" s="17"/>
      <c r="D100" s="224"/>
      <c r="E100" s="21">
        <v>3</v>
      </c>
      <c r="F100" s="24"/>
      <c r="G100" s="45" t="s">
        <v>5</v>
      </c>
      <c r="H100" s="46"/>
      <c r="I100" s="46">
        <v>40</v>
      </c>
      <c r="J100" s="24"/>
      <c r="K100" s="24"/>
      <c r="M100" s="258"/>
      <c r="R100" s="44"/>
    </row>
    <row r="101" spans="1:18">
      <c r="A101" s="26" t="s">
        <v>19</v>
      </c>
      <c r="B101" s="16"/>
      <c r="C101" s="17"/>
      <c r="D101" s="224"/>
      <c r="E101" s="21">
        <v>0</v>
      </c>
      <c r="F101" s="24"/>
      <c r="G101" s="24"/>
      <c r="H101" s="24"/>
      <c r="I101" s="24"/>
      <c r="J101" s="24"/>
      <c r="K101" s="24"/>
      <c r="M101" s="258"/>
      <c r="R101" s="44"/>
    </row>
    <row r="102" spans="1:18">
      <c r="A102" s="41" t="s">
        <v>21</v>
      </c>
      <c r="B102" s="16"/>
      <c r="C102" s="17"/>
      <c r="D102" s="223"/>
      <c r="E102" s="21"/>
      <c r="F102" s="24"/>
      <c r="G102" s="24"/>
      <c r="H102" s="24"/>
      <c r="I102" s="24"/>
      <c r="J102" s="24"/>
      <c r="K102" s="24"/>
      <c r="L102" s="14" t="s">
        <v>90</v>
      </c>
      <c r="M102" s="258"/>
      <c r="R102" s="44"/>
    </row>
    <row r="103" spans="1:18" ht="15.75" customHeight="1">
      <c r="A103" s="26" t="s">
        <v>22</v>
      </c>
      <c r="B103" s="16"/>
      <c r="C103" s="17">
        <v>25</v>
      </c>
      <c r="D103" s="224">
        <v>25</v>
      </c>
      <c r="E103" s="21">
        <v>25</v>
      </c>
      <c r="F103" s="24"/>
      <c r="G103" s="259" t="s">
        <v>74</v>
      </c>
      <c r="H103" s="259"/>
      <c r="I103" s="47" t="s">
        <v>72</v>
      </c>
      <c r="J103" s="24"/>
      <c r="K103" s="24"/>
      <c r="M103" s="258"/>
      <c r="R103" s="44"/>
    </row>
    <row r="104" spans="1:18" ht="15">
      <c r="A104" s="26" t="s">
        <v>24</v>
      </c>
      <c r="B104" s="16"/>
      <c r="C104" s="17"/>
      <c r="D104" s="224"/>
      <c r="E104" s="21">
        <v>20</v>
      </c>
      <c r="F104" s="24"/>
      <c r="G104" s="260" t="s">
        <v>75</v>
      </c>
      <c r="H104" s="260"/>
      <c r="I104" s="48"/>
      <c r="J104" s="24"/>
      <c r="K104" s="24"/>
      <c r="M104" s="258"/>
      <c r="R104" s="44"/>
    </row>
    <row r="105" spans="1:18" ht="15">
      <c r="A105" s="26" t="s">
        <v>26</v>
      </c>
      <c r="B105" s="16"/>
      <c r="C105" s="17"/>
      <c r="D105" s="224"/>
      <c r="E105" s="21">
        <v>15</v>
      </c>
      <c r="F105" s="24"/>
      <c r="G105" s="260" t="s">
        <v>76</v>
      </c>
      <c r="H105" s="260"/>
      <c r="I105" s="48"/>
      <c r="J105" s="24"/>
      <c r="K105" s="24"/>
      <c r="M105" s="258"/>
      <c r="R105" s="44"/>
    </row>
    <row r="106" spans="1:18" ht="15">
      <c r="A106" s="26" t="s">
        <v>27</v>
      </c>
      <c r="B106" s="16"/>
      <c r="C106" s="17"/>
      <c r="D106" s="224"/>
      <c r="E106" s="21">
        <v>10</v>
      </c>
      <c r="F106" s="24"/>
      <c r="G106" s="260" t="s">
        <v>77</v>
      </c>
      <c r="H106" s="260"/>
      <c r="I106" s="48"/>
      <c r="J106" s="24"/>
      <c r="K106" s="24"/>
      <c r="M106" s="258"/>
      <c r="R106" s="44"/>
    </row>
    <row r="107" spans="1:18" ht="15">
      <c r="A107" s="26" t="s">
        <v>29</v>
      </c>
      <c r="B107" s="16"/>
      <c r="C107" s="17"/>
      <c r="D107" s="224"/>
      <c r="E107" s="21">
        <v>5</v>
      </c>
      <c r="F107" s="24"/>
      <c r="G107" s="260" t="s">
        <v>7</v>
      </c>
      <c r="H107" s="260"/>
      <c r="I107" s="48"/>
      <c r="J107" s="24"/>
      <c r="K107" s="24"/>
      <c r="M107" s="258"/>
      <c r="R107" s="44"/>
    </row>
    <row r="108" spans="1:18" ht="15">
      <c r="A108" s="26" t="s">
        <v>31</v>
      </c>
      <c r="B108" s="16"/>
      <c r="C108" s="17"/>
      <c r="D108" s="224"/>
      <c r="E108" s="21">
        <v>0</v>
      </c>
      <c r="F108" s="24"/>
      <c r="G108" s="260" t="s">
        <v>6</v>
      </c>
      <c r="H108" s="260"/>
      <c r="I108" s="48"/>
      <c r="J108" s="24"/>
      <c r="K108" s="24"/>
      <c r="M108" s="258"/>
      <c r="R108" s="44"/>
    </row>
    <row r="109" spans="1:18" ht="15">
      <c r="A109" s="20"/>
      <c r="B109" s="16"/>
      <c r="C109" s="17"/>
      <c r="D109" s="224"/>
      <c r="E109" s="21"/>
      <c r="F109" s="24"/>
      <c r="G109" s="260" t="s">
        <v>64</v>
      </c>
      <c r="H109" s="260"/>
      <c r="I109" s="48">
        <f>SUM(I104:I108)</f>
        <v>0</v>
      </c>
      <c r="J109" s="24"/>
      <c r="K109" s="24"/>
      <c r="M109" s="258"/>
      <c r="R109" s="44"/>
    </row>
    <row r="110" spans="1:18">
      <c r="A110" s="41" t="s">
        <v>32</v>
      </c>
      <c r="B110" s="16"/>
      <c r="C110" s="17"/>
      <c r="D110" s="223"/>
      <c r="E110" s="21"/>
      <c r="F110" s="24"/>
      <c r="G110" s="24"/>
      <c r="H110" s="24"/>
      <c r="I110" s="24"/>
      <c r="J110" s="24"/>
      <c r="K110" s="24"/>
      <c r="L110" s="14" t="s">
        <v>90</v>
      </c>
      <c r="M110" s="258"/>
      <c r="R110" s="44"/>
    </row>
    <row r="111" spans="1:18" ht="15.75" thickBot="1">
      <c r="A111" s="26" t="s">
        <v>33</v>
      </c>
      <c r="B111" s="16"/>
      <c r="C111" s="17"/>
      <c r="D111" s="224"/>
      <c r="E111" s="21">
        <v>20</v>
      </c>
      <c r="F111" s="24"/>
      <c r="G111" s="49" t="s">
        <v>69</v>
      </c>
      <c r="H111" s="50"/>
      <c r="I111" s="50"/>
      <c r="J111" s="24"/>
      <c r="K111" s="24"/>
      <c r="M111" s="258"/>
      <c r="R111" s="44"/>
    </row>
    <row r="112" spans="1:18">
      <c r="A112" s="26" t="s">
        <v>35</v>
      </c>
      <c r="B112" s="16"/>
      <c r="C112" s="17"/>
      <c r="D112" s="224"/>
      <c r="E112" s="21">
        <v>16</v>
      </c>
      <c r="F112" s="24"/>
      <c r="G112" s="51" t="s">
        <v>83</v>
      </c>
      <c r="H112" s="52" t="s">
        <v>84</v>
      </c>
      <c r="I112" s="53" t="s">
        <v>72</v>
      </c>
      <c r="J112" s="24"/>
      <c r="K112" s="24"/>
      <c r="M112" s="258"/>
      <c r="R112" s="44"/>
    </row>
    <row r="113" spans="1:18" ht="15">
      <c r="A113" s="26" t="s">
        <v>37</v>
      </c>
      <c r="B113" s="16"/>
      <c r="C113" s="17"/>
      <c r="D113" s="224"/>
      <c r="E113" s="21">
        <v>12</v>
      </c>
      <c r="F113" s="24"/>
      <c r="G113" s="54" t="s">
        <v>67</v>
      </c>
      <c r="H113" s="55">
        <v>0.5</v>
      </c>
      <c r="I113" s="56">
        <f>(H96*$H$113)</f>
        <v>0</v>
      </c>
      <c r="J113" s="24"/>
      <c r="K113" s="24"/>
      <c r="M113" s="258"/>
      <c r="R113" s="44"/>
    </row>
    <row r="114" spans="1:18" ht="15">
      <c r="A114" s="26" t="s">
        <v>38</v>
      </c>
      <c r="B114" s="16"/>
      <c r="C114" s="17"/>
      <c r="D114" s="224"/>
      <c r="E114" s="21">
        <v>8</v>
      </c>
      <c r="F114" s="24"/>
      <c r="G114" s="54" t="s">
        <v>68</v>
      </c>
      <c r="H114" s="55">
        <v>0.5</v>
      </c>
      <c r="I114" s="57">
        <f>D94*$H$114</f>
        <v>27.5</v>
      </c>
      <c r="K114" s="24"/>
      <c r="M114" s="258"/>
      <c r="R114" s="44"/>
    </row>
    <row r="115" spans="1:18" ht="15">
      <c r="A115" s="26" t="s">
        <v>40</v>
      </c>
      <c r="B115" s="16"/>
      <c r="C115" s="17"/>
      <c r="D115" s="224"/>
      <c r="E115" s="21">
        <v>4</v>
      </c>
      <c r="F115" s="24"/>
      <c r="G115" s="54" t="s">
        <v>72</v>
      </c>
      <c r="H115" s="58"/>
      <c r="I115" s="59">
        <f>SUM(I113:I114)</f>
        <v>27.5</v>
      </c>
      <c r="J115" s="24"/>
      <c r="K115" s="24"/>
      <c r="M115" s="258"/>
      <c r="R115" s="44"/>
    </row>
    <row r="116" spans="1:18" ht="15">
      <c r="A116" s="26" t="s">
        <v>42</v>
      </c>
      <c r="B116" s="16"/>
      <c r="C116" s="17" t="s">
        <v>133</v>
      </c>
      <c r="D116" s="224" t="s">
        <v>133</v>
      </c>
      <c r="E116" s="21">
        <v>0</v>
      </c>
      <c r="F116" s="24"/>
      <c r="G116" s="54" t="s">
        <v>73</v>
      </c>
      <c r="H116" s="48"/>
      <c r="I116" s="60">
        <f>I109</f>
        <v>0</v>
      </c>
      <c r="J116" s="24"/>
      <c r="K116" s="24"/>
      <c r="M116" s="258"/>
      <c r="R116" s="44"/>
    </row>
    <row r="117" spans="1:18" ht="15.75" thickBot="1">
      <c r="A117" s="20"/>
      <c r="B117" s="16"/>
      <c r="C117" s="17"/>
      <c r="D117" s="224"/>
      <c r="E117" s="21"/>
      <c r="F117" s="24"/>
      <c r="G117" s="61" t="s">
        <v>64</v>
      </c>
      <c r="H117" s="62"/>
      <c r="I117" s="63">
        <f>I115-I116</f>
        <v>27.5</v>
      </c>
      <c r="J117" s="24"/>
      <c r="K117" s="24"/>
      <c r="M117" s="258"/>
      <c r="R117" s="44"/>
    </row>
    <row r="118" spans="1:18">
      <c r="A118" s="41" t="s">
        <v>43</v>
      </c>
      <c r="B118" s="16"/>
      <c r="C118" s="17"/>
      <c r="D118" s="223"/>
      <c r="E118" s="21"/>
      <c r="F118" s="24"/>
      <c r="G118" s="24"/>
      <c r="H118" s="24"/>
      <c r="I118" s="24"/>
      <c r="J118" s="24"/>
      <c r="K118" s="24"/>
      <c r="L118" s="14" t="s">
        <v>106</v>
      </c>
      <c r="M118" s="258"/>
      <c r="R118" s="44"/>
    </row>
    <row r="119" spans="1:18">
      <c r="A119" s="26" t="s">
        <v>44</v>
      </c>
      <c r="B119" s="16"/>
      <c r="C119" s="17">
        <v>15</v>
      </c>
      <c r="D119" s="224">
        <v>15</v>
      </c>
      <c r="E119" s="21">
        <v>15</v>
      </c>
      <c r="F119" s="24"/>
      <c r="G119" s="24"/>
      <c r="H119" s="64"/>
      <c r="I119" s="24"/>
      <c r="J119" s="24"/>
      <c r="K119" s="24"/>
      <c r="M119" s="258"/>
      <c r="R119" s="44"/>
    </row>
    <row r="120" spans="1:18">
      <c r="A120" s="26" t="s">
        <v>45</v>
      </c>
      <c r="B120" s="16"/>
      <c r="C120" s="17"/>
      <c r="D120" s="224"/>
      <c r="E120" s="21">
        <v>12</v>
      </c>
      <c r="F120" s="24"/>
      <c r="G120" s="24"/>
      <c r="H120" s="24"/>
      <c r="I120" s="24"/>
      <c r="J120" s="24"/>
      <c r="K120" s="24"/>
      <c r="M120" s="258"/>
      <c r="R120" s="44"/>
    </row>
    <row r="121" spans="1:18">
      <c r="A121" s="26" t="s">
        <v>46</v>
      </c>
      <c r="B121" s="16"/>
      <c r="C121" s="17"/>
      <c r="D121" s="224"/>
      <c r="E121" s="21">
        <v>9</v>
      </c>
      <c r="F121" s="24"/>
      <c r="G121" s="65"/>
      <c r="H121" s="24"/>
      <c r="I121" s="24"/>
      <c r="J121" s="24"/>
      <c r="K121" s="24"/>
      <c r="M121" s="258"/>
      <c r="R121" s="44"/>
    </row>
    <row r="122" spans="1:18">
      <c r="A122" s="26" t="s">
        <v>48</v>
      </c>
      <c r="B122" s="16"/>
      <c r="C122" s="17"/>
      <c r="D122" s="224"/>
      <c r="E122" s="21">
        <v>6</v>
      </c>
      <c r="F122" s="24"/>
      <c r="G122" s="24"/>
      <c r="H122" s="24"/>
      <c r="I122" s="24"/>
      <c r="J122" s="24"/>
      <c r="K122" s="24"/>
      <c r="M122" s="258"/>
      <c r="R122" s="44"/>
    </row>
    <row r="123" spans="1:18">
      <c r="A123" s="26" t="s">
        <v>49</v>
      </c>
      <c r="B123" s="16"/>
      <c r="C123" s="17"/>
      <c r="D123" s="224"/>
      <c r="E123" s="21">
        <v>3</v>
      </c>
      <c r="F123" s="24"/>
      <c r="G123" s="24"/>
      <c r="H123" s="24"/>
      <c r="I123" s="24"/>
      <c r="J123" s="24"/>
      <c r="K123" s="24"/>
      <c r="M123" s="258"/>
      <c r="R123" s="44"/>
    </row>
    <row r="124" spans="1:18">
      <c r="A124" s="26" t="s">
        <v>50</v>
      </c>
      <c r="B124" s="16"/>
      <c r="C124" s="17"/>
      <c r="D124" s="224"/>
      <c r="E124" s="21">
        <v>0</v>
      </c>
      <c r="F124" s="24"/>
      <c r="G124" s="24"/>
      <c r="H124" s="24"/>
      <c r="I124" s="24"/>
      <c r="J124" s="24"/>
      <c r="K124" s="24"/>
      <c r="M124" s="258"/>
      <c r="R124" s="44"/>
    </row>
    <row r="125" spans="1:18">
      <c r="A125" s="20"/>
      <c r="B125" s="16"/>
      <c r="C125" s="17"/>
      <c r="D125" s="224"/>
      <c r="E125" s="21"/>
      <c r="F125" s="24"/>
      <c r="G125" s="24"/>
      <c r="H125" s="24"/>
      <c r="I125" s="24"/>
      <c r="J125" s="24"/>
      <c r="K125" s="24"/>
      <c r="M125" s="258"/>
      <c r="R125" s="44"/>
    </row>
    <row r="126" spans="1:18">
      <c r="A126" s="41" t="s">
        <v>51</v>
      </c>
      <c r="B126" s="16"/>
      <c r="C126" s="17"/>
      <c r="D126" s="224"/>
      <c r="E126" s="21"/>
      <c r="F126" s="24"/>
      <c r="G126" s="24"/>
      <c r="H126" s="24"/>
      <c r="I126" s="24"/>
      <c r="J126" s="24"/>
      <c r="K126" s="24"/>
      <c r="L126" s="14" t="s">
        <v>90</v>
      </c>
      <c r="M126" s="258"/>
    </row>
    <row r="127" spans="1:18">
      <c r="A127" s="15" t="s">
        <v>52</v>
      </c>
      <c r="B127" s="16"/>
      <c r="C127" s="17"/>
      <c r="D127" s="227"/>
      <c r="E127" s="66"/>
      <c r="F127" s="24"/>
      <c r="G127" s="24"/>
      <c r="H127" s="24"/>
      <c r="I127" s="24"/>
      <c r="J127" s="24"/>
      <c r="K127" s="24"/>
      <c r="M127" s="14"/>
    </row>
    <row r="128" spans="1:18">
      <c r="A128" s="26" t="s">
        <v>53</v>
      </c>
      <c r="B128" s="16"/>
      <c r="C128" s="17"/>
      <c r="D128" s="228"/>
      <c r="E128" s="66">
        <v>12.5</v>
      </c>
      <c r="F128" s="24"/>
      <c r="G128" s="24"/>
      <c r="H128" s="24"/>
      <c r="I128" s="24"/>
      <c r="J128" s="24"/>
      <c r="K128" s="24"/>
      <c r="M128" s="14"/>
    </row>
    <row r="129" spans="1:13">
      <c r="A129" s="26" t="s">
        <v>54</v>
      </c>
      <c r="B129" s="16"/>
      <c r="C129" s="17"/>
      <c r="D129" s="228"/>
      <c r="E129" s="66">
        <v>10</v>
      </c>
      <c r="F129" s="24"/>
      <c r="G129" s="24"/>
      <c r="H129" s="24"/>
      <c r="I129" s="24"/>
      <c r="J129" s="24"/>
      <c r="K129" s="24"/>
      <c r="M129" s="14"/>
    </row>
    <row r="130" spans="1:13">
      <c r="A130" s="26" t="s">
        <v>55</v>
      </c>
      <c r="B130" s="16"/>
      <c r="C130" s="17"/>
      <c r="D130" s="228"/>
      <c r="E130" s="66">
        <v>7.5</v>
      </c>
      <c r="F130" s="24"/>
      <c r="G130" s="24"/>
      <c r="H130" s="24"/>
      <c r="I130" s="24"/>
      <c r="J130" s="24"/>
      <c r="K130" s="24"/>
      <c r="M130" s="14"/>
    </row>
    <row r="131" spans="1:13">
      <c r="A131" s="26" t="s">
        <v>56</v>
      </c>
      <c r="B131" s="16"/>
      <c r="C131" s="17"/>
      <c r="D131" s="228"/>
      <c r="E131" s="66">
        <v>5</v>
      </c>
      <c r="F131" s="24"/>
      <c r="G131" s="24"/>
      <c r="H131" s="24"/>
      <c r="I131" s="24"/>
      <c r="J131" s="24"/>
      <c r="K131" s="24"/>
      <c r="M131" s="14"/>
    </row>
    <row r="132" spans="1:13">
      <c r="A132" s="26" t="s">
        <v>57</v>
      </c>
      <c r="B132" s="16"/>
      <c r="C132" s="17"/>
      <c r="D132" s="228"/>
      <c r="E132" s="66">
        <v>2.5</v>
      </c>
      <c r="F132" s="24"/>
      <c r="G132" s="24"/>
      <c r="H132" s="24"/>
      <c r="I132" s="24"/>
      <c r="J132" s="24"/>
      <c r="K132" s="24"/>
      <c r="M132" s="14"/>
    </row>
    <row r="133" spans="1:13">
      <c r="A133" s="26" t="s">
        <v>58</v>
      </c>
      <c r="B133" s="16"/>
      <c r="C133" s="17">
        <v>0</v>
      </c>
      <c r="D133" s="236">
        <v>0</v>
      </c>
      <c r="E133" s="66">
        <v>0</v>
      </c>
      <c r="F133" s="24"/>
      <c r="G133" s="24"/>
      <c r="H133" s="24"/>
      <c r="I133" s="24"/>
      <c r="J133" s="24"/>
      <c r="K133" s="24"/>
      <c r="M133" s="14"/>
    </row>
    <row r="134" spans="1:13">
      <c r="A134" s="20"/>
      <c r="B134" s="16"/>
      <c r="C134" s="17"/>
      <c r="D134" s="228"/>
      <c r="E134" s="66"/>
      <c r="F134" s="24"/>
      <c r="G134" s="24"/>
      <c r="H134" s="24"/>
      <c r="I134" s="24"/>
      <c r="J134" s="24"/>
      <c r="K134" s="24"/>
      <c r="M134" s="14"/>
    </row>
    <row r="135" spans="1:13" ht="40.5" customHeight="1">
      <c r="A135" s="37" t="s">
        <v>59</v>
      </c>
      <c r="B135" s="16"/>
      <c r="C135" s="17"/>
      <c r="D135" s="228"/>
      <c r="E135" s="66"/>
      <c r="F135" s="24"/>
      <c r="G135" s="24"/>
      <c r="H135" s="24"/>
      <c r="I135" s="24"/>
      <c r="J135" s="24"/>
      <c r="K135" s="24"/>
      <c r="M135" s="14"/>
    </row>
    <row r="136" spans="1:13">
      <c r="A136" s="37"/>
      <c r="B136" s="16"/>
      <c r="C136" s="17"/>
      <c r="D136" s="228"/>
      <c r="E136" s="66"/>
      <c r="F136" s="24"/>
      <c r="G136" s="24"/>
      <c r="H136" s="24"/>
      <c r="I136" s="24"/>
      <c r="J136" s="24"/>
      <c r="K136" s="24"/>
      <c r="M136" s="14"/>
    </row>
    <row r="137" spans="1:13">
      <c r="A137" s="15" t="s">
        <v>60</v>
      </c>
      <c r="B137" s="16"/>
      <c r="C137" s="17"/>
      <c r="D137" s="227"/>
      <c r="E137" s="66"/>
      <c r="F137" s="24"/>
      <c r="G137" s="24"/>
      <c r="H137" s="24"/>
      <c r="I137" s="24"/>
      <c r="J137" s="24"/>
      <c r="K137" s="24"/>
      <c r="M137" s="14"/>
    </row>
    <row r="138" spans="1:13">
      <c r="A138" s="26" t="s">
        <v>61</v>
      </c>
      <c r="B138" s="16"/>
      <c r="C138" s="17"/>
      <c r="D138" s="228"/>
      <c r="E138" s="66">
        <v>12.5</v>
      </c>
      <c r="F138" s="24"/>
      <c r="G138" s="24"/>
      <c r="H138" s="24"/>
      <c r="I138" s="24"/>
      <c r="J138" s="24"/>
      <c r="K138" s="24"/>
      <c r="M138" s="14"/>
    </row>
    <row r="139" spans="1:13">
      <c r="A139" s="26" t="s">
        <v>55</v>
      </c>
      <c r="B139" s="16"/>
      <c r="C139" s="17"/>
      <c r="D139" s="228"/>
      <c r="E139" s="66">
        <v>10</v>
      </c>
      <c r="F139" s="24"/>
      <c r="G139" s="24"/>
      <c r="H139" s="24"/>
      <c r="I139" s="24"/>
      <c r="J139" s="24"/>
      <c r="K139" s="24"/>
      <c r="M139" s="14"/>
    </row>
    <row r="140" spans="1:13">
      <c r="A140" s="26" t="s">
        <v>56</v>
      </c>
      <c r="B140" s="16"/>
      <c r="C140" s="17"/>
      <c r="D140" s="228"/>
      <c r="E140" s="66">
        <v>7.5</v>
      </c>
      <c r="F140" s="24"/>
      <c r="G140" s="24"/>
      <c r="H140" s="24"/>
      <c r="I140" s="24"/>
      <c r="J140" s="24"/>
      <c r="K140" s="24"/>
      <c r="M140" s="14"/>
    </row>
    <row r="141" spans="1:13">
      <c r="A141" s="26" t="s">
        <v>57</v>
      </c>
      <c r="B141" s="16"/>
      <c r="C141" s="17"/>
      <c r="D141" s="228"/>
      <c r="E141" s="66">
        <v>5</v>
      </c>
      <c r="F141" s="24"/>
      <c r="G141" s="24"/>
      <c r="H141" s="24"/>
      <c r="I141" s="24"/>
      <c r="J141" s="24"/>
      <c r="K141" s="24"/>
      <c r="M141" s="14"/>
    </row>
    <row r="142" spans="1:13">
      <c r="A142" s="26" t="s">
        <v>62</v>
      </c>
      <c r="B142" s="16"/>
      <c r="C142" s="17"/>
      <c r="D142" s="228"/>
      <c r="E142" s="66">
        <v>2.5</v>
      </c>
      <c r="F142" s="24"/>
      <c r="G142" s="24"/>
      <c r="H142" s="24"/>
      <c r="I142" s="24"/>
      <c r="J142" s="24"/>
      <c r="K142" s="24"/>
      <c r="M142" s="14"/>
    </row>
    <row r="143" spans="1:13">
      <c r="A143" s="26" t="s">
        <v>63</v>
      </c>
      <c r="B143" s="16"/>
      <c r="C143" s="17">
        <v>0</v>
      </c>
      <c r="D143" s="228">
        <v>0</v>
      </c>
      <c r="E143" s="66">
        <v>0</v>
      </c>
      <c r="F143" s="24"/>
      <c r="G143" s="24"/>
      <c r="H143" s="24"/>
      <c r="I143" s="24"/>
      <c r="J143" s="24"/>
      <c r="K143" s="24"/>
      <c r="M143" s="14"/>
    </row>
    <row r="144" spans="1:13">
      <c r="A144" s="67" t="s">
        <v>180</v>
      </c>
      <c r="B144" s="10"/>
      <c r="C144" s="17"/>
      <c r="D144" s="229">
        <f>SUM(D145:D185)</f>
        <v>0</v>
      </c>
      <c r="E144" s="12"/>
      <c r="F144" s="13"/>
      <c r="G144" s="13"/>
      <c r="H144" s="13"/>
      <c r="I144" s="13"/>
      <c r="J144" s="13"/>
      <c r="K144" s="13"/>
      <c r="M144" s="14"/>
    </row>
    <row r="145" spans="1:13">
      <c r="A145" s="20" t="s">
        <v>181</v>
      </c>
      <c r="B145" s="16"/>
      <c r="C145" s="17"/>
      <c r="D145" s="223"/>
      <c r="E145" s="68" t="s">
        <v>182</v>
      </c>
      <c r="F145" s="24"/>
      <c r="G145" s="24"/>
      <c r="H145" s="24"/>
      <c r="I145" s="24"/>
      <c r="J145" s="24"/>
      <c r="K145" s="24"/>
      <c r="L145" s="14" t="s">
        <v>90</v>
      </c>
      <c r="M145" s="14"/>
    </row>
    <row r="146" spans="1:13" ht="51">
      <c r="A146" s="26" t="s">
        <v>183</v>
      </c>
      <c r="B146" s="16"/>
      <c r="C146" s="17"/>
      <c r="D146" s="224"/>
      <c r="E146" s="21">
        <v>25</v>
      </c>
      <c r="F146" s="24" t="s">
        <v>184</v>
      </c>
      <c r="G146" s="24" t="s">
        <v>185</v>
      </c>
      <c r="H146" s="69" t="s">
        <v>186</v>
      </c>
      <c r="I146" s="69" t="s">
        <v>187</v>
      </c>
      <c r="J146" s="24"/>
      <c r="K146" s="24"/>
      <c r="M146" s="14"/>
    </row>
    <row r="147" spans="1:13">
      <c r="A147" s="26" t="s">
        <v>188</v>
      </c>
      <c r="B147" s="16"/>
      <c r="C147" s="17"/>
      <c r="D147" s="224"/>
      <c r="E147" s="21">
        <v>20</v>
      </c>
      <c r="F147" s="24"/>
      <c r="G147" s="24"/>
      <c r="H147" s="24"/>
      <c r="I147" s="24"/>
      <c r="J147" s="24"/>
      <c r="K147" s="24"/>
      <c r="M147" s="14"/>
    </row>
    <row r="148" spans="1:13">
      <c r="A148" s="26" t="s">
        <v>189</v>
      </c>
      <c r="B148" s="16"/>
      <c r="C148" s="17"/>
      <c r="D148" s="224"/>
      <c r="E148" s="21">
        <v>15</v>
      </c>
      <c r="F148" s="24"/>
      <c r="G148" s="24"/>
      <c r="H148" s="24"/>
      <c r="I148" s="24"/>
      <c r="J148" s="24"/>
      <c r="K148" s="24"/>
      <c r="M148" s="14"/>
    </row>
    <row r="149" spans="1:13">
      <c r="A149" s="26" t="s">
        <v>190</v>
      </c>
      <c r="B149" s="16"/>
      <c r="C149" s="17"/>
      <c r="D149" s="224"/>
      <c r="E149" s="21">
        <v>10</v>
      </c>
      <c r="F149" s="24"/>
      <c r="G149" s="24"/>
      <c r="H149" s="24"/>
      <c r="I149" s="24"/>
      <c r="J149" s="24"/>
      <c r="K149" s="24"/>
      <c r="M149" s="14"/>
    </row>
    <row r="150" spans="1:13">
      <c r="A150" s="26" t="s">
        <v>191</v>
      </c>
      <c r="B150" s="16"/>
      <c r="C150" s="17"/>
      <c r="D150" s="224"/>
      <c r="E150" s="21">
        <v>5</v>
      </c>
      <c r="F150" s="24"/>
      <c r="G150" s="24"/>
      <c r="H150" s="24"/>
      <c r="I150" s="24"/>
      <c r="J150" s="24"/>
      <c r="K150" s="24"/>
      <c r="M150" s="14"/>
    </row>
    <row r="151" spans="1:13">
      <c r="A151" s="20"/>
      <c r="B151" s="16"/>
      <c r="C151" s="17"/>
      <c r="D151" s="224"/>
      <c r="E151" s="21"/>
      <c r="F151" s="24"/>
      <c r="G151" s="24"/>
      <c r="H151" s="24"/>
      <c r="I151" s="24"/>
      <c r="J151" s="24"/>
      <c r="K151" s="24"/>
      <c r="M151" s="14"/>
    </row>
    <row r="152" spans="1:13">
      <c r="A152" s="20"/>
      <c r="B152" s="16"/>
      <c r="C152" s="17"/>
      <c r="D152" s="224"/>
      <c r="E152" s="21"/>
      <c r="F152" s="24"/>
      <c r="G152" s="24"/>
      <c r="H152" s="24"/>
      <c r="I152" s="24"/>
      <c r="J152" s="24"/>
      <c r="K152" s="24"/>
      <c r="M152" s="14"/>
    </row>
    <row r="153" spans="1:13">
      <c r="A153" s="20" t="s">
        <v>192</v>
      </c>
      <c r="B153" s="16"/>
      <c r="C153" s="17"/>
      <c r="D153" s="224"/>
      <c r="E153" s="21"/>
      <c r="F153" s="24"/>
      <c r="G153" s="24"/>
      <c r="H153" s="24"/>
      <c r="I153" s="24"/>
      <c r="J153" s="24"/>
      <c r="K153" s="24"/>
      <c r="L153" s="14" t="s">
        <v>106</v>
      </c>
      <c r="M153" s="14"/>
    </row>
    <row r="154" spans="1:13">
      <c r="A154" s="70" t="s">
        <v>193</v>
      </c>
      <c r="B154" s="16"/>
      <c r="C154" s="17"/>
      <c r="D154" s="224"/>
      <c r="E154" s="66">
        <v>10</v>
      </c>
      <c r="F154" s="71"/>
      <c r="G154" s="8"/>
      <c r="H154" s="24"/>
      <c r="I154" s="24"/>
      <c r="J154" s="24"/>
      <c r="K154" s="24"/>
      <c r="M154" s="14"/>
    </row>
    <row r="155" spans="1:13">
      <c r="A155" s="70" t="s">
        <v>194</v>
      </c>
      <c r="B155" s="16"/>
      <c r="C155" s="17"/>
      <c r="D155" s="224"/>
      <c r="E155" s="21">
        <v>8</v>
      </c>
      <c r="F155" s="71"/>
      <c r="G155" s="24"/>
      <c r="H155" s="24"/>
      <c r="I155" s="24"/>
      <c r="J155" s="24"/>
      <c r="K155" s="24"/>
      <c r="M155" s="14"/>
    </row>
    <row r="156" spans="1:13">
      <c r="A156" s="70" t="s">
        <v>189</v>
      </c>
      <c r="B156" s="16"/>
      <c r="C156" s="17"/>
      <c r="D156" s="224"/>
      <c r="E156" s="21">
        <v>6</v>
      </c>
      <c r="F156" s="24"/>
      <c r="G156" s="24"/>
      <c r="H156" s="24"/>
      <c r="I156" s="24"/>
      <c r="J156" s="24"/>
      <c r="K156" s="24"/>
      <c r="M156" s="14"/>
    </row>
    <row r="157" spans="1:13">
      <c r="A157" s="70" t="s">
        <v>195</v>
      </c>
      <c r="B157" s="16"/>
      <c r="C157" s="17"/>
      <c r="D157" s="224"/>
      <c r="E157" s="21">
        <v>4</v>
      </c>
      <c r="F157" s="24"/>
      <c r="G157" s="24"/>
      <c r="H157" s="24"/>
      <c r="I157" s="24"/>
      <c r="J157" s="24"/>
      <c r="K157" s="24"/>
      <c r="M157" s="14"/>
    </row>
    <row r="158" spans="1:13">
      <c r="A158" s="70" t="s">
        <v>191</v>
      </c>
      <c r="B158" s="16"/>
      <c r="C158" s="17"/>
      <c r="D158" s="224"/>
      <c r="E158" s="21">
        <v>2</v>
      </c>
      <c r="F158" s="24"/>
      <c r="G158" s="24"/>
      <c r="H158" s="24"/>
      <c r="I158" s="24"/>
      <c r="J158" s="24"/>
      <c r="K158" s="24"/>
      <c r="M158" s="14"/>
    </row>
    <row r="159" spans="1:13" ht="25.5">
      <c r="A159" s="20" t="s">
        <v>196</v>
      </c>
      <c r="B159" s="16"/>
      <c r="C159" s="17"/>
      <c r="D159" s="223"/>
      <c r="E159" s="72"/>
      <c r="F159" s="24"/>
      <c r="G159" s="24"/>
      <c r="H159" s="24"/>
      <c r="I159" s="24"/>
      <c r="J159" s="24"/>
      <c r="K159" s="24"/>
      <c r="L159" s="14" t="s">
        <v>106</v>
      </c>
      <c r="M159" s="14"/>
    </row>
    <row r="160" spans="1:13">
      <c r="A160" s="26" t="s">
        <v>197</v>
      </c>
      <c r="B160" s="16"/>
      <c r="C160" s="17"/>
      <c r="D160" s="224"/>
      <c r="E160" s="72">
        <v>10</v>
      </c>
      <c r="F160" s="24"/>
      <c r="G160" s="24"/>
      <c r="H160" s="24"/>
      <c r="I160" s="24"/>
      <c r="J160" s="24"/>
      <c r="K160" s="24"/>
      <c r="M160" s="14"/>
    </row>
    <row r="161" spans="1:15">
      <c r="A161" s="26" t="s">
        <v>198</v>
      </c>
      <c r="B161" s="16"/>
      <c r="C161" s="17"/>
      <c r="D161" s="224"/>
      <c r="E161" s="72">
        <v>8</v>
      </c>
      <c r="F161" s="65"/>
      <c r="G161" s="24"/>
      <c r="H161" s="24"/>
      <c r="I161" s="24"/>
      <c r="J161" s="24"/>
      <c r="K161" s="24"/>
      <c r="M161" s="14"/>
    </row>
    <row r="162" spans="1:15">
      <c r="A162" s="26" t="s">
        <v>199</v>
      </c>
      <c r="B162" s="16"/>
      <c r="C162" s="17"/>
      <c r="D162" s="224"/>
      <c r="E162" s="72">
        <v>6</v>
      </c>
      <c r="F162" s="65"/>
      <c r="G162" s="24"/>
      <c r="H162" s="73"/>
      <c r="I162" s="24"/>
      <c r="J162" s="24"/>
      <c r="K162" s="24"/>
      <c r="M162" s="14"/>
    </row>
    <row r="163" spans="1:15">
      <c r="A163" s="26" t="s">
        <v>200</v>
      </c>
      <c r="B163" s="16"/>
      <c r="C163" s="17"/>
      <c r="D163" s="224"/>
      <c r="E163" s="72">
        <v>4</v>
      </c>
      <c r="F163" s="65"/>
      <c r="G163" s="24"/>
      <c r="H163" s="24"/>
      <c r="I163" s="24"/>
      <c r="J163" s="24"/>
      <c r="K163" s="24"/>
      <c r="M163" s="14"/>
    </row>
    <row r="164" spans="1:15">
      <c r="A164" s="26" t="s">
        <v>201</v>
      </c>
      <c r="B164" s="16"/>
      <c r="C164" s="17"/>
      <c r="D164" s="224"/>
      <c r="E164" s="72">
        <v>2</v>
      </c>
      <c r="F164" s="24"/>
      <c r="G164" s="24"/>
      <c r="H164" s="24"/>
      <c r="I164" s="24"/>
      <c r="J164" s="24"/>
      <c r="K164" s="24"/>
      <c r="M164" s="14"/>
    </row>
    <row r="165" spans="1:15" ht="25.5">
      <c r="A165" s="20" t="s">
        <v>202</v>
      </c>
      <c r="B165" s="16"/>
      <c r="C165" s="17"/>
      <c r="D165" s="223"/>
      <c r="E165" s="72"/>
      <c r="F165" s="24"/>
      <c r="G165" s="24"/>
      <c r="H165" s="24"/>
      <c r="I165" s="24"/>
      <c r="J165" s="24"/>
      <c r="K165" s="24"/>
      <c r="L165" s="14" t="s">
        <v>90</v>
      </c>
      <c r="O165" s="14" t="s">
        <v>203</v>
      </c>
    </row>
    <row r="166" spans="1:15">
      <c r="A166" s="26" t="s">
        <v>0</v>
      </c>
      <c r="B166" s="16"/>
      <c r="C166" s="17"/>
      <c r="D166" s="224"/>
      <c r="E166" s="72">
        <v>20</v>
      </c>
      <c r="F166" s="24"/>
      <c r="G166" s="24"/>
      <c r="H166" s="24"/>
      <c r="I166" s="24"/>
      <c r="J166" s="24"/>
      <c r="K166" s="24"/>
      <c r="O166" s="14"/>
    </row>
    <row r="167" spans="1:15">
      <c r="A167" s="26" t="s">
        <v>2</v>
      </c>
      <c r="B167" s="16"/>
      <c r="C167" s="17"/>
      <c r="D167" s="224"/>
      <c r="E167" s="72">
        <v>15</v>
      </c>
      <c r="F167" s="24"/>
      <c r="G167" s="24"/>
      <c r="H167" s="24"/>
      <c r="I167" s="24"/>
      <c r="J167" s="24"/>
      <c r="K167" s="24"/>
      <c r="O167" s="14"/>
    </row>
    <row r="168" spans="1:15">
      <c r="A168" s="26" t="s">
        <v>3</v>
      </c>
      <c r="B168" s="16"/>
      <c r="C168" s="17"/>
      <c r="D168" s="224"/>
      <c r="E168" s="72">
        <v>10</v>
      </c>
      <c r="F168" s="24"/>
      <c r="G168" s="24"/>
      <c r="H168" s="24"/>
      <c r="I168" s="24"/>
      <c r="J168" s="24"/>
      <c r="K168" s="24"/>
      <c r="O168" s="14"/>
    </row>
    <row r="169" spans="1:15">
      <c r="A169" s="26" t="s">
        <v>4</v>
      </c>
      <c r="B169" s="16"/>
      <c r="C169" s="17"/>
      <c r="D169" s="224"/>
      <c r="E169" s="72">
        <v>5</v>
      </c>
      <c r="F169" s="24"/>
      <c r="G169" s="24"/>
      <c r="H169" s="24"/>
      <c r="I169" s="24"/>
      <c r="J169" s="24"/>
      <c r="K169" s="24"/>
      <c r="O169" s="14"/>
    </row>
    <row r="170" spans="1:15">
      <c r="A170" s="26" t="s">
        <v>5</v>
      </c>
      <c r="B170" s="16"/>
      <c r="C170" s="17"/>
      <c r="D170" s="224"/>
      <c r="E170" s="72" t="s">
        <v>133</v>
      </c>
      <c r="F170" s="24"/>
      <c r="G170" s="24"/>
      <c r="H170" s="24"/>
      <c r="I170" s="24"/>
      <c r="J170" s="24"/>
      <c r="K170" s="24"/>
      <c r="O170" s="14"/>
    </row>
    <row r="171" spans="1:15" ht="25.5">
      <c r="A171" s="20" t="s">
        <v>204</v>
      </c>
      <c r="B171" s="16"/>
      <c r="C171" s="17"/>
      <c r="D171" s="223"/>
      <c r="E171" s="21"/>
      <c r="F171" s="69"/>
      <c r="G171" s="69"/>
      <c r="H171" s="69"/>
      <c r="I171" s="69"/>
      <c r="J171" s="24"/>
      <c r="K171" s="24"/>
      <c r="L171" s="14" t="s">
        <v>90</v>
      </c>
      <c r="M171" s="14"/>
    </row>
    <row r="172" spans="1:15">
      <c r="A172" s="20" t="s">
        <v>205</v>
      </c>
      <c r="B172" s="16"/>
      <c r="C172" s="17"/>
      <c r="D172" s="224"/>
      <c r="E172" s="21">
        <v>20</v>
      </c>
      <c r="F172" s="24"/>
      <c r="G172" s="24"/>
      <c r="H172" s="24"/>
      <c r="I172" s="24"/>
      <c r="J172" s="24"/>
      <c r="K172" s="24"/>
      <c r="M172" s="14"/>
    </row>
    <row r="173" spans="1:15">
      <c r="A173" s="20" t="s">
        <v>206</v>
      </c>
      <c r="B173" s="16"/>
      <c r="C173" s="17"/>
      <c r="D173" s="224"/>
      <c r="E173" s="21">
        <v>15</v>
      </c>
      <c r="F173" s="24"/>
      <c r="G173" s="24"/>
      <c r="H173" s="24"/>
      <c r="I173" s="24"/>
      <c r="J173" s="24"/>
      <c r="K173" s="24"/>
      <c r="M173" s="14"/>
    </row>
    <row r="174" spans="1:15">
      <c r="A174" s="20" t="s">
        <v>207</v>
      </c>
      <c r="B174" s="16"/>
      <c r="C174" s="17"/>
      <c r="D174" s="224"/>
      <c r="E174" s="21">
        <v>10</v>
      </c>
      <c r="F174" s="24"/>
      <c r="G174" s="24"/>
      <c r="H174" s="24"/>
      <c r="I174" s="24"/>
      <c r="J174" s="24"/>
      <c r="K174" s="24"/>
      <c r="M174" s="14"/>
    </row>
    <row r="175" spans="1:15">
      <c r="A175" s="20" t="s">
        <v>208</v>
      </c>
      <c r="B175" s="16"/>
      <c r="C175" s="17"/>
      <c r="D175" s="224"/>
      <c r="E175" s="21">
        <v>5</v>
      </c>
      <c r="F175" s="24"/>
      <c r="G175" s="24"/>
      <c r="H175" s="24"/>
      <c r="I175" s="24"/>
      <c r="J175" s="24"/>
      <c r="K175" s="24"/>
      <c r="M175" s="14"/>
    </row>
    <row r="176" spans="1:15">
      <c r="A176" s="20" t="s">
        <v>209</v>
      </c>
      <c r="B176" s="16"/>
      <c r="C176" s="17"/>
      <c r="D176" s="224"/>
      <c r="E176" s="21" t="s">
        <v>133</v>
      </c>
      <c r="F176" s="24"/>
      <c r="G176" s="24"/>
      <c r="H176" s="24"/>
      <c r="I176" s="24"/>
      <c r="J176" s="24"/>
      <c r="K176" s="24"/>
      <c r="M176" s="14"/>
    </row>
    <row r="177" spans="1:13">
      <c r="A177" s="20"/>
      <c r="B177" s="16"/>
      <c r="C177" s="17"/>
      <c r="D177" s="224"/>
      <c r="E177" s="21"/>
      <c r="F177" s="24"/>
      <c r="G177" s="24"/>
      <c r="H177" s="24"/>
      <c r="I177" s="24"/>
      <c r="J177" s="24"/>
      <c r="K177" s="24"/>
      <c r="M177" s="14"/>
    </row>
    <row r="178" spans="1:13">
      <c r="A178" s="37" t="s">
        <v>210</v>
      </c>
      <c r="B178" s="16"/>
      <c r="C178" s="17"/>
      <c r="D178" s="224"/>
      <c r="E178" s="21"/>
      <c r="F178" s="24"/>
      <c r="G178" s="24"/>
      <c r="H178" s="24"/>
      <c r="I178" s="24"/>
      <c r="J178" s="24"/>
      <c r="K178" s="24"/>
      <c r="M178" s="14"/>
    </row>
    <row r="179" spans="1:13">
      <c r="A179" s="20"/>
      <c r="B179" s="16"/>
      <c r="C179" s="17"/>
      <c r="D179" s="224"/>
      <c r="E179" s="21"/>
      <c r="F179" s="24"/>
      <c r="G179" s="24"/>
      <c r="H179" s="24"/>
      <c r="I179" s="24"/>
      <c r="J179" s="24"/>
      <c r="K179" s="24"/>
      <c r="M179" s="14"/>
    </row>
    <row r="180" spans="1:13">
      <c r="A180" s="20" t="s">
        <v>211</v>
      </c>
      <c r="B180" s="16"/>
      <c r="C180" s="17"/>
      <c r="D180" s="223"/>
      <c r="E180" s="21"/>
      <c r="F180" s="24"/>
      <c r="G180" s="24"/>
      <c r="H180" s="24"/>
      <c r="I180" s="24"/>
      <c r="J180" s="24"/>
      <c r="K180" s="24"/>
      <c r="L180" s="74" t="s">
        <v>90</v>
      </c>
      <c r="M180" s="14"/>
    </row>
    <row r="181" spans="1:13">
      <c r="A181" s="20" t="s">
        <v>212</v>
      </c>
      <c r="B181" s="21"/>
      <c r="C181" s="17"/>
      <c r="D181" s="224"/>
      <c r="E181" s="21">
        <v>15</v>
      </c>
      <c r="H181" s="24"/>
      <c r="I181" s="24"/>
      <c r="J181" s="24"/>
      <c r="K181" s="24"/>
      <c r="L181" s="74"/>
      <c r="M181" s="14"/>
    </row>
    <row r="182" spans="1:13" ht="25.5">
      <c r="A182" s="20" t="s">
        <v>213</v>
      </c>
      <c r="B182" s="75" t="s">
        <v>214</v>
      </c>
      <c r="C182" s="17"/>
      <c r="D182" s="224"/>
      <c r="E182" s="21">
        <v>12</v>
      </c>
      <c r="H182" s="24"/>
      <c r="I182" s="24"/>
      <c r="J182" s="24"/>
      <c r="K182" s="24"/>
      <c r="L182" s="74"/>
      <c r="M182" s="14"/>
    </row>
    <row r="183" spans="1:13" ht="25.5">
      <c r="A183" s="20" t="s">
        <v>215</v>
      </c>
      <c r="B183" s="20" t="s">
        <v>216</v>
      </c>
      <c r="C183" s="17"/>
      <c r="D183" s="224"/>
      <c r="E183" s="21">
        <v>9</v>
      </c>
      <c r="H183" s="24"/>
      <c r="I183" s="24"/>
      <c r="J183" s="24"/>
      <c r="K183" s="24"/>
      <c r="L183" s="74"/>
      <c r="M183" s="14"/>
    </row>
    <row r="184" spans="1:13" ht="25.5">
      <c r="A184" s="21"/>
      <c r="B184" s="20" t="s">
        <v>217</v>
      </c>
      <c r="C184" s="17"/>
      <c r="D184" s="224"/>
      <c r="E184" s="21">
        <v>6</v>
      </c>
      <c r="H184" s="24"/>
      <c r="I184" s="24"/>
      <c r="J184" s="24"/>
      <c r="K184" s="24"/>
      <c r="L184" s="74"/>
      <c r="M184" s="14"/>
    </row>
    <row r="185" spans="1:13">
      <c r="A185" s="257" t="s">
        <v>218</v>
      </c>
      <c r="B185" s="257"/>
      <c r="C185" s="17"/>
      <c r="D185" s="224"/>
      <c r="E185" s="21">
        <v>3</v>
      </c>
      <c r="H185" s="24"/>
      <c r="I185" s="24"/>
      <c r="J185" s="24"/>
      <c r="K185" s="24"/>
      <c r="L185" s="74"/>
      <c r="M185" s="14"/>
    </row>
    <row r="186" spans="1:13">
      <c r="A186" s="76"/>
      <c r="D186" s="79"/>
      <c r="E186" s="24"/>
      <c r="F186" s="24"/>
      <c r="G186" s="24"/>
      <c r="H186" s="24"/>
      <c r="I186" s="24"/>
      <c r="J186" s="24"/>
      <c r="K186" s="24"/>
      <c r="L186" s="74"/>
      <c r="M186" s="14"/>
    </row>
    <row r="187" spans="1:13">
      <c r="A187" s="76"/>
      <c r="B187" s="80"/>
      <c r="C187" s="81"/>
      <c r="D187" s="82"/>
      <c r="E187" s="83"/>
      <c r="F187" s="83"/>
      <c r="G187" s="83"/>
      <c r="H187" s="83"/>
      <c r="I187" s="83"/>
      <c r="J187" s="83"/>
      <c r="K187" s="83"/>
    </row>
    <row r="188" spans="1:13">
      <c r="A188" s="76"/>
      <c r="D188" s="79"/>
      <c r="E188" s="24"/>
      <c r="F188" s="24"/>
      <c r="G188" s="24"/>
      <c r="H188" s="24"/>
      <c r="I188" s="24"/>
      <c r="J188" s="24"/>
      <c r="K188" s="24"/>
    </row>
    <row r="189" spans="1:13">
      <c r="A189" s="84" t="s">
        <v>219</v>
      </c>
    </row>
    <row r="190" spans="1:13">
      <c r="A190" s="20" t="s">
        <v>220</v>
      </c>
      <c r="B190" s="86"/>
      <c r="C190" s="87"/>
      <c r="D190" s="79"/>
      <c r="E190" s="24"/>
      <c r="F190" s="24"/>
      <c r="G190" s="24"/>
      <c r="H190" s="24"/>
      <c r="I190" s="24"/>
      <c r="J190" s="24"/>
      <c r="K190" s="24"/>
    </row>
  </sheetData>
  <sheetProtection algorithmName="SHA-512" hashValue="3owQWZEU/hlFBNwmsWe42582fNsgjHon01vW0JKzEdDtglBYxPAw2EdGn/o4N+ax8L73dWa0Olh2TdzWfx/IvQ==" saltValue="8PhsRdOfBB3/SI5BfMzijA==" spinCount="100000" sheet="1" objects="1" scenarios="1"/>
  <mergeCells count="9">
    <mergeCell ref="A185:B185"/>
    <mergeCell ref="M2:M126"/>
    <mergeCell ref="G103:H103"/>
    <mergeCell ref="G104:H104"/>
    <mergeCell ref="G105:H105"/>
    <mergeCell ref="G106:H106"/>
    <mergeCell ref="G107:H107"/>
    <mergeCell ref="G108:H108"/>
    <mergeCell ref="G109:H109"/>
  </mergeCells>
  <dataValidations disablePrompts="1" count="1">
    <dataValidation type="list" allowBlank="1" showInputMessage="1" showErrorMessage="1" sqref="I104:I108" xr:uid="{93387883-EEDD-4702-85FD-05FB3F6E3D63}">
      <formula1>"0,2,3"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11EFF-0ACC-4E82-81DE-E9EF130C8760}">
  <sheetPr codeName="Sheet4"/>
  <dimension ref="A2:AB54"/>
  <sheetViews>
    <sheetView zoomScaleNormal="100" workbookViewId="0">
      <selection activeCell="D54" sqref="D54"/>
    </sheetView>
  </sheetViews>
  <sheetFormatPr defaultRowHeight="15"/>
  <cols>
    <col min="1" max="1" width="24.85546875" style="160" customWidth="1"/>
    <col min="2" max="2" width="13.28515625" style="160" customWidth="1"/>
    <col min="3" max="4" width="9.140625" style="203"/>
    <col min="5" max="5" width="9.140625" style="160"/>
    <col min="6" max="6" width="5.28515625" style="160" customWidth="1"/>
    <col min="7" max="7" width="0.5703125" style="160" customWidth="1"/>
    <col min="8" max="8" width="5.42578125" style="160" customWidth="1"/>
    <col min="9" max="9" width="26.140625" style="160" customWidth="1"/>
    <col min="10" max="10" width="15.7109375" style="203" bestFit="1" customWidth="1"/>
    <col min="11" max="11" width="9.140625" style="160"/>
    <col min="12" max="12" width="4.140625" style="160" customWidth="1"/>
    <col min="13" max="13" width="0.5703125" style="160" customWidth="1"/>
    <col min="14" max="14" width="4.28515625" style="160" customWidth="1"/>
    <col min="15" max="15" width="24.42578125" style="160" customWidth="1"/>
    <col min="16" max="16" width="13.28515625" style="203" customWidth="1"/>
    <col min="17" max="16384" width="9.140625" style="160"/>
  </cols>
  <sheetData>
    <row r="2" spans="1:28" s="159" customFormat="1">
      <c r="A2" s="159" t="s">
        <v>65</v>
      </c>
      <c r="C2" s="202"/>
      <c r="D2" s="202"/>
      <c r="I2" s="159" t="s">
        <v>66</v>
      </c>
      <c r="J2" s="202"/>
      <c r="P2" s="202"/>
    </row>
    <row r="3" spans="1:28" ht="15.75" thickBot="1"/>
    <row r="4" spans="1:28" ht="26.25" thickBot="1">
      <c r="A4" s="161" t="s">
        <v>78</v>
      </c>
      <c r="B4" s="162" t="s">
        <v>85</v>
      </c>
      <c r="C4" s="209" t="s">
        <v>81</v>
      </c>
      <c r="D4" s="209" t="s">
        <v>80</v>
      </c>
      <c r="E4" s="163" t="s">
        <v>79</v>
      </c>
      <c r="I4" s="161" t="s">
        <v>345</v>
      </c>
      <c r="J4" s="204" t="s">
        <v>80</v>
      </c>
      <c r="K4" s="164" t="s">
        <v>79</v>
      </c>
      <c r="O4" s="165" t="s">
        <v>73</v>
      </c>
      <c r="P4" s="204" t="s">
        <v>72</v>
      </c>
    </row>
    <row r="5" spans="1:28" ht="15.75" thickBot="1">
      <c r="A5" s="166" t="s">
        <v>8</v>
      </c>
      <c r="B5" s="219" t="s">
        <v>133</v>
      </c>
      <c r="C5" s="210"/>
      <c r="D5" s="211"/>
      <c r="E5" s="167"/>
      <c r="I5" s="207" t="s">
        <v>346</v>
      </c>
      <c r="J5" s="211"/>
      <c r="K5" s="167" t="s">
        <v>1</v>
      </c>
      <c r="O5" s="169" t="s">
        <v>75</v>
      </c>
      <c r="P5" s="205">
        <v>0</v>
      </c>
      <c r="AB5" s="160">
        <v>0</v>
      </c>
    </row>
    <row r="6" spans="1:28" ht="15.75" thickBot="1">
      <c r="A6" s="168" t="s">
        <v>9</v>
      </c>
      <c r="B6" s="171"/>
      <c r="C6" s="211"/>
      <c r="D6" s="211"/>
      <c r="E6" s="167" t="s">
        <v>10</v>
      </c>
      <c r="I6" s="208" t="s">
        <v>347</v>
      </c>
      <c r="J6" s="211"/>
      <c r="K6" s="167" t="s">
        <v>70</v>
      </c>
      <c r="O6" s="169" t="s">
        <v>7</v>
      </c>
      <c r="P6" s="205">
        <v>0</v>
      </c>
      <c r="AB6" s="160">
        <v>2</v>
      </c>
    </row>
    <row r="7" spans="1:28" ht="15.75" thickBot="1">
      <c r="A7" s="168" t="s">
        <v>11</v>
      </c>
      <c r="B7" s="171"/>
      <c r="C7" s="211"/>
      <c r="D7" s="211"/>
      <c r="E7" s="167" t="s">
        <v>12</v>
      </c>
      <c r="I7" s="208" t="s">
        <v>348</v>
      </c>
      <c r="J7" s="211"/>
      <c r="K7" s="167">
        <v>70</v>
      </c>
      <c r="O7" s="169" t="s">
        <v>349</v>
      </c>
      <c r="P7" s="205">
        <v>0</v>
      </c>
      <c r="AB7" s="160">
        <v>3</v>
      </c>
    </row>
    <row r="8" spans="1:28" ht="15.75" thickBot="1">
      <c r="A8" s="168" t="s">
        <v>13</v>
      </c>
      <c r="B8" s="171"/>
      <c r="C8" s="211"/>
      <c r="D8" s="211"/>
      <c r="E8" s="167" t="s">
        <v>14</v>
      </c>
      <c r="I8" s="208" t="s">
        <v>350</v>
      </c>
      <c r="J8" s="211"/>
      <c r="K8" s="167" t="s">
        <v>71</v>
      </c>
    </row>
    <row r="9" spans="1:28" ht="15.75" thickBot="1">
      <c r="A9" s="168" t="s">
        <v>15</v>
      </c>
      <c r="B9" s="171"/>
      <c r="C9" s="211"/>
      <c r="D9" s="211"/>
      <c r="E9" s="167" t="s">
        <v>16</v>
      </c>
      <c r="I9" s="208" t="s">
        <v>351</v>
      </c>
      <c r="J9" s="211"/>
      <c r="K9" s="167">
        <v>40</v>
      </c>
      <c r="O9" s="169"/>
      <c r="P9" s="205"/>
    </row>
    <row r="10" spans="1:28" ht="15.75" thickBot="1">
      <c r="A10" s="168" t="s">
        <v>17</v>
      </c>
      <c r="B10" s="171"/>
      <c r="C10" s="211"/>
      <c r="D10" s="211"/>
      <c r="E10" s="167" t="s">
        <v>18</v>
      </c>
      <c r="O10" s="172" t="s">
        <v>64</v>
      </c>
      <c r="P10" s="206">
        <f>SUM(P5:P9)</f>
        <v>0</v>
      </c>
    </row>
    <row r="11" spans="1:28" ht="15.75" thickBot="1">
      <c r="A11" s="168" t="s">
        <v>19</v>
      </c>
      <c r="B11" s="171"/>
      <c r="C11" s="211" t="s">
        <v>133</v>
      </c>
      <c r="D11" s="211" t="s">
        <v>133</v>
      </c>
      <c r="E11" s="167" t="s">
        <v>20</v>
      </c>
    </row>
    <row r="12" spans="1:28" ht="26.25" thickBot="1">
      <c r="A12" s="166" t="s">
        <v>21</v>
      </c>
      <c r="B12" s="219" t="s">
        <v>133</v>
      </c>
      <c r="C12" s="211"/>
      <c r="D12" s="211"/>
      <c r="E12" s="167"/>
    </row>
    <row r="13" spans="1:28" ht="15.75" thickBot="1">
      <c r="A13" s="168" t="s">
        <v>22</v>
      </c>
      <c r="B13" s="171"/>
      <c r="C13" s="211">
        <v>25</v>
      </c>
      <c r="D13" s="211">
        <v>25</v>
      </c>
      <c r="E13" s="167" t="s">
        <v>23</v>
      </c>
    </row>
    <row r="14" spans="1:28" ht="15.75" thickBot="1">
      <c r="A14" s="168" t="s">
        <v>24</v>
      </c>
      <c r="B14" s="171"/>
      <c r="C14" s="211"/>
      <c r="D14" s="211"/>
      <c r="E14" s="167" t="s">
        <v>25</v>
      </c>
      <c r="I14" s="173" t="s">
        <v>69</v>
      </c>
    </row>
    <row r="15" spans="1:28" ht="15.75" thickBot="1">
      <c r="A15" s="168" t="s">
        <v>26</v>
      </c>
      <c r="B15" s="171"/>
      <c r="C15" s="211"/>
      <c r="D15" s="211"/>
      <c r="E15" s="167" t="s">
        <v>10</v>
      </c>
      <c r="I15" s="174" t="s">
        <v>83</v>
      </c>
      <c r="J15" s="197" t="s">
        <v>84</v>
      </c>
      <c r="K15" s="175" t="s">
        <v>72</v>
      </c>
    </row>
    <row r="16" spans="1:28" ht="15.75" thickBot="1">
      <c r="A16" s="168" t="s">
        <v>27</v>
      </c>
      <c r="B16" s="171"/>
      <c r="C16" s="211"/>
      <c r="D16" s="211"/>
      <c r="E16" s="167" t="s">
        <v>28</v>
      </c>
      <c r="I16" s="169" t="s">
        <v>345</v>
      </c>
      <c r="J16" s="215">
        <v>0.4</v>
      </c>
      <c r="K16" s="176">
        <f>(J5*$J$16)</f>
        <v>0</v>
      </c>
    </row>
    <row r="17" spans="1:11" ht="15.75" thickBot="1">
      <c r="A17" s="168" t="s">
        <v>29</v>
      </c>
      <c r="B17" s="171"/>
      <c r="C17" s="211"/>
      <c r="D17" s="211"/>
      <c r="E17" s="167" t="s">
        <v>30</v>
      </c>
      <c r="I17" s="169" t="s">
        <v>68</v>
      </c>
      <c r="J17" s="215">
        <v>0.6</v>
      </c>
      <c r="K17" s="177">
        <f>D54*$J$17</f>
        <v>24</v>
      </c>
    </row>
    <row r="18" spans="1:11" ht="15.75" thickBot="1">
      <c r="A18" s="168" t="s">
        <v>31</v>
      </c>
      <c r="B18" s="171"/>
      <c r="C18" s="211"/>
      <c r="D18" s="211"/>
      <c r="E18" s="167" t="s">
        <v>20</v>
      </c>
      <c r="I18" s="169" t="s">
        <v>72</v>
      </c>
      <c r="J18" s="216"/>
      <c r="K18" s="177">
        <f>SUM(K16:K17)</f>
        <v>24</v>
      </c>
    </row>
    <row r="19" spans="1:11" ht="15.75" thickBot="1">
      <c r="A19" s="178"/>
      <c r="B19" s="179"/>
      <c r="C19" s="211"/>
      <c r="D19" s="211"/>
      <c r="E19" s="167"/>
      <c r="I19" s="169" t="s">
        <v>73</v>
      </c>
      <c r="J19" s="217"/>
      <c r="K19" s="170">
        <f>P10</f>
        <v>0</v>
      </c>
    </row>
    <row r="20" spans="1:11" ht="15.75" thickBot="1">
      <c r="A20" s="166" t="s">
        <v>32</v>
      </c>
      <c r="B20" s="219" t="s">
        <v>133</v>
      </c>
      <c r="C20" s="211"/>
      <c r="D20" s="211"/>
      <c r="E20" s="167"/>
      <c r="I20" s="172" t="s">
        <v>64</v>
      </c>
      <c r="J20" s="218"/>
      <c r="K20" s="180">
        <f>K18-K19</f>
        <v>24</v>
      </c>
    </row>
    <row r="21" spans="1:11" ht="15.75" thickBot="1">
      <c r="A21" s="168" t="s">
        <v>33</v>
      </c>
      <c r="B21" s="171"/>
      <c r="C21" s="211"/>
      <c r="D21" s="211"/>
      <c r="E21" s="167" t="s">
        <v>34</v>
      </c>
    </row>
    <row r="22" spans="1:11" ht="15.75" thickBot="1">
      <c r="A22" s="168" t="s">
        <v>35</v>
      </c>
      <c r="B22" s="171"/>
      <c r="C22" s="211"/>
      <c r="D22" s="211"/>
      <c r="E22" s="167" t="s">
        <v>36</v>
      </c>
    </row>
    <row r="23" spans="1:11" ht="15.75" thickBot="1">
      <c r="A23" s="168" t="s">
        <v>37</v>
      </c>
      <c r="B23" s="171"/>
      <c r="C23" s="211"/>
      <c r="D23" s="211"/>
      <c r="E23" s="167" t="s">
        <v>12</v>
      </c>
    </row>
    <row r="24" spans="1:11" ht="15.75" thickBot="1">
      <c r="A24" s="168" t="s">
        <v>38</v>
      </c>
      <c r="B24" s="171"/>
      <c r="C24" s="211"/>
      <c r="D24" s="211"/>
      <c r="E24" s="167" t="s">
        <v>39</v>
      </c>
    </row>
    <row r="25" spans="1:11" ht="15.75" thickBot="1">
      <c r="A25" s="168" t="s">
        <v>40</v>
      </c>
      <c r="B25" s="171"/>
      <c r="C25" s="211"/>
      <c r="D25" s="211"/>
      <c r="E25" s="167" t="s">
        <v>41</v>
      </c>
    </row>
    <row r="26" spans="1:11" ht="15.75" thickBot="1">
      <c r="A26" s="168" t="s">
        <v>42</v>
      </c>
      <c r="B26" s="171"/>
      <c r="C26" s="211" t="s">
        <v>133</v>
      </c>
      <c r="D26" s="211" t="s">
        <v>133</v>
      </c>
      <c r="E26" s="167" t="s">
        <v>20</v>
      </c>
    </row>
    <row r="27" spans="1:11" ht="15.75" thickBot="1">
      <c r="A27" s="178"/>
      <c r="B27" s="179"/>
      <c r="C27" s="211"/>
      <c r="D27" s="211"/>
      <c r="E27" s="167"/>
    </row>
    <row r="28" spans="1:11" ht="15.75" thickBot="1">
      <c r="A28" s="166" t="s">
        <v>43</v>
      </c>
      <c r="B28" s="219" t="s">
        <v>133</v>
      </c>
      <c r="C28" s="211"/>
      <c r="D28" s="211"/>
      <c r="E28" s="167"/>
    </row>
    <row r="29" spans="1:11" ht="15.75" thickBot="1">
      <c r="A29" s="168" t="s">
        <v>44</v>
      </c>
      <c r="B29" s="171"/>
      <c r="C29" s="211">
        <v>15</v>
      </c>
      <c r="D29" s="211">
        <v>15</v>
      </c>
      <c r="E29" s="167" t="s">
        <v>10</v>
      </c>
    </row>
    <row r="30" spans="1:11" ht="15.75" thickBot="1">
      <c r="A30" s="168" t="s">
        <v>45</v>
      </c>
      <c r="B30" s="171"/>
      <c r="C30" s="211"/>
      <c r="D30" s="211"/>
      <c r="E30" s="167" t="s">
        <v>12</v>
      </c>
    </row>
    <row r="31" spans="1:11" ht="15.75" thickBot="1">
      <c r="A31" s="168" t="s">
        <v>46</v>
      </c>
      <c r="B31" s="171"/>
      <c r="C31" s="211"/>
      <c r="D31" s="211"/>
      <c r="E31" s="167" t="s">
        <v>47</v>
      </c>
    </row>
    <row r="32" spans="1:11" ht="15.75" thickBot="1">
      <c r="A32" s="168" t="s">
        <v>48</v>
      </c>
      <c r="B32" s="171"/>
      <c r="C32" s="211"/>
      <c r="D32" s="211"/>
      <c r="E32" s="167" t="s">
        <v>16</v>
      </c>
    </row>
    <row r="33" spans="1:5" ht="15.75" thickBot="1">
      <c r="A33" s="168" t="s">
        <v>49</v>
      </c>
      <c r="B33" s="171"/>
      <c r="C33" s="211"/>
      <c r="D33" s="211"/>
      <c r="E33" s="167" t="s">
        <v>18</v>
      </c>
    </row>
    <row r="34" spans="1:5" ht="15.75" thickBot="1">
      <c r="A34" s="168" t="s">
        <v>50</v>
      </c>
      <c r="B34" s="171"/>
      <c r="C34" s="211"/>
      <c r="D34" s="211"/>
      <c r="E34" s="167" t="s">
        <v>20</v>
      </c>
    </row>
    <row r="35" spans="1:5" ht="15.75" thickBot="1">
      <c r="A35" s="178"/>
      <c r="B35" s="179"/>
      <c r="C35" s="211"/>
      <c r="D35" s="211"/>
      <c r="E35" s="167"/>
    </row>
    <row r="36" spans="1:5" ht="26.25" thickBot="1">
      <c r="A36" s="166" t="s">
        <v>51</v>
      </c>
      <c r="B36" s="219" t="s">
        <v>133</v>
      </c>
      <c r="C36" s="211"/>
      <c r="D36" s="211"/>
      <c r="E36" s="167"/>
    </row>
    <row r="37" spans="1:5" ht="15.75" thickBot="1">
      <c r="A37" s="181" t="s">
        <v>52</v>
      </c>
      <c r="B37" s="182"/>
      <c r="C37" s="211"/>
      <c r="D37" s="212"/>
      <c r="E37" s="167"/>
    </row>
    <row r="38" spans="1:5" ht="15.75" thickBot="1">
      <c r="A38" s="168" t="s">
        <v>53</v>
      </c>
      <c r="B38" s="171"/>
      <c r="C38" s="211"/>
      <c r="D38" s="211"/>
      <c r="E38" s="167">
        <v>12.5</v>
      </c>
    </row>
    <row r="39" spans="1:5" ht="15.75" thickBot="1">
      <c r="A39" s="168" t="s">
        <v>54</v>
      </c>
      <c r="B39" s="171"/>
      <c r="C39" s="211"/>
      <c r="D39" s="211"/>
      <c r="E39" s="167">
        <v>10</v>
      </c>
    </row>
    <row r="40" spans="1:5" ht="15.75" thickBot="1">
      <c r="A40" s="168" t="s">
        <v>55</v>
      </c>
      <c r="B40" s="171"/>
      <c r="C40" s="211"/>
      <c r="D40" s="211"/>
      <c r="E40" s="167">
        <v>7.5</v>
      </c>
    </row>
    <row r="41" spans="1:5" ht="15.75" thickBot="1">
      <c r="A41" s="168" t="s">
        <v>56</v>
      </c>
      <c r="B41" s="171"/>
      <c r="C41" s="211"/>
      <c r="D41" s="211"/>
      <c r="E41" s="167">
        <v>5</v>
      </c>
    </row>
    <row r="42" spans="1:5" ht="15.75" thickBot="1">
      <c r="A42" s="168" t="s">
        <v>57</v>
      </c>
      <c r="B42" s="171"/>
      <c r="C42" s="211"/>
      <c r="D42" s="211"/>
      <c r="E42" s="167">
        <v>2.5</v>
      </c>
    </row>
    <row r="43" spans="1:5" ht="15.75" thickBot="1">
      <c r="A43" s="168" t="s">
        <v>58</v>
      </c>
      <c r="B43" s="171"/>
      <c r="C43" s="211">
        <v>0</v>
      </c>
      <c r="D43" s="211">
        <v>0</v>
      </c>
      <c r="E43" s="167">
        <v>0</v>
      </c>
    </row>
    <row r="44" spans="1:5" ht="15.75" thickBot="1">
      <c r="A44" s="178"/>
      <c r="B44" s="179"/>
      <c r="C44" s="211"/>
      <c r="D44" s="211"/>
      <c r="E44" s="167"/>
    </row>
    <row r="45" spans="1:5" ht="77.25" thickBot="1">
      <c r="A45" s="183" t="s">
        <v>59</v>
      </c>
      <c r="B45" s="184"/>
      <c r="C45" s="211"/>
      <c r="D45" s="211"/>
      <c r="E45" s="167"/>
    </row>
    <row r="46" spans="1:5" ht="15.75" thickBot="1">
      <c r="A46" s="183"/>
      <c r="B46" s="184"/>
      <c r="C46" s="211"/>
      <c r="D46" s="211"/>
      <c r="E46" s="167"/>
    </row>
    <row r="47" spans="1:5" ht="15.75" thickBot="1">
      <c r="A47" s="181" t="s">
        <v>60</v>
      </c>
      <c r="B47" s="219" t="s">
        <v>133</v>
      </c>
      <c r="C47" s="211"/>
      <c r="D47" s="212"/>
      <c r="E47" s="167"/>
    </row>
    <row r="48" spans="1:5" ht="15.75" thickBot="1">
      <c r="A48" s="168" t="s">
        <v>61</v>
      </c>
      <c r="B48" s="171"/>
      <c r="C48" s="211"/>
      <c r="D48" s="211"/>
      <c r="E48" s="167">
        <v>12.5</v>
      </c>
    </row>
    <row r="49" spans="1:5" ht="15.75" thickBot="1">
      <c r="A49" s="168" t="s">
        <v>55</v>
      </c>
      <c r="B49" s="171"/>
      <c r="C49" s="211"/>
      <c r="D49" s="211"/>
      <c r="E49" s="167">
        <v>10</v>
      </c>
    </row>
    <row r="50" spans="1:5" ht="15.75" thickBot="1">
      <c r="A50" s="168" t="s">
        <v>56</v>
      </c>
      <c r="B50" s="171"/>
      <c r="C50" s="211"/>
      <c r="D50" s="211"/>
      <c r="E50" s="167">
        <v>7.5</v>
      </c>
    </row>
    <row r="51" spans="1:5" ht="15.75" thickBot="1">
      <c r="A51" s="168" t="s">
        <v>57</v>
      </c>
      <c r="B51" s="171"/>
      <c r="C51" s="211"/>
      <c r="D51" s="211"/>
      <c r="E51" s="167">
        <v>5</v>
      </c>
    </row>
    <row r="52" spans="1:5" ht="15.75" thickBot="1">
      <c r="A52" s="168" t="s">
        <v>62</v>
      </c>
      <c r="B52" s="171"/>
      <c r="C52" s="211"/>
      <c r="D52" s="211"/>
      <c r="E52" s="167">
        <v>2.5</v>
      </c>
    </row>
    <row r="53" spans="1:5">
      <c r="A53" s="185" t="s">
        <v>63</v>
      </c>
      <c r="B53" s="186"/>
      <c r="C53" s="213">
        <v>0</v>
      </c>
      <c r="D53" s="213">
        <v>0</v>
      </c>
      <c r="E53" s="187">
        <v>0</v>
      </c>
    </row>
    <row r="54" spans="1:5" ht="15.75" thickBot="1">
      <c r="A54" s="188" t="s">
        <v>64</v>
      </c>
      <c r="B54" s="188"/>
      <c r="C54" s="210"/>
      <c r="D54" s="214">
        <f>SUM(D6:D53)</f>
        <v>40</v>
      </c>
      <c r="E54" s="188"/>
    </row>
  </sheetData>
  <sheetProtection algorithmName="SHA-512" hashValue="aUzRYAIG6jC/qTxWPBaWvYkKyWGXfvSl6U0ZQkhYLWfRAUrGhcN1uuUDrjztHCHvKzQl5e1SGe3ly86y0Bjc8g==" saltValue="Co59XwjeDfCxu4vXZQ5BWg==" spinCount="100000" sheet="1" objects="1" scenarios="1"/>
  <dataValidations disablePrompts="1" count="1">
    <dataValidation type="list" allowBlank="1" showInputMessage="1" showErrorMessage="1" sqref="P9 P5:P7" xr:uid="{337DE8FD-5B21-4631-9930-57F3B4DB1F1B}">
      <formula1>$AB$5:$AB$7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651C3-A082-4A0C-869E-A59176F468C4}">
  <sheetPr codeName="Sheet5">
    <pageSetUpPr fitToPage="1"/>
  </sheetPr>
  <dimension ref="A3:Z128"/>
  <sheetViews>
    <sheetView showGridLines="0" tabSelected="1" topLeftCell="A9" zoomScaleNormal="100" workbookViewId="0">
      <selection activeCell="J19" sqref="J19"/>
    </sheetView>
  </sheetViews>
  <sheetFormatPr defaultRowHeight="12.75"/>
  <cols>
    <col min="1" max="1" width="5.85546875" style="135" customWidth="1"/>
    <col min="2" max="2" width="9.42578125" style="135" customWidth="1"/>
    <col min="3" max="8" width="16.140625" style="135" customWidth="1"/>
    <col min="9" max="9" width="5.140625" style="135" customWidth="1"/>
    <col min="10" max="16384" width="9.140625" style="135"/>
  </cols>
  <sheetData>
    <row r="3" spans="1:5" ht="20.25">
      <c r="A3" s="133" t="s">
        <v>231</v>
      </c>
      <c r="B3" s="134"/>
      <c r="C3" s="134"/>
      <c r="D3" s="134"/>
      <c r="E3" s="134"/>
    </row>
    <row r="11" spans="1:5">
      <c r="C11" s="135">
        <v>10</v>
      </c>
      <c r="D11" s="135">
        <v>10</v>
      </c>
    </row>
    <row r="20" spans="1:26" ht="18">
      <c r="A20" s="136"/>
      <c r="Z20" s="220" t="str">
        <f>"Overall Score " &amp; ROUNDUP( IFERROR(CHOOSE(MATCH(Input!D5,{"Scoring Model 1","Scoring Model 2","Scoring Model 3"},0),'Score Model 1'!K20,'Score Model 2'!J13,'Score Model 3'!K20),"0"),0) &amp;"/100"</f>
        <v>Overall Score 15/100</v>
      </c>
    </row>
    <row r="21" spans="1:26" ht="15">
      <c r="K21" s="230"/>
    </row>
    <row r="35" s="138" customFormat="1" ht="39.75" customHeight="1"/>
    <row r="49" spans="3:7" hidden="1"/>
    <row r="50" spans="3:7" ht="42.75" customHeight="1">
      <c r="C50" s="139" t="s">
        <v>333</v>
      </c>
      <c r="D50" s="140" t="s">
        <v>334</v>
      </c>
      <c r="E50" s="141" t="s">
        <v>335</v>
      </c>
      <c r="F50" s="142" t="s">
        <v>336</v>
      </c>
      <c r="G50" s="143" t="s">
        <v>337</v>
      </c>
    </row>
    <row r="51" spans="3:7">
      <c r="G51" s="144"/>
    </row>
    <row r="65" spans="3:4">
      <c r="C65" s="135">
        <v>12</v>
      </c>
      <c r="D65" s="135">
        <v>12</v>
      </c>
    </row>
    <row r="100" spans="3:4">
      <c r="C100" s="135">
        <v>3</v>
      </c>
      <c r="D100" s="135">
        <v>3</v>
      </c>
    </row>
    <row r="108" spans="3:4">
      <c r="C108" s="135" t="s">
        <v>133</v>
      </c>
      <c r="D108" s="135" t="s">
        <v>133</v>
      </c>
    </row>
    <row r="111" spans="3:4">
      <c r="C111" s="135">
        <v>20</v>
      </c>
      <c r="D111" s="135">
        <v>20</v>
      </c>
    </row>
    <row r="124" spans="3:4">
      <c r="C124" s="135" t="s">
        <v>133</v>
      </c>
      <c r="D124" s="135" t="s">
        <v>133</v>
      </c>
    </row>
    <row r="128" spans="3:4">
      <c r="C128" s="135">
        <v>12.5</v>
      </c>
      <c r="D128" s="135">
        <v>12.5</v>
      </c>
    </row>
  </sheetData>
  <sheetProtection algorithmName="SHA-512" hashValue="YkFjzhEqcu9oaQ3X9hgo597LkHlMlGif18TGUeJWkvMXyXY3+lurW6uzgFgE6ebnYJyyZ9/uC6oJyDbUpGd9VA==" saltValue="0b91/Bwm4AD7YxhmnrXZcg==" spinCount="100000" sheet="1" objects="1" scenarios="1"/>
  <pageMargins left="0.7" right="0.7" top="0.75" bottom="0.75" header="0.3" footer="0.3"/>
  <pageSetup scale="74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9DFC06-C5CF-474F-B8E3-3FF8069B1475}">
  <sheetPr codeName="Sheet6"/>
  <dimension ref="B2:N26"/>
  <sheetViews>
    <sheetView showGridLines="0" topLeftCell="A8" workbookViewId="0">
      <selection activeCell="D5" sqref="D5:E5"/>
    </sheetView>
  </sheetViews>
  <sheetFormatPr defaultRowHeight="15"/>
  <cols>
    <col min="1" max="1" width="2.7109375" style="101" customWidth="1"/>
    <col min="2" max="2" width="26.140625" style="101" customWidth="1"/>
    <col min="3" max="5" width="18.7109375" style="101" customWidth="1"/>
    <col min="6" max="6" width="4.28515625" style="101" customWidth="1"/>
    <col min="7" max="7" width="28.7109375" style="101" customWidth="1"/>
    <col min="8" max="8" width="15.5703125" style="129" customWidth="1"/>
    <col min="9" max="11" width="16.5703125" style="130" customWidth="1"/>
    <col min="12" max="12" width="16.5703125" style="105" customWidth="1"/>
    <col min="13" max="13" width="18.140625" style="105" customWidth="1"/>
    <col min="14" max="14" width="16.5703125" style="105" customWidth="1"/>
    <col min="15" max="16384" width="9.140625" style="101"/>
  </cols>
  <sheetData>
    <row r="2" spans="2:14" ht="26.25" customHeight="1">
      <c r="B2" s="268" t="s">
        <v>231</v>
      </c>
      <c r="C2" s="268"/>
      <c r="D2" s="268"/>
      <c r="E2" s="268"/>
      <c r="G2" s="102"/>
      <c r="H2" s="103"/>
      <c r="I2" s="104"/>
      <c r="J2" s="104"/>
      <c r="K2" s="104"/>
    </row>
    <row r="3" spans="2:14" ht="15.75" thickBot="1">
      <c r="G3" s="102"/>
      <c r="H3" s="103"/>
      <c r="I3" s="104"/>
      <c r="J3" s="104"/>
      <c r="K3" s="104"/>
    </row>
    <row r="4" spans="2:14">
      <c r="B4" s="269" t="s">
        <v>232</v>
      </c>
      <c r="C4" s="270"/>
      <c r="D4" s="270"/>
      <c r="E4" s="271"/>
      <c r="G4" s="102"/>
      <c r="H4" s="103"/>
      <c r="I4" s="104"/>
      <c r="J4" s="104"/>
      <c r="K4" s="104"/>
    </row>
    <row r="5" spans="2:14" ht="21" thickBot="1">
      <c r="B5" s="272" t="str">
        <f>IFERROR(ROUNDUP(CHOOSE(MATCH(Input!D5,{"Scoring Model 1","Scoring Model 2","Scoring Model 3"},0),'Score Model 1'!K20,'Score Model 2'!J13,'Score Model 3'!K20),0),"0")&amp;"/100"</f>
        <v>15/100</v>
      </c>
      <c r="C5" s="273"/>
      <c r="D5" s="274"/>
      <c r="E5" s="275"/>
      <c r="G5" s="102"/>
      <c r="H5" s="103"/>
      <c r="I5" s="104"/>
      <c r="J5" s="104"/>
      <c r="K5" s="104"/>
    </row>
    <row r="7" spans="2:14" ht="15.75" thickBot="1">
      <c r="B7" s="276" t="s">
        <v>233</v>
      </c>
      <c r="C7" s="276"/>
      <c r="D7" s="106"/>
      <c r="E7" s="107"/>
      <c r="F7" s="107"/>
      <c r="G7" s="108"/>
      <c r="H7" s="109"/>
      <c r="I7" s="109"/>
      <c r="J7" s="109"/>
      <c r="K7" s="109"/>
    </row>
    <row r="8" spans="2:14" ht="25.5">
      <c r="B8" s="110" t="s">
        <v>234</v>
      </c>
      <c r="C8" s="267" t="s">
        <v>235</v>
      </c>
      <c r="D8" s="267"/>
      <c r="E8" s="112" t="s">
        <v>358</v>
      </c>
      <c r="F8" s="113"/>
      <c r="G8" s="102"/>
      <c r="H8" s="114" t="s">
        <v>80</v>
      </c>
      <c r="I8" s="115" t="s">
        <v>236</v>
      </c>
      <c r="J8" s="116" t="s">
        <v>237</v>
      </c>
      <c r="K8" s="117" t="s">
        <v>238</v>
      </c>
    </row>
    <row r="9" spans="2:14" ht="42" customHeight="1">
      <c r="B9" s="118" t="s">
        <v>239</v>
      </c>
      <c r="C9" s="262" t="s">
        <v>240</v>
      </c>
      <c r="D9" s="263"/>
      <c r="E9" s="232"/>
      <c r="F9" s="113"/>
      <c r="G9" s="119" t="s">
        <v>241</v>
      </c>
      <c r="H9" s="120"/>
      <c r="I9" s="121" t="s">
        <v>242</v>
      </c>
      <c r="J9" s="121" t="s">
        <v>243</v>
      </c>
      <c r="K9" s="121" t="s">
        <v>244</v>
      </c>
    </row>
    <row r="10" spans="2:14" ht="63.75">
      <c r="B10" s="122" t="s">
        <v>245</v>
      </c>
      <c r="C10" s="262" t="s">
        <v>246</v>
      </c>
      <c r="D10" s="264"/>
      <c r="E10" s="233"/>
      <c r="F10" s="123"/>
      <c r="G10" s="119" t="s">
        <v>247</v>
      </c>
      <c r="H10" s="120" t="s">
        <v>236</v>
      </c>
      <c r="I10" s="121" t="s">
        <v>236</v>
      </c>
      <c r="J10" s="121" t="s">
        <v>248</v>
      </c>
      <c r="K10" s="121" t="s">
        <v>238</v>
      </c>
      <c r="L10" s="121"/>
    </row>
    <row r="11" spans="2:14" ht="33.75" customHeight="1">
      <c r="B11" s="118" t="s">
        <v>249</v>
      </c>
      <c r="C11" s="262" t="s">
        <v>250</v>
      </c>
      <c r="D11" s="263"/>
      <c r="E11" s="232"/>
      <c r="F11" s="113"/>
      <c r="G11" s="119" t="s">
        <v>251</v>
      </c>
      <c r="H11" s="120"/>
      <c r="I11" s="121" t="s">
        <v>252</v>
      </c>
      <c r="J11" s="121" t="s">
        <v>253</v>
      </c>
      <c r="K11" s="121" t="s">
        <v>254</v>
      </c>
      <c r="L11" s="121"/>
    </row>
    <row r="12" spans="2:14" ht="33.75" customHeight="1">
      <c r="B12" s="118" t="s">
        <v>255</v>
      </c>
      <c r="C12" s="262" t="s">
        <v>256</v>
      </c>
      <c r="D12" s="264"/>
      <c r="E12" s="232"/>
      <c r="F12" s="113"/>
      <c r="G12" s="124" t="s">
        <v>257</v>
      </c>
      <c r="H12" s="120"/>
      <c r="I12" s="121" t="s">
        <v>258</v>
      </c>
      <c r="J12" s="121" t="s">
        <v>259</v>
      </c>
      <c r="K12" s="121" t="s">
        <v>260</v>
      </c>
      <c r="L12" s="121"/>
    </row>
    <row r="13" spans="2:14" ht="26.25" thickBot="1">
      <c r="B13" s="125" t="s">
        <v>261</v>
      </c>
      <c r="C13" s="265" t="s">
        <v>262</v>
      </c>
      <c r="D13" s="266"/>
      <c r="E13" s="234"/>
      <c r="F13" s="113"/>
      <c r="G13" s="124" t="s">
        <v>263</v>
      </c>
      <c r="H13" s="120"/>
      <c r="I13" s="121" t="s">
        <v>264</v>
      </c>
      <c r="J13" s="121" t="s">
        <v>265</v>
      </c>
      <c r="K13" s="121" t="s">
        <v>266</v>
      </c>
      <c r="L13" s="121"/>
    </row>
    <row r="14" spans="2:14">
      <c r="B14" s="113"/>
      <c r="C14" s="113"/>
      <c r="D14" s="113"/>
      <c r="E14" s="113"/>
      <c r="F14" s="113"/>
      <c r="G14" s="102"/>
      <c r="H14" s="103"/>
      <c r="I14" s="104"/>
      <c r="J14" s="104"/>
      <c r="K14" s="104"/>
    </row>
    <row r="15" spans="2:14" ht="15.75" thickBot="1">
      <c r="B15" s="113"/>
      <c r="C15" s="113"/>
      <c r="D15" s="113"/>
      <c r="E15" s="113"/>
      <c r="F15" s="113"/>
      <c r="G15" s="102"/>
      <c r="H15" s="103"/>
      <c r="I15" s="261" t="s">
        <v>267</v>
      </c>
      <c r="J15" s="261"/>
      <c r="K15" s="261"/>
      <c r="L15" s="261" t="s">
        <v>268</v>
      </c>
      <c r="M15" s="261"/>
      <c r="N15" s="261"/>
    </row>
    <row r="16" spans="2:14" ht="25.5">
      <c r="B16" s="110" t="s">
        <v>234</v>
      </c>
      <c r="C16" s="111" t="s">
        <v>238</v>
      </c>
      <c r="D16" s="111" t="s">
        <v>237</v>
      </c>
      <c r="E16" s="126" t="s">
        <v>236</v>
      </c>
      <c r="F16" s="105"/>
      <c r="G16" s="102"/>
      <c r="H16" s="114" t="s">
        <v>80</v>
      </c>
      <c r="I16" s="115" t="s">
        <v>236</v>
      </c>
      <c r="J16" s="116" t="s">
        <v>237</v>
      </c>
      <c r="K16" s="117" t="s">
        <v>238</v>
      </c>
      <c r="L16" s="115" t="s">
        <v>236</v>
      </c>
      <c r="M16" s="116" t="s">
        <v>237</v>
      </c>
      <c r="N16" s="117" t="s">
        <v>238</v>
      </c>
    </row>
    <row r="17" spans="2:14">
      <c r="B17" s="127" t="s">
        <v>269</v>
      </c>
      <c r="C17" s="246"/>
      <c r="D17" s="246"/>
      <c r="E17" s="247"/>
      <c r="F17" s="113"/>
      <c r="G17" s="119" t="s">
        <v>269</v>
      </c>
      <c r="H17" s="120"/>
      <c r="I17" s="105" t="s">
        <v>270</v>
      </c>
      <c r="J17" s="105" t="s">
        <v>271</v>
      </c>
      <c r="K17" s="105" t="s">
        <v>272</v>
      </c>
      <c r="L17" s="105" t="s">
        <v>273</v>
      </c>
      <c r="M17" s="105" t="s">
        <v>274</v>
      </c>
      <c r="N17" s="105" t="s">
        <v>275</v>
      </c>
    </row>
    <row r="18" spans="2:14">
      <c r="B18" s="127" t="s">
        <v>276</v>
      </c>
      <c r="C18" s="246"/>
      <c r="D18" s="246"/>
      <c r="E18" s="247"/>
      <c r="F18" s="113"/>
      <c r="G18" s="119" t="s">
        <v>276</v>
      </c>
      <c r="H18" s="120"/>
      <c r="I18" s="105" t="s">
        <v>277</v>
      </c>
      <c r="J18" s="105" t="s">
        <v>278</v>
      </c>
      <c r="K18" s="105" t="s">
        <v>279</v>
      </c>
      <c r="L18" s="105" t="s">
        <v>280</v>
      </c>
      <c r="M18" s="105" t="s">
        <v>281</v>
      </c>
      <c r="N18" s="105" t="s">
        <v>282</v>
      </c>
    </row>
    <row r="19" spans="2:14">
      <c r="B19" s="127" t="s">
        <v>283</v>
      </c>
      <c r="C19" s="246"/>
      <c r="D19" s="246"/>
      <c r="E19" s="247"/>
      <c r="F19" s="113"/>
      <c r="G19" s="119" t="s">
        <v>283</v>
      </c>
      <c r="H19" s="120"/>
      <c r="I19" s="105" t="s">
        <v>284</v>
      </c>
      <c r="J19" s="105" t="s">
        <v>285</v>
      </c>
      <c r="K19" s="105" t="s">
        <v>286</v>
      </c>
      <c r="L19" s="105" t="s">
        <v>287</v>
      </c>
      <c r="M19" s="105" t="s">
        <v>288</v>
      </c>
      <c r="N19" s="105" t="s">
        <v>289</v>
      </c>
    </row>
    <row r="20" spans="2:14">
      <c r="B20" s="127" t="s">
        <v>290</v>
      </c>
      <c r="C20" s="246"/>
      <c r="D20" s="246"/>
      <c r="E20" s="247"/>
      <c r="F20" s="113"/>
      <c r="G20" s="119" t="s">
        <v>290</v>
      </c>
      <c r="H20" s="120"/>
      <c r="I20" s="105" t="s">
        <v>291</v>
      </c>
      <c r="J20" s="105" t="s">
        <v>292</v>
      </c>
      <c r="K20" s="105" t="s">
        <v>293</v>
      </c>
      <c r="L20" s="105" t="s">
        <v>294</v>
      </c>
      <c r="M20" s="105" t="s">
        <v>295</v>
      </c>
      <c r="N20" s="105" t="s">
        <v>296</v>
      </c>
    </row>
    <row r="21" spans="2:14">
      <c r="B21" s="127" t="s">
        <v>297</v>
      </c>
      <c r="C21" s="246"/>
      <c r="D21" s="246"/>
      <c r="E21" s="247"/>
      <c r="F21" s="113"/>
      <c r="G21" s="119" t="s">
        <v>297</v>
      </c>
      <c r="H21" s="120"/>
      <c r="I21" s="105" t="s">
        <v>298</v>
      </c>
      <c r="J21" s="105" t="s">
        <v>299</v>
      </c>
      <c r="K21" s="105" t="s">
        <v>272</v>
      </c>
      <c r="L21" s="105" t="s">
        <v>300</v>
      </c>
      <c r="M21" s="105" t="s">
        <v>301</v>
      </c>
      <c r="N21" s="105" t="s">
        <v>302</v>
      </c>
    </row>
    <row r="22" spans="2:14">
      <c r="B22" s="127" t="s">
        <v>303</v>
      </c>
      <c r="C22" s="246"/>
      <c r="D22" s="246"/>
      <c r="E22" s="247"/>
      <c r="F22" s="113"/>
      <c r="G22" s="119" t="s">
        <v>303</v>
      </c>
      <c r="H22" s="120"/>
      <c r="I22" s="105" t="s">
        <v>304</v>
      </c>
      <c r="J22" s="105" t="s">
        <v>305</v>
      </c>
      <c r="K22" s="105" t="s">
        <v>306</v>
      </c>
      <c r="L22" s="105" t="s">
        <v>307</v>
      </c>
      <c r="M22" s="105" t="s">
        <v>308</v>
      </c>
      <c r="N22" s="105" t="s">
        <v>294</v>
      </c>
    </row>
    <row r="23" spans="2:14">
      <c r="B23" s="127" t="s">
        <v>309</v>
      </c>
      <c r="C23" s="246"/>
      <c r="D23" s="246"/>
      <c r="E23" s="247"/>
      <c r="F23" s="113"/>
      <c r="G23" s="119" t="s">
        <v>309</v>
      </c>
      <c r="H23" s="120"/>
      <c r="I23" s="105" t="s">
        <v>284</v>
      </c>
      <c r="J23" s="105" t="s">
        <v>285</v>
      </c>
      <c r="K23" s="105" t="s">
        <v>286</v>
      </c>
      <c r="L23" s="105" t="s">
        <v>287</v>
      </c>
      <c r="M23" s="105" t="s">
        <v>288</v>
      </c>
      <c r="N23" s="105" t="s">
        <v>289</v>
      </c>
    </row>
    <row r="24" spans="2:14">
      <c r="B24" s="127" t="s">
        <v>310</v>
      </c>
      <c r="C24" s="246"/>
      <c r="D24" s="246"/>
      <c r="E24" s="247"/>
      <c r="F24" s="113"/>
      <c r="G24" s="119" t="s">
        <v>310</v>
      </c>
      <c r="H24" s="120"/>
      <c r="I24" s="105" t="s">
        <v>311</v>
      </c>
      <c r="J24" s="105" t="s">
        <v>312</v>
      </c>
      <c r="K24" s="105" t="s">
        <v>313</v>
      </c>
      <c r="L24" s="105" t="s">
        <v>314</v>
      </c>
      <c r="M24" s="105" t="s">
        <v>315</v>
      </c>
      <c r="N24" s="105" t="s">
        <v>273</v>
      </c>
    </row>
    <row r="25" spans="2:14">
      <c r="B25" s="127" t="s">
        <v>316</v>
      </c>
      <c r="C25" s="246"/>
      <c r="D25" s="246"/>
      <c r="E25" s="247"/>
      <c r="F25" s="113"/>
      <c r="G25" s="119" t="s">
        <v>316</v>
      </c>
      <c r="H25" s="120"/>
      <c r="I25" s="105" t="s">
        <v>317</v>
      </c>
      <c r="J25" s="105" t="s">
        <v>318</v>
      </c>
      <c r="K25" s="105" t="s">
        <v>319</v>
      </c>
      <c r="L25" s="105" t="s">
        <v>300</v>
      </c>
      <c r="M25" s="105" t="s">
        <v>320</v>
      </c>
      <c r="N25" s="105" t="s">
        <v>321</v>
      </c>
    </row>
    <row r="26" spans="2:14" ht="15.75" thickBot="1">
      <c r="B26" s="128" t="s">
        <v>322</v>
      </c>
      <c r="C26" s="248"/>
      <c r="D26" s="248"/>
      <c r="E26" s="249"/>
      <c r="F26" s="113"/>
      <c r="G26" s="119" t="s">
        <v>322</v>
      </c>
      <c r="H26" s="120"/>
      <c r="I26" s="105"/>
      <c r="J26" s="105"/>
      <c r="K26" s="105"/>
    </row>
  </sheetData>
  <sheetProtection algorithmName="SHA-512" hashValue="l9bK3LlYH9DqiPJsMrN3rHgAPIVA3YoAl6l9iQaVyT99trkGTum5RMebbzJ6E/k3l8t1yGlk+Dh5gYCa6ygYsw==" saltValue="yd/OqSNeNVmzlpiSIytaPQ==" spinCount="100000" sheet="1" objects="1" scenarios="1"/>
  <mergeCells count="13">
    <mergeCell ref="C8:D8"/>
    <mergeCell ref="B2:E2"/>
    <mergeCell ref="B4:E4"/>
    <mergeCell ref="B5:C5"/>
    <mergeCell ref="D5:E5"/>
    <mergeCell ref="B7:C7"/>
    <mergeCell ref="L15:N15"/>
    <mergeCell ref="C9:D9"/>
    <mergeCell ref="C10:D10"/>
    <mergeCell ref="C11:D11"/>
    <mergeCell ref="C12:D12"/>
    <mergeCell ref="C13:D13"/>
    <mergeCell ref="I15:K15"/>
  </mergeCells>
  <dataValidations disablePrompts="1" count="2">
    <dataValidation type="list" allowBlank="1" showInputMessage="1" showErrorMessage="1" sqref="H17:H26" xr:uid="{D1FCE49E-2A92-4CB7-BAD1-C54003565068}">
      <formula1>$I$16:$K$16</formula1>
    </dataValidation>
    <dataValidation type="list" allowBlank="1" showInputMessage="1" showErrorMessage="1" sqref="H9:H13" xr:uid="{B00B7E2B-692E-4629-BBA8-DDC7C7E477AF}">
      <formula1>$I$8:$K$8</formula1>
    </dataValidation>
  </dataValidation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C6F26-E5E9-4B2B-A154-84D9C44476F6}">
  <sheetPr codeName="Sheet7"/>
  <dimension ref="B2:C19"/>
  <sheetViews>
    <sheetView showGridLines="0" topLeftCell="A3" workbookViewId="0">
      <selection activeCell="F18" sqref="F18"/>
    </sheetView>
  </sheetViews>
  <sheetFormatPr defaultRowHeight="15"/>
  <cols>
    <col min="1" max="1" width="2.85546875" style="237" customWidth="1"/>
    <col min="2" max="2" width="35.42578125" style="237" customWidth="1"/>
    <col min="3" max="3" width="37.7109375" style="237" customWidth="1"/>
    <col min="4" max="16384" width="9.140625" style="237"/>
  </cols>
  <sheetData>
    <row r="2" spans="2:3" ht="26.25" customHeight="1">
      <c r="B2" s="277" t="s">
        <v>231</v>
      </c>
      <c r="C2" s="277"/>
    </row>
    <row r="3" spans="2:3" ht="15.75" thickBot="1"/>
    <row r="4" spans="2:3" ht="15" customHeight="1">
      <c r="B4" s="278" t="s">
        <v>232</v>
      </c>
      <c r="C4" s="279"/>
    </row>
    <row r="5" spans="2:3" ht="21" thickBot="1">
      <c r="B5" s="250" t="str">
        <f>IFERROR(ROUNDUP(CHOOSE(MATCH(Input!D5,{"Scoring Model 1","Scoring Model 2","Scoring Model 3"},0),'Score Model 1'!K20,'Score Model 2'!J13,'Score Model 3'!K20),0),"0")&amp;"/100"</f>
        <v>15/100</v>
      </c>
      <c r="C5" s="235"/>
    </row>
    <row r="6" spans="2:3">
      <c r="B6" s="50"/>
      <c r="C6" s="50"/>
    </row>
    <row r="7" spans="2:3" ht="15.75" thickBot="1">
      <c r="B7" s="50"/>
      <c r="C7" s="50"/>
    </row>
    <row r="8" spans="2:3">
      <c r="B8" s="240" t="s">
        <v>323</v>
      </c>
      <c r="C8" s="241" t="s">
        <v>183</v>
      </c>
    </row>
    <row r="9" spans="2:3">
      <c r="B9" s="242" t="s">
        <v>324</v>
      </c>
      <c r="C9" s="243" t="s">
        <v>325</v>
      </c>
    </row>
    <row r="10" spans="2:3">
      <c r="B10" s="242" t="s">
        <v>326</v>
      </c>
      <c r="C10" s="243" t="s">
        <v>188</v>
      </c>
    </row>
    <row r="11" spans="2:3">
      <c r="B11" s="242" t="s">
        <v>327</v>
      </c>
      <c r="C11" s="243" t="s">
        <v>189</v>
      </c>
    </row>
    <row r="12" spans="2:3">
      <c r="B12" s="242" t="s">
        <v>328</v>
      </c>
      <c r="C12" s="243" t="s">
        <v>329</v>
      </c>
    </row>
    <row r="13" spans="2:3">
      <c r="B13" s="242" t="s">
        <v>330</v>
      </c>
      <c r="C13" s="243" t="s">
        <v>331</v>
      </c>
    </row>
    <row r="14" spans="2:3" ht="15.75" thickBot="1">
      <c r="B14" s="244" t="s">
        <v>332</v>
      </c>
      <c r="C14" s="245" t="s">
        <v>191</v>
      </c>
    </row>
    <row r="18" spans="2:3">
      <c r="B18" s="238"/>
      <c r="C18" s="238"/>
    </row>
    <row r="19" spans="2:3">
      <c r="B19" s="239"/>
    </row>
  </sheetData>
  <sheetProtection algorithmName="SHA-512" hashValue="4q8EZCW0uCHhhm4cQMRrtCgk9MOB6hT+UkJByg7o7W2ThhfZuGoJm2CWFnsc++wK908z19oQkV+LjDlHe7XiMw==" saltValue="+lVg0mYcr7OpgeqOd8qkBw==" spinCount="100000" sheet="1" objects="1" scenarios="1" selectLockedCells="1"/>
  <mergeCells count="2">
    <mergeCell ref="B2:C2"/>
    <mergeCell ref="B4:C4"/>
  </mergeCells>
  <conditionalFormatting sqref="B8:B14">
    <cfRule type="expression" dxfId="0" priority="1" stopIfTrue="1">
      <formula>AND($B$5&gt;=LEFT($B8,2)+0, $B$5&lt;=RIGHT($B8,2)+0)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Input</vt:lpstr>
      <vt:lpstr>Score Model 1</vt:lpstr>
      <vt:lpstr>Score Model 2</vt:lpstr>
      <vt:lpstr>Score Model 3</vt:lpstr>
      <vt:lpstr>Scoring - ComprehensiveReport</vt:lpstr>
      <vt:lpstr>Input!Print_Area</vt:lpstr>
      <vt:lpstr>'Scoring - ComprehensiveReport'!Print_Area</vt:lpstr>
      <vt:lpstr>scr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AKASH THOKALE</dc:creator>
  <cp:lastModifiedBy>namaste credit</cp:lastModifiedBy>
  <dcterms:created xsi:type="dcterms:W3CDTF">2022-04-11T18:14:57Z</dcterms:created>
  <dcterms:modified xsi:type="dcterms:W3CDTF">2023-11-23T03:56:35Z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c63c790-1b4f-473b-b88f-a693ca173b52_Enabled">
    <vt:lpwstr>true</vt:lpwstr>
  </property>
  <property fmtid="{D5CDD505-2E9C-101B-9397-08002B2CF9AE}" pid="3" name="MSIP_Label_8c63c790-1b4f-473b-b88f-a693ca173b52_SetDate">
    <vt:lpwstr>2022-04-11T20:59:51Z</vt:lpwstr>
  </property>
  <property fmtid="{D5CDD505-2E9C-101B-9397-08002B2CF9AE}" pid="4" name="MSIP_Label_8c63c790-1b4f-473b-b88f-a693ca173b52_Method">
    <vt:lpwstr>Privileged</vt:lpwstr>
  </property>
  <property fmtid="{D5CDD505-2E9C-101B-9397-08002B2CF9AE}" pid="5" name="MSIP_Label_8c63c790-1b4f-473b-b88f-a693ca173b52_Name">
    <vt:lpwstr>Internal</vt:lpwstr>
  </property>
  <property fmtid="{D5CDD505-2E9C-101B-9397-08002B2CF9AE}" pid="6" name="MSIP_Label_8c63c790-1b4f-473b-b88f-a693ca173b52_SiteId">
    <vt:lpwstr>4d8b04bf-7a7c-48a0-b6e3-38da5008297e</vt:lpwstr>
  </property>
  <property fmtid="{D5CDD505-2E9C-101B-9397-08002B2CF9AE}" pid="7" name="MSIP_Label_8c63c790-1b4f-473b-b88f-a693ca173b52_ActionId">
    <vt:lpwstr>8f4c542a-86f8-4c50-b6b1-c608286c8387</vt:lpwstr>
  </property>
  <property fmtid="{D5CDD505-2E9C-101B-9397-08002B2CF9AE}" pid="8" name="MSIP_Label_8c63c790-1b4f-473b-b88f-a693ca173b52_ContentBits">
    <vt:lpwstr>0</vt:lpwstr>
  </property>
</Properties>
</file>