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Documents\Projets\SAE.3\AR-tistic\Documents-Gestion\PERT-GANTT\PERT &amp; GANTT Final\"/>
    </mc:Choice>
  </mc:AlternateContent>
  <xr:revisionPtr revIDLastSave="0" documentId="13_ncr:1_{A11AB328-6E24-4A0B-A10A-8B13C0FCF474}" xr6:coauthVersionLast="47" xr6:coauthVersionMax="47" xr10:uidLastSave="{00000000-0000-0000-0000-000000000000}"/>
  <bookViews>
    <workbookView xWindow="-108" yWindow="-108" windowWidth="23256" windowHeight="13176" activeTab="1" xr2:uid="{9B79E3AB-03E4-4F1E-A9FE-3328D6A52758}"/>
  </bookViews>
  <sheets>
    <sheet name="Graphique1" sheetId="3" r:id="rId1"/>
    <sheet name="Feuil1" sheetId="1" r:id="rId2"/>
    <sheet name="Feuil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G5" i="1" s="1"/>
  <c r="H6" i="1"/>
  <c r="G6" i="1" s="1"/>
  <c r="H7" i="1"/>
  <c r="G7" i="1" s="1"/>
  <c r="H8" i="1" s="1"/>
  <c r="G8" i="1" s="1"/>
  <c r="H9" i="1"/>
  <c r="I9" i="1" s="1"/>
  <c r="H12" i="1"/>
  <c r="G12" i="1" s="1"/>
  <c r="H14" i="1" s="1"/>
  <c r="H13" i="1"/>
  <c r="G13" i="1" s="1"/>
  <c r="H15" i="1"/>
  <c r="G15" i="1" s="1"/>
  <c r="H26" i="1"/>
  <c r="I26" i="1" s="1"/>
  <c r="G4" i="1"/>
  <c r="H25" i="1"/>
  <c r="I25" i="1" s="1"/>
  <c r="G3" i="1" l="1"/>
  <c r="I5" i="1"/>
  <c r="I6" i="1"/>
  <c r="I7" i="1"/>
  <c r="I8" i="1"/>
  <c r="G9" i="1"/>
  <c r="I12" i="1"/>
  <c r="I13" i="1"/>
  <c r="G26" i="1"/>
  <c r="G25" i="1"/>
  <c r="H24" i="1" s="1"/>
  <c r="G24" i="1" s="1"/>
  <c r="I15" i="1"/>
  <c r="H10" i="1" l="1"/>
  <c r="H11" i="1"/>
  <c r="H20" i="1"/>
  <c r="H22" i="1"/>
  <c r="H23" i="1"/>
  <c r="H19" i="1"/>
  <c r="H21" i="1"/>
  <c r="I24" i="1"/>
  <c r="I11" i="1" l="1"/>
  <c r="G11" i="1"/>
  <c r="I10" i="1"/>
  <c r="G10" i="1"/>
  <c r="G23" i="1"/>
  <c r="I23" i="1"/>
  <c r="I22" i="1"/>
  <c r="G22" i="1"/>
  <c r="I21" i="1"/>
  <c r="G21" i="1"/>
  <c r="G19" i="1"/>
  <c r="H18" i="1" s="1"/>
  <c r="I19" i="1"/>
  <c r="G20" i="1"/>
  <c r="I20" i="1"/>
  <c r="I18" i="1" l="1"/>
  <c r="G18" i="1"/>
  <c r="H17" i="1" s="1"/>
  <c r="G14" i="1"/>
  <c r="I14" i="1"/>
  <c r="I17" i="1" l="1"/>
  <c r="G17" i="1"/>
  <c r="H16" i="1" s="1"/>
  <c r="G16" i="1" l="1"/>
  <c r="I16" i="1"/>
</calcChain>
</file>

<file path=xl/sharedStrings.xml><?xml version="1.0" encoding="utf-8"?>
<sst xmlns="http://schemas.openxmlformats.org/spreadsheetml/2006/main" count="109" uniqueCount="66">
  <si>
    <t>Code</t>
  </si>
  <si>
    <t>Description</t>
  </si>
  <si>
    <t>Durée
(Heure)</t>
  </si>
  <si>
    <t>Antériorité</t>
  </si>
  <si>
    <t>Dates au plus tôt</t>
  </si>
  <si>
    <t>Dates au plus tard</t>
  </si>
  <si>
    <t>Marges</t>
  </si>
  <si>
    <t>Avancement</t>
  </si>
  <si>
    <t>Début</t>
  </si>
  <si>
    <t>Fin</t>
  </si>
  <si>
    <t>A</t>
  </si>
  <si>
    <t>Choisir un sujet</t>
  </si>
  <si>
    <t>B</t>
  </si>
  <si>
    <t>Approfondir le sujet</t>
  </si>
  <si>
    <t>C</t>
  </si>
  <si>
    <t>Choisir les logiciels et technologies à utiliser</t>
  </si>
  <si>
    <t>D</t>
  </si>
  <si>
    <t>Concevoir les documents de description des besoins</t>
  </si>
  <si>
    <t>E</t>
  </si>
  <si>
    <t>Créer des indicateurs de suivi de projet (Kanban, PERT, GANTT,...)</t>
  </si>
  <si>
    <t>F-C</t>
  </si>
  <si>
    <t>F</t>
  </si>
  <si>
    <t>Décrire et analyser les contraintes</t>
  </si>
  <si>
    <t>D-C</t>
  </si>
  <si>
    <t>G</t>
  </si>
  <si>
    <t>Concevoir les diagrammes (flux, classe, paquetage...)</t>
  </si>
  <si>
    <t>I - H</t>
  </si>
  <si>
    <t>H</t>
  </si>
  <si>
    <t>établir les classes abstraites et/ou interfaces</t>
  </si>
  <si>
    <t>I</t>
  </si>
  <si>
    <t>Concevoir les classes et ses attributs</t>
  </si>
  <si>
    <t>J</t>
  </si>
  <si>
    <t>établir le stub (fausses données)</t>
  </si>
  <si>
    <t>L</t>
  </si>
  <si>
    <t>K</t>
  </si>
  <si>
    <t>Concevoir les méthodes des classes</t>
  </si>
  <si>
    <t>H - I - J</t>
  </si>
  <si>
    <t>coder les classes</t>
  </si>
  <si>
    <t>M</t>
  </si>
  <si>
    <t>concevoir les routes de l'API</t>
  </si>
  <si>
    <t>N</t>
  </si>
  <si>
    <t>Créer le MCD/MLD</t>
  </si>
  <si>
    <t>O</t>
  </si>
  <si>
    <t>Implémenter l' ORM</t>
  </si>
  <si>
    <t>P</t>
  </si>
  <si>
    <t>Créer les tables</t>
  </si>
  <si>
    <t>Q</t>
  </si>
  <si>
    <t>coder toutes les requêtes nécessaires</t>
  </si>
  <si>
    <t>R</t>
  </si>
  <si>
    <t>Concevoir l'interface utilisateur</t>
  </si>
  <si>
    <t>S</t>
  </si>
  <si>
    <t>Implémenter les fonctionnalités relatives aux points d'intérêt</t>
  </si>
  <si>
    <t>L - K</t>
  </si>
  <si>
    <t>T</t>
  </si>
  <si>
    <t>Implémenter les fonctionnalités relatives aux users</t>
  </si>
  <si>
    <t>U</t>
  </si>
  <si>
    <t>Implémenter les fonctionnalités de dessin</t>
  </si>
  <si>
    <t>V</t>
  </si>
  <si>
    <t>établir les tests nécessaire pour valider les différentes parties de code</t>
  </si>
  <si>
    <t>Q-R-S-T-U</t>
  </si>
  <si>
    <t>W</t>
  </si>
  <si>
    <t>Valider par les test</t>
  </si>
  <si>
    <t>X</t>
  </si>
  <si>
    <t>Créer le compte rendu et les annexes</t>
  </si>
  <si>
    <t>Durée (Heure)</t>
  </si>
  <si>
    <t>Tâche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</si>
</sst>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FFFF"/>
      <name val="Oswald"/>
    </font>
    <font>
      <sz val="11"/>
      <color rgb="FF34A853"/>
      <name val="Oswald"/>
    </font>
    <font>
      <sz val="10"/>
      <color theme="1"/>
      <name val="Arial"/>
      <family val="2"/>
    </font>
    <font>
      <sz val="11"/>
      <color rgb="FFFBBC04"/>
      <name val="Oswald"/>
    </font>
    <font>
      <sz val="10"/>
      <color theme="9"/>
      <name val="Arial"/>
      <family val="2"/>
    </font>
    <font>
      <sz val="10"/>
      <color theme="7"/>
      <name val="Arial"/>
      <family val="2"/>
    </font>
    <font>
      <sz val="11"/>
      <color theme="9"/>
      <name val="Oswald"/>
    </font>
    <font>
      <sz val="11"/>
      <color theme="7"/>
      <name val="Oswald"/>
    </font>
    <font>
      <sz val="11"/>
      <color theme="5"/>
      <name val="Oswald"/>
    </font>
    <font>
      <sz val="10"/>
      <color theme="5"/>
      <name val="Arial"/>
      <family val="2"/>
    </font>
    <font>
      <sz val="11"/>
      <color rgb="FFFF0000"/>
      <name val="Oswald"/>
    </font>
    <font>
      <sz val="10"/>
      <color rgb="FFFF0000"/>
      <name val="Arial"/>
      <family val="2"/>
    </font>
    <font>
      <sz val="26"/>
      <color theme="1"/>
      <name val="Calibri"/>
      <family val="2"/>
      <scheme val="minor"/>
    </font>
    <font>
      <sz val="11"/>
      <name val="Oswald"/>
    </font>
  </fonts>
  <fills count="4">
    <fill>
      <patternFill patternType="none"/>
    </fill>
    <fill>
      <patternFill patternType="gray125"/>
    </fill>
    <fill>
      <patternFill patternType="solid">
        <fgColor rgb="FF43434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rgb="FF4A86E8"/>
      </left>
      <right style="medium">
        <color rgb="FF4A86E8"/>
      </right>
      <top style="medium">
        <color rgb="FF4A86E8"/>
      </top>
      <bottom/>
      <diagonal/>
    </border>
    <border>
      <left style="medium">
        <color rgb="FF4A86E8"/>
      </left>
      <right style="medium">
        <color rgb="FF4A86E8"/>
      </right>
      <top/>
      <bottom style="medium">
        <color rgb="FF4A86E8"/>
      </bottom>
      <diagonal/>
    </border>
    <border>
      <left/>
      <right style="medium">
        <color rgb="FF4A86E8"/>
      </right>
      <top style="medium">
        <color rgb="FF4A86E8"/>
      </top>
      <bottom style="medium">
        <color rgb="FF4A86E8"/>
      </bottom>
      <diagonal/>
    </border>
    <border>
      <left style="medium">
        <color rgb="FFCCCCCC"/>
      </left>
      <right style="medium">
        <color rgb="FF4A86E8"/>
      </right>
      <top style="medium">
        <color rgb="FFCCCCCC"/>
      </top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 style="medium">
        <color rgb="FFCCCCCC"/>
      </top>
      <bottom style="medium">
        <color rgb="FF4A86E8"/>
      </bottom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 style="medium">
        <color rgb="FF4A86E8"/>
      </bottom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 style="medium">
        <color rgb="FF4A86E8"/>
      </left>
      <right/>
      <top style="medium">
        <color rgb="FF4A86E8"/>
      </top>
      <bottom style="medium">
        <color rgb="FF4A86E8"/>
      </bottom>
      <diagonal/>
    </border>
    <border>
      <left style="medium">
        <color rgb="FF4A86E8"/>
      </left>
      <right style="medium">
        <color rgb="FF4285F4"/>
      </right>
      <top style="medium">
        <color rgb="FF4A86E8"/>
      </top>
      <bottom/>
      <diagonal/>
    </border>
    <border>
      <left style="medium">
        <color rgb="FF4A86E8"/>
      </left>
      <right style="medium">
        <color rgb="FF4285F4"/>
      </right>
      <top/>
      <bottom style="medium">
        <color rgb="FF4A86E8"/>
      </bottom>
      <diagonal/>
    </border>
    <border>
      <left style="medium">
        <color rgb="FF4285F4"/>
      </left>
      <right style="medium">
        <color rgb="FF4285F4"/>
      </right>
      <top style="medium">
        <color rgb="FF4285F4"/>
      </top>
      <bottom/>
      <diagonal/>
    </border>
    <border>
      <left style="medium">
        <color rgb="FF4285F4"/>
      </left>
      <right style="medium">
        <color rgb="FF4285F4"/>
      </right>
      <top/>
      <bottom style="medium">
        <color rgb="FF4285F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3" fillId="0" borderId="0" xfId="0" applyFont="1"/>
    <xf numFmtId="0" fontId="0" fillId="3" borderId="0" xfId="0" applyFill="1"/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 wrapText="1"/>
    </xf>
    <xf numFmtId="9" fontId="5" fillId="3" borderId="7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 wrapText="1"/>
    </xf>
    <xf numFmtId="9" fontId="6" fillId="3" borderId="7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horizontal="center" vertical="center" wrapText="1"/>
    </xf>
    <xf numFmtId="9" fontId="10" fillId="3" borderId="7" xfId="0" applyNumberFormat="1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vertical="center" wrapText="1"/>
    </xf>
    <xf numFmtId="0" fontId="12" fillId="3" borderId="6" xfId="0" applyFont="1" applyFill="1" applyBorder="1" applyAlignment="1">
      <alignment horizontal="center" vertical="center" wrapText="1"/>
    </xf>
    <xf numFmtId="9" fontId="12" fillId="3" borderId="7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Durée
(Heure)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Feuil1!$C$2:$C$26</c:f>
              <c:numCache>
                <c:formatCode>General</c:formatCode>
                <c:ptCount val="25"/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10</c:v>
                </c:pt>
                <c:pt idx="8">
                  <c:v>5</c:v>
                </c:pt>
                <c:pt idx="9">
                  <c:v>10</c:v>
                </c:pt>
                <c:pt idx="10">
                  <c:v>30</c:v>
                </c:pt>
                <c:pt idx="11">
                  <c:v>10</c:v>
                </c:pt>
                <c:pt idx="12">
                  <c:v>25</c:v>
                </c:pt>
                <c:pt idx="13">
                  <c:v>18</c:v>
                </c:pt>
                <c:pt idx="14">
                  <c:v>7</c:v>
                </c:pt>
                <c:pt idx="15">
                  <c:v>15</c:v>
                </c:pt>
                <c:pt idx="16">
                  <c:v>25</c:v>
                </c:pt>
                <c:pt idx="17">
                  <c:v>50</c:v>
                </c:pt>
                <c:pt idx="18">
                  <c:v>90</c:v>
                </c:pt>
                <c:pt idx="19">
                  <c:v>10</c:v>
                </c:pt>
                <c:pt idx="20">
                  <c:v>50</c:v>
                </c:pt>
                <c:pt idx="21">
                  <c:v>35</c:v>
                </c:pt>
                <c:pt idx="22">
                  <c:v>30</c:v>
                </c:pt>
                <c:pt idx="23">
                  <c:v>15</c:v>
                </c:pt>
                <c:pt idx="2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0-4BFE-8C1C-575A8BA5F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934064"/>
        <c:axId val="1343935312"/>
      </c:barChart>
      <c:catAx>
        <c:axId val="134393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3935312"/>
        <c:crosses val="autoZero"/>
        <c:auto val="1"/>
        <c:lblAlgn val="ctr"/>
        <c:lblOffset val="100"/>
        <c:noMultiLvlLbl val="0"/>
      </c:catAx>
      <c:valAx>
        <c:axId val="13439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393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4000"/>
              <a:t>GANTT</a:t>
            </a:r>
            <a:r>
              <a:rPr lang="fr-FR" sz="4000" baseline="0"/>
              <a:t> FINAL</a:t>
            </a:r>
            <a:endParaRPr lang="fr-FR" sz="4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Feuil2!$A$2:$A$25</c:f>
              <c:strCache>
                <c:ptCount val="24"/>
                <c:pt idx="0">
                  <c:v>Choisir un sujet</c:v>
                </c:pt>
                <c:pt idx="1">
                  <c:v>Approfondir le sujet</c:v>
                </c:pt>
                <c:pt idx="2">
                  <c:v>Choisir les logiciels et technologies à utiliser</c:v>
                </c:pt>
                <c:pt idx="3">
                  <c:v>Concevoir les documents de description des besoins</c:v>
                </c:pt>
                <c:pt idx="4">
                  <c:v>Créer des indicateurs de suivi de projet (Kanban, PERT, GANTT,...)</c:v>
                </c:pt>
                <c:pt idx="5">
                  <c:v>Décrire et analyser les contraintes</c:v>
                </c:pt>
                <c:pt idx="6">
                  <c:v>Concevoir les diagrammes (flux, classe, paquetage...)</c:v>
                </c:pt>
                <c:pt idx="7">
                  <c:v>établir les classes abstraites et/ou interfaces</c:v>
                </c:pt>
                <c:pt idx="8">
                  <c:v>Concevoir les classes et ses attributs</c:v>
                </c:pt>
                <c:pt idx="9">
                  <c:v>établir le stub (fausses données)</c:v>
                </c:pt>
                <c:pt idx="10">
                  <c:v>Concevoir les méthodes des classes</c:v>
                </c:pt>
                <c:pt idx="11">
                  <c:v>coder les classes</c:v>
                </c:pt>
                <c:pt idx="12">
                  <c:v>concevoir les routes de l'API</c:v>
                </c:pt>
                <c:pt idx="13">
                  <c:v>Créer le MCD/MLD</c:v>
                </c:pt>
                <c:pt idx="14">
                  <c:v>Implémenter l' ORM</c:v>
                </c:pt>
                <c:pt idx="15">
                  <c:v>Créer les tables</c:v>
                </c:pt>
                <c:pt idx="16">
                  <c:v>coder toutes les requêtes nécessaires</c:v>
                </c:pt>
                <c:pt idx="17">
                  <c:v>Concevoir l'interface utilisateur</c:v>
                </c:pt>
                <c:pt idx="18">
                  <c:v>Implémenter les fonctionnalités relatives aux points d'intérêt</c:v>
                </c:pt>
                <c:pt idx="19">
                  <c:v>Implémenter les fonctionnalités relatives aux users</c:v>
                </c:pt>
                <c:pt idx="20">
                  <c:v>Implémenter les fonctionnalités de dessin</c:v>
                </c:pt>
                <c:pt idx="21">
                  <c:v>établir les tests nécessaire pour valider les différentes parties de code</c:v>
                </c:pt>
                <c:pt idx="22">
                  <c:v>Valider par les test</c:v>
                </c:pt>
                <c:pt idx="23">
                  <c:v>Créer le compte rendu et les annexes</c:v>
                </c:pt>
              </c:strCache>
            </c:strRef>
          </c:cat>
          <c:val>
            <c:numRef>
              <c:f>Feuil2!$B$2:$B$25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17</c:v>
                </c:pt>
                <c:pt idx="4">
                  <c:v>37</c:v>
                </c:pt>
                <c:pt idx="5">
                  <c:v>32</c:v>
                </c:pt>
                <c:pt idx="6">
                  <c:v>47</c:v>
                </c:pt>
                <c:pt idx="7">
                  <c:v>37</c:v>
                </c:pt>
                <c:pt idx="8">
                  <c:v>37</c:v>
                </c:pt>
                <c:pt idx="9">
                  <c:v>82</c:v>
                </c:pt>
                <c:pt idx="10">
                  <c:v>112</c:v>
                </c:pt>
                <c:pt idx="11">
                  <c:v>57</c:v>
                </c:pt>
                <c:pt idx="12">
                  <c:v>82</c:v>
                </c:pt>
                <c:pt idx="13">
                  <c:v>37</c:v>
                </c:pt>
                <c:pt idx="14">
                  <c:v>44</c:v>
                </c:pt>
                <c:pt idx="15">
                  <c:v>59</c:v>
                </c:pt>
                <c:pt idx="16">
                  <c:v>84</c:v>
                </c:pt>
                <c:pt idx="17">
                  <c:v>37</c:v>
                </c:pt>
                <c:pt idx="18">
                  <c:v>122</c:v>
                </c:pt>
                <c:pt idx="19">
                  <c:v>122</c:v>
                </c:pt>
                <c:pt idx="20">
                  <c:v>82</c:v>
                </c:pt>
                <c:pt idx="21">
                  <c:v>172</c:v>
                </c:pt>
                <c:pt idx="22">
                  <c:v>202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0-45B3-9588-ED331953A145}"/>
            </c:ext>
          </c:extLst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Durée (Heure)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Feuil2!$A$2:$A$25</c:f>
              <c:strCache>
                <c:ptCount val="24"/>
                <c:pt idx="0">
                  <c:v>Choisir un sujet</c:v>
                </c:pt>
                <c:pt idx="1">
                  <c:v>Approfondir le sujet</c:v>
                </c:pt>
                <c:pt idx="2">
                  <c:v>Choisir les logiciels et technologies à utiliser</c:v>
                </c:pt>
                <c:pt idx="3">
                  <c:v>Concevoir les documents de description des besoins</c:v>
                </c:pt>
                <c:pt idx="4">
                  <c:v>Créer des indicateurs de suivi de projet (Kanban, PERT, GANTT,...)</c:v>
                </c:pt>
                <c:pt idx="5">
                  <c:v>Décrire et analyser les contraintes</c:v>
                </c:pt>
                <c:pt idx="6">
                  <c:v>Concevoir les diagrammes (flux, classe, paquetage...)</c:v>
                </c:pt>
                <c:pt idx="7">
                  <c:v>établir les classes abstraites et/ou interfaces</c:v>
                </c:pt>
                <c:pt idx="8">
                  <c:v>Concevoir les classes et ses attributs</c:v>
                </c:pt>
                <c:pt idx="9">
                  <c:v>établir le stub (fausses données)</c:v>
                </c:pt>
                <c:pt idx="10">
                  <c:v>Concevoir les méthodes des classes</c:v>
                </c:pt>
                <c:pt idx="11">
                  <c:v>coder les classes</c:v>
                </c:pt>
                <c:pt idx="12">
                  <c:v>concevoir les routes de l'API</c:v>
                </c:pt>
                <c:pt idx="13">
                  <c:v>Créer le MCD/MLD</c:v>
                </c:pt>
                <c:pt idx="14">
                  <c:v>Implémenter l' ORM</c:v>
                </c:pt>
                <c:pt idx="15">
                  <c:v>Créer les tables</c:v>
                </c:pt>
                <c:pt idx="16">
                  <c:v>coder toutes les requêtes nécessaires</c:v>
                </c:pt>
                <c:pt idx="17">
                  <c:v>Concevoir l'interface utilisateur</c:v>
                </c:pt>
                <c:pt idx="18">
                  <c:v>Implémenter les fonctionnalités relatives aux points d'intérêt</c:v>
                </c:pt>
                <c:pt idx="19">
                  <c:v>Implémenter les fonctionnalités relatives aux users</c:v>
                </c:pt>
                <c:pt idx="20">
                  <c:v>Implémenter les fonctionnalités de dessin</c:v>
                </c:pt>
                <c:pt idx="21">
                  <c:v>établir les tests nécessaire pour valider les différentes parties de code</c:v>
                </c:pt>
                <c:pt idx="22">
                  <c:v>Valider par les test</c:v>
                </c:pt>
                <c:pt idx="23">
                  <c:v>Créer le compte rendu et les annexes</c:v>
                </c:pt>
              </c:strCache>
            </c:strRef>
          </c:cat>
          <c:val>
            <c:numRef>
              <c:f>Feuil2!$C$2:$C$25</c:f>
              <c:numCache>
                <c:formatCode>General</c:formatCode>
                <c:ptCount val="24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  <c:pt idx="9">
                  <c:v>30</c:v>
                </c:pt>
                <c:pt idx="10">
                  <c:v>10</c:v>
                </c:pt>
                <c:pt idx="11">
                  <c:v>25</c:v>
                </c:pt>
                <c:pt idx="12">
                  <c:v>18</c:v>
                </c:pt>
                <c:pt idx="13">
                  <c:v>7</c:v>
                </c:pt>
                <c:pt idx="14">
                  <c:v>15</c:v>
                </c:pt>
                <c:pt idx="15">
                  <c:v>25</c:v>
                </c:pt>
                <c:pt idx="16">
                  <c:v>50</c:v>
                </c:pt>
                <c:pt idx="17">
                  <c:v>90</c:v>
                </c:pt>
                <c:pt idx="18">
                  <c:v>10</c:v>
                </c:pt>
                <c:pt idx="19">
                  <c:v>50</c:v>
                </c:pt>
                <c:pt idx="20">
                  <c:v>35</c:v>
                </c:pt>
                <c:pt idx="21">
                  <c:v>30</c:v>
                </c:pt>
                <c:pt idx="22">
                  <c:v>15</c:v>
                </c:pt>
                <c:pt idx="2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0-45B3-9588-ED331953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978144"/>
        <c:axId val="1835978976"/>
      </c:barChart>
      <c:catAx>
        <c:axId val="18359781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3000"/>
                  <a:t>Tâches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5978976"/>
        <c:crosses val="autoZero"/>
        <c:auto val="0"/>
        <c:lblAlgn val="ctr"/>
        <c:lblOffset val="100"/>
        <c:noMultiLvlLbl val="0"/>
      </c:catAx>
      <c:valAx>
        <c:axId val="18359789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3000"/>
                  <a:t>HEURE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597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056201-808B-4444-A3F5-EF8F7DF370FF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5503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600FA6B-1AF6-3609-6C1C-DB3785D6B7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650837</xdr:colOff>
      <xdr:row>1</xdr:row>
      <xdr:rowOff>44824</xdr:rowOff>
    </xdr:from>
    <xdr:to>
      <xdr:col>41</xdr:col>
      <xdr:colOff>694765</xdr:colOff>
      <xdr:row>19</xdr:row>
      <xdr:rowOff>1456765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229DF6-C7B5-9BA0-E3F3-5AC8F1BFF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240F-CDED-4B55-868B-4AC221664F00}">
  <dimension ref="A1:J26"/>
  <sheetViews>
    <sheetView tabSelected="1" topLeftCell="A15" zoomScale="87" zoomScaleNormal="42" workbookViewId="0">
      <selection activeCell="P9" sqref="P9"/>
    </sheetView>
  </sheetViews>
  <sheetFormatPr baseColWidth="10" defaultRowHeight="14.4" x14ac:dyDescent="0.3"/>
  <cols>
    <col min="1" max="16384" width="11.5546875" style="14"/>
  </cols>
  <sheetData>
    <row r="1" spans="1:10" ht="15" thickBot="1" x14ac:dyDescent="0.35">
      <c r="A1" s="41" t="s">
        <v>0</v>
      </c>
      <c r="B1" s="41" t="s">
        <v>1</v>
      </c>
      <c r="C1" s="41" t="s">
        <v>2</v>
      </c>
      <c r="D1" s="41" t="s">
        <v>3</v>
      </c>
      <c r="E1" s="42" t="s">
        <v>4</v>
      </c>
      <c r="F1" s="43"/>
      <c r="G1" s="42" t="s">
        <v>5</v>
      </c>
      <c r="H1" s="43"/>
      <c r="I1" s="44" t="s">
        <v>6</v>
      </c>
      <c r="J1" s="45" t="s">
        <v>7</v>
      </c>
    </row>
    <row r="2" spans="1:10" ht="15" thickBot="1" x14ac:dyDescent="0.35">
      <c r="A2" s="46"/>
      <c r="B2" s="46"/>
      <c r="C2" s="46"/>
      <c r="D2" s="46"/>
      <c r="E2" s="47" t="s">
        <v>8</v>
      </c>
      <c r="F2" s="47" t="s">
        <v>9</v>
      </c>
      <c r="G2" s="47" t="s">
        <v>8</v>
      </c>
      <c r="H2" s="47" t="s">
        <v>9</v>
      </c>
      <c r="I2" s="48"/>
      <c r="J2" s="49"/>
    </row>
    <row r="3" spans="1:10" ht="46.2" thickBot="1" x14ac:dyDescent="0.35">
      <c r="A3" s="15" t="s">
        <v>10</v>
      </c>
      <c r="B3" s="16" t="s">
        <v>11</v>
      </c>
      <c r="C3" s="16">
        <v>5</v>
      </c>
      <c r="D3" s="17"/>
      <c r="E3" s="18">
        <v>0</v>
      </c>
      <c r="F3" s="19">
        <v>5</v>
      </c>
      <c r="G3" s="19">
        <f t="shared" ref="G3:G24" si="0">H3-C3</f>
        <v>0</v>
      </c>
      <c r="H3" s="19">
        <f>MIN(G4)</f>
        <v>5</v>
      </c>
      <c r="I3" s="20">
        <f t="shared" ref="I3:I24" si="1">H3-F3</f>
        <v>0</v>
      </c>
      <c r="J3" s="21">
        <v>1</v>
      </c>
    </row>
    <row r="4" spans="1:10" ht="46.2" thickBot="1" x14ac:dyDescent="0.35">
      <c r="A4" s="15" t="s">
        <v>12</v>
      </c>
      <c r="B4" s="16" t="s">
        <v>13</v>
      </c>
      <c r="C4" s="16">
        <v>7</v>
      </c>
      <c r="D4" s="16" t="s">
        <v>10</v>
      </c>
      <c r="E4" s="19">
        <v>5</v>
      </c>
      <c r="F4" s="19">
        <v>12</v>
      </c>
      <c r="G4" s="19">
        <f t="shared" si="0"/>
        <v>5</v>
      </c>
      <c r="H4" s="19">
        <f>MIN(G5)</f>
        <v>12</v>
      </c>
      <c r="I4" s="20">
        <f t="shared" si="1"/>
        <v>0</v>
      </c>
      <c r="J4" s="21">
        <v>1</v>
      </c>
    </row>
    <row r="5" spans="1:10" ht="55.8" thickBot="1" x14ac:dyDescent="0.35">
      <c r="A5" s="15" t="s">
        <v>14</v>
      </c>
      <c r="B5" s="16" t="s">
        <v>15</v>
      </c>
      <c r="C5" s="16">
        <v>5</v>
      </c>
      <c r="D5" s="16" t="s">
        <v>12</v>
      </c>
      <c r="E5" s="19">
        <v>12</v>
      </c>
      <c r="F5" s="19">
        <v>17</v>
      </c>
      <c r="G5" s="19">
        <f t="shared" si="0"/>
        <v>12</v>
      </c>
      <c r="H5" s="19">
        <f>MIN(G6,G7,G8)</f>
        <v>17</v>
      </c>
      <c r="I5" s="20">
        <f t="shared" si="1"/>
        <v>0</v>
      </c>
      <c r="J5" s="21">
        <v>1</v>
      </c>
    </row>
    <row r="6" spans="1:10" ht="91.8" thickBot="1" x14ac:dyDescent="0.35">
      <c r="A6" s="15" t="s">
        <v>16</v>
      </c>
      <c r="B6" s="16" t="s">
        <v>17</v>
      </c>
      <c r="C6" s="16">
        <v>15</v>
      </c>
      <c r="D6" s="16" t="s">
        <v>14</v>
      </c>
      <c r="E6" s="19">
        <v>17</v>
      </c>
      <c r="F6" s="19">
        <v>32</v>
      </c>
      <c r="G6" s="19">
        <f t="shared" si="0"/>
        <v>17</v>
      </c>
      <c r="H6" s="19">
        <f>MIN(G8)</f>
        <v>32</v>
      </c>
      <c r="I6" s="20">
        <f t="shared" si="1"/>
        <v>0</v>
      </c>
      <c r="J6" s="21">
        <v>1</v>
      </c>
    </row>
    <row r="7" spans="1:10" ht="97.2" thickBot="1" x14ac:dyDescent="0.35">
      <c r="A7" s="15" t="s">
        <v>18</v>
      </c>
      <c r="B7" s="16" t="s">
        <v>19</v>
      </c>
      <c r="C7" s="16">
        <v>10</v>
      </c>
      <c r="D7" s="16" t="s">
        <v>20</v>
      </c>
      <c r="E7" s="19">
        <v>37</v>
      </c>
      <c r="F7" s="19">
        <v>47</v>
      </c>
      <c r="G7" s="19">
        <f t="shared" si="0"/>
        <v>207</v>
      </c>
      <c r="H7" s="19">
        <f>MIN(F25)</f>
        <v>217</v>
      </c>
      <c r="I7" s="20">
        <f t="shared" si="1"/>
        <v>170</v>
      </c>
      <c r="J7" s="21">
        <v>1</v>
      </c>
    </row>
    <row r="8" spans="1:10" ht="55.8" thickBot="1" x14ac:dyDescent="0.35">
      <c r="A8" s="15" t="s">
        <v>21</v>
      </c>
      <c r="B8" s="16" t="s">
        <v>22</v>
      </c>
      <c r="C8" s="16">
        <v>5</v>
      </c>
      <c r="D8" s="16" t="s">
        <v>23</v>
      </c>
      <c r="E8" s="19">
        <v>32</v>
      </c>
      <c r="F8" s="19">
        <v>37</v>
      </c>
      <c r="G8" s="19">
        <f t="shared" si="0"/>
        <v>32</v>
      </c>
      <c r="H8" s="19">
        <f>MIN(G10,G16,G7,G10,G11,G20)</f>
        <v>37</v>
      </c>
      <c r="I8" s="20">
        <f t="shared" si="1"/>
        <v>0</v>
      </c>
      <c r="J8" s="21">
        <v>1</v>
      </c>
    </row>
    <row r="9" spans="1:10" ht="91.8" thickBot="1" x14ac:dyDescent="0.35">
      <c r="A9" s="15" t="s">
        <v>24</v>
      </c>
      <c r="B9" s="16" t="s">
        <v>25</v>
      </c>
      <c r="C9" s="16">
        <v>10</v>
      </c>
      <c r="D9" s="16" t="s">
        <v>26</v>
      </c>
      <c r="E9" s="18">
        <v>47</v>
      </c>
      <c r="F9" s="19">
        <v>57</v>
      </c>
      <c r="G9" s="19">
        <f t="shared" si="0"/>
        <v>47</v>
      </c>
      <c r="H9" s="19">
        <f>MIN(G14)</f>
        <v>57</v>
      </c>
      <c r="I9" s="20">
        <f t="shared" si="1"/>
        <v>0</v>
      </c>
      <c r="J9" s="21">
        <v>1</v>
      </c>
    </row>
    <row r="10" spans="1:10" ht="69.599999999999994" thickBot="1" x14ac:dyDescent="0.35">
      <c r="A10" s="15" t="s">
        <v>27</v>
      </c>
      <c r="B10" s="16" t="s">
        <v>28</v>
      </c>
      <c r="C10" s="16">
        <v>5</v>
      </c>
      <c r="D10" s="16" t="s">
        <v>21</v>
      </c>
      <c r="E10" s="18">
        <v>37</v>
      </c>
      <c r="F10" s="19">
        <v>42</v>
      </c>
      <c r="G10" s="19">
        <f t="shared" si="0"/>
        <v>42</v>
      </c>
      <c r="H10" s="19">
        <f>MIN(G13,G9)</f>
        <v>47</v>
      </c>
      <c r="I10" s="20">
        <f t="shared" si="1"/>
        <v>5</v>
      </c>
      <c r="J10" s="21">
        <v>1</v>
      </c>
    </row>
    <row r="11" spans="1:10" ht="69" thickBot="1" x14ac:dyDescent="0.35">
      <c r="A11" s="15" t="s">
        <v>29</v>
      </c>
      <c r="B11" s="16" t="s">
        <v>30</v>
      </c>
      <c r="C11" s="16">
        <v>10</v>
      </c>
      <c r="D11" s="16" t="s">
        <v>21</v>
      </c>
      <c r="E11" s="18">
        <v>37</v>
      </c>
      <c r="F11" s="19">
        <v>47</v>
      </c>
      <c r="G11" s="19">
        <f t="shared" si="0"/>
        <v>37</v>
      </c>
      <c r="H11" s="19">
        <f>MIN(G13,G9)</f>
        <v>47</v>
      </c>
      <c r="I11" s="20">
        <f t="shared" si="1"/>
        <v>0</v>
      </c>
      <c r="J11" s="21">
        <v>1</v>
      </c>
    </row>
    <row r="12" spans="1:10" ht="55.8" thickBot="1" x14ac:dyDescent="0.35">
      <c r="A12" s="15" t="s">
        <v>31</v>
      </c>
      <c r="B12" s="16" t="s">
        <v>32</v>
      </c>
      <c r="C12" s="16">
        <v>30</v>
      </c>
      <c r="D12" s="16" t="s">
        <v>33</v>
      </c>
      <c r="E12" s="18">
        <v>82</v>
      </c>
      <c r="F12" s="19">
        <v>112</v>
      </c>
      <c r="G12" s="19">
        <f t="shared" si="0"/>
        <v>82</v>
      </c>
      <c r="H12" s="19">
        <f>MIN(G13)</f>
        <v>112</v>
      </c>
      <c r="I12" s="20">
        <f>H12-F12</f>
        <v>0</v>
      </c>
      <c r="J12" s="21">
        <v>1</v>
      </c>
    </row>
    <row r="13" spans="1:10" ht="42" thickBot="1" x14ac:dyDescent="0.35">
      <c r="A13" s="50" t="s">
        <v>34</v>
      </c>
      <c r="B13" s="27" t="s">
        <v>35</v>
      </c>
      <c r="C13" s="27">
        <v>10</v>
      </c>
      <c r="D13" s="27" t="s">
        <v>36</v>
      </c>
      <c r="E13" s="18">
        <v>112</v>
      </c>
      <c r="F13" s="19">
        <v>122</v>
      </c>
      <c r="G13" s="19">
        <f t="shared" si="0"/>
        <v>112</v>
      </c>
      <c r="H13" s="19">
        <f>MIN(G21,G22,G23)</f>
        <v>122</v>
      </c>
      <c r="I13" s="20">
        <f t="shared" si="1"/>
        <v>0</v>
      </c>
      <c r="J13" s="21">
        <v>1</v>
      </c>
    </row>
    <row r="14" spans="1:10" ht="46.2" thickBot="1" x14ac:dyDescent="0.35">
      <c r="A14" s="15" t="s">
        <v>33</v>
      </c>
      <c r="B14" s="16" t="s">
        <v>37</v>
      </c>
      <c r="C14" s="16">
        <v>25</v>
      </c>
      <c r="D14" s="27" t="s">
        <v>24</v>
      </c>
      <c r="E14" s="18">
        <v>57</v>
      </c>
      <c r="F14" s="19">
        <v>82</v>
      </c>
      <c r="G14" s="19">
        <f t="shared" si="0"/>
        <v>57</v>
      </c>
      <c r="H14" s="19">
        <f>MIN(G15,G21,G22,G23,G12)</f>
        <v>82</v>
      </c>
      <c r="I14" s="20">
        <f t="shared" si="1"/>
        <v>0</v>
      </c>
      <c r="J14" s="21">
        <v>1</v>
      </c>
    </row>
    <row r="15" spans="1:10" ht="46.2" thickBot="1" x14ac:dyDescent="0.35">
      <c r="A15" s="15" t="s">
        <v>38</v>
      </c>
      <c r="B15" s="16" t="s">
        <v>39</v>
      </c>
      <c r="C15" s="16">
        <v>18</v>
      </c>
      <c r="D15" s="27" t="s">
        <v>33</v>
      </c>
      <c r="E15" s="18">
        <v>82</v>
      </c>
      <c r="F15" s="19">
        <v>100</v>
      </c>
      <c r="G15" s="19">
        <f t="shared" si="0"/>
        <v>199</v>
      </c>
      <c r="H15" s="19">
        <f>MIN(F25)</f>
        <v>217</v>
      </c>
      <c r="I15" s="20">
        <f t="shared" si="1"/>
        <v>117</v>
      </c>
      <c r="J15" s="21">
        <v>1</v>
      </c>
    </row>
    <row r="16" spans="1:10" ht="28.2" thickBot="1" x14ac:dyDescent="0.35">
      <c r="A16" s="15" t="s">
        <v>40</v>
      </c>
      <c r="B16" s="16" t="s">
        <v>41</v>
      </c>
      <c r="C16" s="16">
        <v>7</v>
      </c>
      <c r="D16" s="27" t="s">
        <v>21</v>
      </c>
      <c r="E16" s="19">
        <v>37</v>
      </c>
      <c r="F16" s="19">
        <v>44</v>
      </c>
      <c r="G16" s="19">
        <f t="shared" si="0"/>
        <v>75</v>
      </c>
      <c r="H16" s="19">
        <f>MIN(G17)</f>
        <v>82</v>
      </c>
      <c r="I16" s="20">
        <f t="shared" si="1"/>
        <v>38</v>
      </c>
      <c r="J16" s="21">
        <v>1</v>
      </c>
    </row>
    <row r="17" spans="1:10" ht="28.2" thickBot="1" x14ac:dyDescent="0.35">
      <c r="A17" s="50" t="s">
        <v>42</v>
      </c>
      <c r="B17" s="27" t="s">
        <v>43</v>
      </c>
      <c r="C17" s="27">
        <v>15</v>
      </c>
      <c r="D17" s="27" t="s">
        <v>40</v>
      </c>
      <c r="E17" s="18">
        <v>44</v>
      </c>
      <c r="F17" s="19">
        <v>59</v>
      </c>
      <c r="G17" s="19">
        <f t="shared" si="0"/>
        <v>82</v>
      </c>
      <c r="H17" s="19">
        <f>MIN(G18)</f>
        <v>97</v>
      </c>
      <c r="I17" s="20">
        <f t="shared" si="1"/>
        <v>38</v>
      </c>
      <c r="J17" s="21">
        <v>0.7</v>
      </c>
    </row>
    <row r="18" spans="1:10" ht="28.2" thickBot="1" x14ac:dyDescent="0.35">
      <c r="A18" s="50" t="s">
        <v>44</v>
      </c>
      <c r="B18" s="27" t="s">
        <v>45</v>
      </c>
      <c r="C18" s="27">
        <v>25</v>
      </c>
      <c r="D18" s="27" t="s">
        <v>42</v>
      </c>
      <c r="E18" s="18">
        <v>59</v>
      </c>
      <c r="F18" s="19">
        <v>84</v>
      </c>
      <c r="G18" s="19">
        <f t="shared" si="0"/>
        <v>97</v>
      </c>
      <c r="H18" s="19">
        <f>MIN(G19)</f>
        <v>122</v>
      </c>
      <c r="I18" s="20">
        <f t="shared" si="1"/>
        <v>38</v>
      </c>
      <c r="J18" s="21">
        <v>0.9</v>
      </c>
    </row>
    <row r="19" spans="1:10" ht="55.8" thickBot="1" x14ac:dyDescent="0.35">
      <c r="A19" s="22" t="s">
        <v>46</v>
      </c>
      <c r="B19" s="28" t="s">
        <v>47</v>
      </c>
      <c r="C19" s="28">
        <v>50</v>
      </c>
      <c r="D19" s="28" t="s">
        <v>44</v>
      </c>
      <c r="E19" s="23">
        <v>84</v>
      </c>
      <c r="F19" s="24">
        <v>134</v>
      </c>
      <c r="G19" s="24">
        <f t="shared" si="0"/>
        <v>122</v>
      </c>
      <c r="H19" s="24">
        <f>MIN(G24)</f>
        <v>172</v>
      </c>
      <c r="I19" s="25">
        <f t="shared" si="1"/>
        <v>38</v>
      </c>
      <c r="J19" s="26">
        <v>0.75</v>
      </c>
    </row>
    <row r="20" spans="1:10" ht="42" thickBot="1" x14ac:dyDescent="0.35">
      <c r="A20" s="22" t="s">
        <v>48</v>
      </c>
      <c r="B20" s="28" t="s">
        <v>49</v>
      </c>
      <c r="C20" s="28">
        <v>90</v>
      </c>
      <c r="D20" s="28" t="s">
        <v>21</v>
      </c>
      <c r="E20" s="23">
        <v>37</v>
      </c>
      <c r="F20" s="24">
        <v>127</v>
      </c>
      <c r="G20" s="24">
        <f t="shared" si="0"/>
        <v>82</v>
      </c>
      <c r="H20" s="24">
        <f>MIN(G24)</f>
        <v>172</v>
      </c>
      <c r="I20" s="25">
        <f t="shared" si="1"/>
        <v>45</v>
      </c>
      <c r="J20" s="26">
        <v>0.7</v>
      </c>
    </row>
    <row r="21" spans="1:10" ht="83.4" thickBot="1" x14ac:dyDescent="0.35">
      <c r="A21" s="22" t="s">
        <v>50</v>
      </c>
      <c r="B21" s="28" t="s">
        <v>51</v>
      </c>
      <c r="C21" s="28">
        <v>10</v>
      </c>
      <c r="D21" s="23" t="s">
        <v>52</v>
      </c>
      <c r="E21" s="23">
        <v>122</v>
      </c>
      <c r="F21" s="24">
        <v>132</v>
      </c>
      <c r="G21" s="24">
        <f t="shared" si="0"/>
        <v>162</v>
      </c>
      <c r="H21" s="24">
        <f>MIN(G24)</f>
        <v>172</v>
      </c>
      <c r="I21" s="25">
        <f t="shared" si="1"/>
        <v>40</v>
      </c>
      <c r="J21" s="26">
        <v>0.5</v>
      </c>
    </row>
    <row r="22" spans="1:10" ht="69.599999999999994" thickBot="1" x14ac:dyDescent="0.35">
      <c r="A22" s="22" t="s">
        <v>53</v>
      </c>
      <c r="B22" s="28" t="s">
        <v>54</v>
      </c>
      <c r="C22" s="28">
        <v>50</v>
      </c>
      <c r="D22" s="23" t="s">
        <v>52</v>
      </c>
      <c r="E22" s="23">
        <v>122</v>
      </c>
      <c r="F22" s="24">
        <v>172</v>
      </c>
      <c r="G22" s="24">
        <f t="shared" si="0"/>
        <v>122</v>
      </c>
      <c r="H22" s="24">
        <f>MIN(G24)</f>
        <v>172</v>
      </c>
      <c r="I22" s="25">
        <f t="shared" si="1"/>
        <v>0</v>
      </c>
      <c r="J22" s="26">
        <v>0.75</v>
      </c>
    </row>
    <row r="23" spans="1:10" ht="55.8" thickBot="1" x14ac:dyDescent="0.35">
      <c r="A23" s="22" t="s">
        <v>55</v>
      </c>
      <c r="B23" s="28" t="s">
        <v>56</v>
      </c>
      <c r="C23" s="28">
        <v>35</v>
      </c>
      <c r="D23" s="23" t="s">
        <v>52</v>
      </c>
      <c r="E23" s="23">
        <v>82</v>
      </c>
      <c r="F23" s="24">
        <v>117</v>
      </c>
      <c r="G23" s="24">
        <f t="shared" si="0"/>
        <v>137</v>
      </c>
      <c r="H23" s="24">
        <f>MIN(G24)</f>
        <v>172</v>
      </c>
      <c r="I23" s="25">
        <f t="shared" si="1"/>
        <v>55</v>
      </c>
      <c r="J23" s="26">
        <v>0.8</v>
      </c>
    </row>
    <row r="24" spans="1:10" ht="111" thickBot="1" x14ac:dyDescent="0.35">
      <c r="A24" s="29" t="s">
        <v>57</v>
      </c>
      <c r="B24" s="30" t="s">
        <v>58</v>
      </c>
      <c r="C24" s="30">
        <v>30</v>
      </c>
      <c r="D24" s="30" t="s">
        <v>59</v>
      </c>
      <c r="E24" s="31">
        <v>172</v>
      </c>
      <c r="F24" s="32">
        <v>202</v>
      </c>
      <c r="G24" s="32">
        <f t="shared" si="0"/>
        <v>172</v>
      </c>
      <c r="H24" s="32">
        <f>MIN(G25)</f>
        <v>202</v>
      </c>
      <c r="I24" s="33">
        <f t="shared" si="1"/>
        <v>0</v>
      </c>
      <c r="J24" s="34">
        <v>0.1</v>
      </c>
    </row>
    <row r="25" spans="1:10" ht="28.2" thickBot="1" x14ac:dyDescent="0.35">
      <c r="A25" s="35" t="s">
        <v>60</v>
      </c>
      <c r="B25" s="36" t="s">
        <v>61</v>
      </c>
      <c r="C25" s="36">
        <v>15</v>
      </c>
      <c r="D25" s="36" t="s">
        <v>57</v>
      </c>
      <c r="E25" s="37">
        <v>202</v>
      </c>
      <c r="F25" s="38">
        <v>217</v>
      </c>
      <c r="G25" s="38">
        <f>H25-C25</f>
        <v>202</v>
      </c>
      <c r="H25" s="38">
        <f>F25</f>
        <v>217</v>
      </c>
      <c r="I25" s="39">
        <f>H25-F25</f>
        <v>0</v>
      </c>
      <c r="J25" s="40">
        <v>0</v>
      </c>
    </row>
    <row r="26" spans="1:10" ht="55.8" thickBot="1" x14ac:dyDescent="0.35">
      <c r="A26" s="50" t="s">
        <v>62</v>
      </c>
      <c r="B26" s="27" t="s">
        <v>63</v>
      </c>
      <c r="C26" s="27">
        <v>50</v>
      </c>
      <c r="D26" s="18"/>
      <c r="E26" s="18">
        <v>0</v>
      </c>
      <c r="F26" s="19">
        <v>50</v>
      </c>
      <c r="G26" s="19">
        <f>H26-C26</f>
        <v>167</v>
      </c>
      <c r="H26" s="19">
        <f>F25</f>
        <v>217</v>
      </c>
      <c r="I26" s="20">
        <f>H26-F26</f>
        <v>167</v>
      </c>
      <c r="J26" s="21">
        <v>1</v>
      </c>
    </row>
  </sheetData>
  <mergeCells count="8">
    <mergeCell ref="I1:I2"/>
    <mergeCell ref="J1:J2"/>
    <mergeCell ref="A1:A2"/>
    <mergeCell ref="B1:B2"/>
    <mergeCell ref="C1:C2"/>
    <mergeCell ref="D1:D2"/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B231-24FF-40E3-A85B-F6B59BCCB429}">
  <dimension ref="A1:AV25"/>
  <sheetViews>
    <sheetView topLeftCell="A2" zoomScale="35" workbookViewId="0">
      <selection activeCell="AA23" sqref="AA23"/>
    </sheetView>
  </sheetViews>
  <sheetFormatPr baseColWidth="10" defaultRowHeight="14.4" x14ac:dyDescent="0.3"/>
  <sheetData>
    <row r="1" spans="1:48" ht="23.4" customHeight="1" thickBot="1" x14ac:dyDescent="0.35">
      <c r="A1" s="4" t="s">
        <v>65</v>
      </c>
      <c r="B1" s="1" t="s">
        <v>8</v>
      </c>
      <c r="C1" s="4" t="s">
        <v>64</v>
      </c>
    </row>
    <row r="2" spans="1:48" ht="46.2" thickBot="1" x14ac:dyDescent="0.35">
      <c r="A2" s="2" t="s">
        <v>11</v>
      </c>
      <c r="B2" s="5">
        <v>0</v>
      </c>
      <c r="C2" s="2">
        <v>5</v>
      </c>
    </row>
    <row r="3" spans="1:48" ht="46.2" thickBot="1" x14ac:dyDescent="0.35">
      <c r="A3" s="2" t="s">
        <v>13</v>
      </c>
      <c r="B3" s="6">
        <v>5</v>
      </c>
      <c r="C3" s="2">
        <v>7</v>
      </c>
    </row>
    <row r="4" spans="1:48" ht="55.8" thickBot="1" x14ac:dyDescent="0.35">
      <c r="A4" s="2" t="s">
        <v>15</v>
      </c>
      <c r="B4" s="6">
        <v>12</v>
      </c>
      <c r="C4" s="2">
        <v>5</v>
      </c>
    </row>
    <row r="5" spans="1:48" ht="91.8" thickBot="1" x14ac:dyDescent="0.35">
      <c r="A5" s="2" t="s">
        <v>17</v>
      </c>
      <c r="B5" s="6">
        <v>17</v>
      </c>
      <c r="C5" s="2">
        <v>15</v>
      </c>
    </row>
    <row r="6" spans="1:48" ht="97.2" thickBot="1" x14ac:dyDescent="0.35">
      <c r="A6" s="2" t="s">
        <v>19</v>
      </c>
      <c r="B6" s="6">
        <v>37</v>
      </c>
      <c r="C6" s="2">
        <v>10</v>
      </c>
    </row>
    <row r="7" spans="1:48" ht="55.8" thickBot="1" x14ac:dyDescent="0.35">
      <c r="A7" s="2" t="s">
        <v>22</v>
      </c>
      <c r="B7" s="6">
        <v>32</v>
      </c>
      <c r="C7" s="2">
        <v>5</v>
      </c>
    </row>
    <row r="8" spans="1:48" thickBot="1" x14ac:dyDescent="0.35">
      <c r="A8" s="2" t="s">
        <v>25</v>
      </c>
      <c r="B8" s="5">
        <v>47</v>
      </c>
      <c r="C8" s="2">
        <v>10</v>
      </c>
    </row>
    <row r="9" spans="1:48" ht="69.599999999999994" thickBot="1" x14ac:dyDescent="0.35">
      <c r="A9" s="2" t="s">
        <v>28</v>
      </c>
      <c r="B9" s="5">
        <v>37</v>
      </c>
      <c r="C9" s="2">
        <v>5</v>
      </c>
    </row>
    <row r="10" spans="1:48" ht="69" thickBot="1" x14ac:dyDescent="0.35">
      <c r="A10" s="2" t="s">
        <v>30</v>
      </c>
      <c r="B10" s="5">
        <v>37</v>
      </c>
      <c r="C10" s="2">
        <v>10</v>
      </c>
    </row>
    <row r="11" spans="1:48" ht="55.8" thickBot="1" x14ac:dyDescent="0.35">
      <c r="A11" s="2" t="s">
        <v>32</v>
      </c>
      <c r="B11" s="5">
        <v>82</v>
      </c>
      <c r="C11" s="2">
        <v>30</v>
      </c>
    </row>
    <row r="12" spans="1:48" ht="55.8" thickBot="1" x14ac:dyDescent="0.35">
      <c r="A12" s="3" t="s">
        <v>35</v>
      </c>
      <c r="B12" s="7">
        <v>112</v>
      </c>
      <c r="C12" s="3">
        <v>10</v>
      </c>
    </row>
    <row r="13" spans="1:48" ht="46.2" thickBot="1" x14ac:dyDescent="0.7">
      <c r="A13" s="2" t="s">
        <v>37</v>
      </c>
      <c r="B13" s="5">
        <v>57</v>
      </c>
      <c r="C13" s="2">
        <v>25</v>
      </c>
      <c r="AV13" s="13"/>
    </row>
    <row r="14" spans="1:48" ht="46.2" thickBot="1" x14ac:dyDescent="0.35">
      <c r="A14" s="2" t="s">
        <v>39</v>
      </c>
      <c r="B14" s="5">
        <v>82</v>
      </c>
      <c r="C14" s="2">
        <v>18</v>
      </c>
    </row>
    <row r="15" spans="1:48" ht="28.2" thickBot="1" x14ac:dyDescent="0.35">
      <c r="A15" s="2" t="s">
        <v>41</v>
      </c>
      <c r="B15" s="6">
        <v>37</v>
      </c>
      <c r="C15" s="2">
        <v>7</v>
      </c>
    </row>
    <row r="16" spans="1:48" ht="28.2" thickBot="1" x14ac:dyDescent="0.35">
      <c r="A16" s="8" t="s">
        <v>43</v>
      </c>
      <c r="B16" s="7">
        <v>44</v>
      </c>
      <c r="C16" s="8">
        <v>15</v>
      </c>
    </row>
    <row r="17" spans="1:3" ht="28.2" thickBot="1" x14ac:dyDescent="0.35">
      <c r="A17" s="8" t="s">
        <v>45</v>
      </c>
      <c r="B17" s="7">
        <v>59</v>
      </c>
      <c r="C17" s="8">
        <v>25</v>
      </c>
    </row>
    <row r="18" spans="1:3" ht="69.599999999999994" thickBot="1" x14ac:dyDescent="0.35">
      <c r="A18" s="8" t="s">
        <v>47</v>
      </c>
      <c r="B18" s="7">
        <v>84</v>
      </c>
      <c r="C18" s="8">
        <v>50</v>
      </c>
    </row>
    <row r="19" spans="1:3" ht="69" thickBot="1" x14ac:dyDescent="0.35">
      <c r="A19" s="8" t="s">
        <v>49</v>
      </c>
      <c r="B19" s="7">
        <v>37</v>
      </c>
      <c r="C19" s="8">
        <v>90</v>
      </c>
    </row>
    <row r="20" spans="1:3" ht="97.2" thickBot="1" x14ac:dyDescent="0.35">
      <c r="A20" s="8" t="s">
        <v>51</v>
      </c>
      <c r="B20" s="7">
        <v>122</v>
      </c>
      <c r="C20" s="8">
        <v>10</v>
      </c>
    </row>
    <row r="21" spans="1:3" ht="83.4" thickBot="1" x14ac:dyDescent="0.35">
      <c r="A21" s="8" t="s">
        <v>54</v>
      </c>
      <c r="B21" s="7">
        <v>122</v>
      </c>
      <c r="C21" s="8">
        <v>50</v>
      </c>
    </row>
    <row r="22" spans="1:3" ht="69.599999999999994" thickBot="1" x14ac:dyDescent="0.35">
      <c r="A22" s="8" t="s">
        <v>56</v>
      </c>
      <c r="B22" s="7">
        <v>82</v>
      </c>
      <c r="C22" s="8">
        <v>35</v>
      </c>
    </row>
    <row r="23" spans="1:3" ht="111" thickBot="1" x14ac:dyDescent="0.35">
      <c r="A23" s="9" t="s">
        <v>58</v>
      </c>
      <c r="B23" s="10">
        <v>172</v>
      </c>
      <c r="C23" s="9">
        <v>30</v>
      </c>
    </row>
    <row r="24" spans="1:3" ht="28.2" thickBot="1" x14ac:dyDescent="0.35">
      <c r="A24" s="11" t="s">
        <v>61</v>
      </c>
      <c r="B24" s="12">
        <v>202</v>
      </c>
      <c r="C24" s="11">
        <v>15</v>
      </c>
    </row>
    <row r="25" spans="1:3" ht="55.8" thickBot="1" x14ac:dyDescent="0.35">
      <c r="A25" s="8" t="s">
        <v>63</v>
      </c>
      <c r="B25" s="7">
        <v>0</v>
      </c>
      <c r="C25" s="8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Feuil1</vt:lpstr>
      <vt:lpstr>Feuil2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Jacquelin</dc:creator>
  <cp:lastModifiedBy>Bastien Jacquelin</cp:lastModifiedBy>
  <dcterms:created xsi:type="dcterms:W3CDTF">2023-01-10T13:12:50Z</dcterms:created>
  <dcterms:modified xsi:type="dcterms:W3CDTF">2023-01-10T20:44:45Z</dcterms:modified>
</cp:coreProperties>
</file>