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M:\05_Sistemas\planilla_pallets\"/>
    </mc:Choice>
  </mc:AlternateContent>
  <xr:revisionPtr revIDLastSave="0" documentId="13_ncr:1_{0F37A532-EE88-43D2-B1AB-326BB4301633}" xr6:coauthVersionLast="47" xr6:coauthVersionMax="47" xr10:uidLastSave="{00000000-0000-0000-0000-000000000000}"/>
  <bookViews>
    <workbookView xWindow="-20610" yWindow="2610" windowWidth="20730" windowHeight="11040" activeTab="4" xr2:uid="{00000000-000D-0000-FFFF-FFFF00000000}"/>
  </bookViews>
  <sheets>
    <sheet name="Consolidado" sheetId="4" r:id="rId1"/>
    <sheet name="Enero" sheetId="3" r:id="rId2"/>
    <sheet name="Febrero" sheetId="2" r:id="rId3"/>
    <sheet name="Marzo" sheetId="1" r:id="rId4"/>
    <sheet name="Abri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AD11" i="5" s="1"/>
  <c r="X12" i="5"/>
  <c r="X13" i="5"/>
  <c r="X14" i="5"/>
  <c r="X15" i="5"/>
  <c r="AD15" i="5" s="1"/>
  <c r="X16" i="5"/>
  <c r="AD16" i="5" s="1"/>
  <c r="X17" i="5"/>
  <c r="AD17" i="5" s="1"/>
  <c r="X18" i="5"/>
  <c r="X19" i="5"/>
  <c r="AD19" i="5" s="1"/>
  <c r="X20" i="5"/>
  <c r="X21" i="5"/>
  <c r="X22" i="5"/>
  <c r="X23" i="5"/>
  <c r="X24" i="5"/>
  <c r="AD24" i="5" s="1"/>
  <c r="X25" i="5"/>
  <c r="X26" i="5"/>
  <c r="X27" i="5"/>
  <c r="AD27" i="5" s="1"/>
  <c r="X28" i="5"/>
  <c r="X29" i="5"/>
  <c r="X30" i="5"/>
  <c r="X31" i="5"/>
  <c r="AD31" i="5" s="1"/>
  <c r="X32" i="5"/>
  <c r="AD32" i="5" s="1"/>
  <c r="X33" i="5"/>
  <c r="X34" i="5"/>
  <c r="AD34" i="5" s="1"/>
  <c r="X35" i="5"/>
  <c r="AD35" i="5" s="1"/>
  <c r="X3" i="5"/>
  <c r="AD3" i="5" s="1"/>
  <c r="AD25" i="5"/>
  <c r="AD30" i="5"/>
  <c r="AD4" i="5"/>
  <c r="AD5" i="5"/>
  <c r="AD7" i="5"/>
  <c r="AD10" i="5"/>
  <c r="AD12" i="5"/>
  <c r="AD13" i="5"/>
  <c r="AD20" i="5"/>
  <c r="AD21" i="5"/>
  <c r="AD23" i="5"/>
  <c r="AD26" i="5"/>
  <c r="AD28" i="5"/>
  <c r="AD29" i="5"/>
  <c r="AD8" i="5"/>
  <c r="AD6" i="5"/>
  <c r="Y36" i="5"/>
  <c r="AD3" i="1"/>
  <c r="AD14" i="5"/>
  <c r="AD22" i="5"/>
  <c r="AE3" i="1"/>
  <c r="AA3" i="1"/>
  <c r="AG3" i="1" s="1"/>
  <c r="AA4" i="1"/>
  <c r="AG4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X36" i="5" l="1"/>
  <c r="Y33" i="5" s="1"/>
  <c r="AA33" i="5" s="1"/>
  <c r="AB33" i="5" s="1"/>
  <c r="AC33" i="5" s="1"/>
  <c r="AD18" i="5"/>
  <c r="AD33" i="5"/>
  <c r="AD9" i="5"/>
  <c r="AF3" i="1"/>
  <c r="Y22" i="5"/>
  <c r="AA22" i="5" s="1"/>
  <c r="AB22" i="5" s="1"/>
  <c r="AC22" i="5" s="1"/>
  <c r="AG7" i="1"/>
  <c r="AG9" i="1"/>
  <c r="AG11" i="1"/>
  <c r="AG12" i="1"/>
  <c r="AG15" i="1"/>
  <c r="AG16" i="1"/>
  <c r="AG17" i="1"/>
  <c r="AG20" i="1"/>
  <c r="AG24" i="1"/>
  <c r="AG25" i="1"/>
  <c r="AG26" i="1"/>
  <c r="AG27" i="1"/>
  <c r="AG28" i="1"/>
  <c r="AG31" i="1"/>
  <c r="AG32" i="1"/>
  <c r="AG33" i="1"/>
  <c r="AG35" i="1"/>
  <c r="AG6" i="1"/>
  <c r="AG13" i="1"/>
  <c r="AG14" i="1"/>
  <c r="AG18" i="1"/>
  <c r="AG19" i="1"/>
  <c r="AG21" i="1"/>
  <c r="AG29" i="1"/>
  <c r="AG30" i="1"/>
  <c r="AG34" i="1"/>
  <c r="AG5" i="1"/>
  <c r="AH4" i="3"/>
  <c r="AH5" i="3"/>
  <c r="AH6" i="3"/>
  <c r="AH7" i="3"/>
  <c r="AH15" i="3"/>
  <c r="AH16" i="3"/>
  <c r="AH17" i="3"/>
  <c r="AH18" i="3"/>
  <c r="AH27" i="3"/>
  <c r="AH28" i="3"/>
  <c r="AH29" i="3"/>
  <c r="AH30" i="3"/>
  <c r="AH31" i="3"/>
  <c r="AD36" i="3"/>
  <c r="AB8" i="3"/>
  <c r="AH8" i="3" s="1"/>
  <c r="AB9" i="3"/>
  <c r="AB10" i="3"/>
  <c r="AB11" i="3"/>
  <c r="AB12" i="3"/>
  <c r="AB13" i="3"/>
  <c r="AH13" i="3" s="1"/>
  <c r="AB14" i="3"/>
  <c r="AH14" i="3" s="1"/>
  <c r="AB15" i="3"/>
  <c r="AB16" i="3"/>
  <c r="AB17" i="3"/>
  <c r="AB18" i="3"/>
  <c r="AB19" i="3"/>
  <c r="AH19" i="3" s="1"/>
  <c r="AB20" i="3"/>
  <c r="AH20" i="3" s="1"/>
  <c r="AB21" i="3"/>
  <c r="AB22" i="3"/>
  <c r="AB23" i="3"/>
  <c r="AB24" i="3"/>
  <c r="AB25" i="3"/>
  <c r="AB26" i="3"/>
  <c r="AB27" i="3"/>
  <c r="AB28" i="3"/>
  <c r="AB29" i="3"/>
  <c r="AB30" i="3"/>
  <c r="AB31" i="3"/>
  <c r="AB32" i="3"/>
  <c r="AH32" i="3" s="1"/>
  <c r="AB33" i="3"/>
  <c r="AB34" i="3"/>
  <c r="AB35" i="3"/>
  <c r="AA36" i="2"/>
  <c r="Y35" i="2"/>
  <c r="AE35" i="2" s="1"/>
  <c r="Y34" i="2"/>
  <c r="AE34" i="2" s="1"/>
  <c r="Y30" i="2"/>
  <c r="AE30" i="2" s="1"/>
  <c r="Y31" i="2"/>
  <c r="AE31" i="2" s="1"/>
  <c r="Y32" i="2"/>
  <c r="AE32" i="2" s="1"/>
  <c r="Y33" i="2"/>
  <c r="AE33" i="2" s="1"/>
  <c r="Y29" i="2"/>
  <c r="AE29" i="2" s="1"/>
  <c r="Y28" i="2"/>
  <c r="Y27" i="2"/>
  <c r="Y26" i="2"/>
  <c r="Y25" i="2"/>
  <c r="AE25" i="2" s="1"/>
  <c r="Y24" i="2"/>
  <c r="AE24" i="2" s="1"/>
  <c r="Y23" i="2"/>
  <c r="AE23" i="2" s="1"/>
  <c r="Y22" i="2"/>
  <c r="AE22" i="2" s="1"/>
  <c r="Y21" i="2"/>
  <c r="AE21" i="2" s="1"/>
  <c r="Y20" i="2"/>
  <c r="AE20" i="2" s="1"/>
  <c r="Y19" i="2"/>
  <c r="AE19" i="2" s="1"/>
  <c r="Y18" i="2"/>
  <c r="Y17" i="2"/>
  <c r="AE17" i="2" s="1"/>
  <c r="Y16" i="2"/>
  <c r="Y15" i="2"/>
  <c r="Y14" i="2"/>
  <c r="Y9" i="2"/>
  <c r="AE9" i="2" s="1"/>
  <c r="AB4" i="3"/>
  <c r="AB5" i="3"/>
  <c r="AB6" i="3"/>
  <c r="AB7" i="3"/>
  <c r="AB3" i="3"/>
  <c r="Y4" i="2"/>
  <c r="Y5" i="2"/>
  <c r="AE5" i="2" s="1"/>
  <c r="Y6" i="2"/>
  <c r="AE6" i="2" s="1"/>
  <c r="Y7" i="2"/>
  <c r="AE7" i="2" s="1"/>
  <c r="Y8" i="2"/>
  <c r="AE8" i="2" s="1"/>
  <c r="Y10" i="2"/>
  <c r="AE10" i="2" s="1"/>
  <c r="Y11" i="2"/>
  <c r="AE11" i="2" s="1"/>
  <c r="Y12" i="2"/>
  <c r="Y13" i="2"/>
  <c r="Y3" i="2"/>
  <c r="AG10" i="1"/>
  <c r="AG22" i="1"/>
  <c r="AG23" i="1"/>
  <c r="AC36" i="1"/>
  <c r="Y15" i="5" l="1"/>
  <c r="AA15" i="5" s="1"/>
  <c r="AB15" i="5" s="1"/>
  <c r="AC15" i="5" s="1"/>
  <c r="Y32" i="5"/>
  <c r="AA32" i="5" s="1"/>
  <c r="AB32" i="5" s="1"/>
  <c r="AC32" i="5" s="1"/>
  <c r="Y23" i="5"/>
  <c r="AA23" i="5" s="1"/>
  <c r="AB23" i="5" s="1"/>
  <c r="AC23" i="5" s="1"/>
  <c r="Y34" i="5"/>
  <c r="AA34" i="5" s="1"/>
  <c r="AB34" i="5" s="1"/>
  <c r="AC34" i="5" s="1"/>
  <c r="Y19" i="5"/>
  <c r="AA19" i="5" s="1"/>
  <c r="AB19" i="5" s="1"/>
  <c r="AC19" i="5" s="1"/>
  <c r="Y6" i="5"/>
  <c r="AA6" i="5" s="1"/>
  <c r="AB6" i="5" s="1"/>
  <c r="AC6" i="5" s="1"/>
  <c r="Y35" i="5"/>
  <c r="AA35" i="5" s="1"/>
  <c r="AB35" i="5" s="1"/>
  <c r="AC35" i="5" s="1"/>
  <c r="Y30" i="5"/>
  <c r="AA30" i="5" s="1"/>
  <c r="AB30" i="5" s="1"/>
  <c r="AC30" i="5" s="1"/>
  <c r="Y17" i="5"/>
  <c r="AA17" i="5" s="1"/>
  <c r="AB17" i="5" s="1"/>
  <c r="AC17" i="5" s="1"/>
  <c r="Y29" i="5"/>
  <c r="AA29" i="5" s="1"/>
  <c r="AB29" i="5" s="1"/>
  <c r="AC29" i="5" s="1"/>
  <c r="Y10" i="5"/>
  <c r="AA10" i="5" s="1"/>
  <c r="AB10" i="5" s="1"/>
  <c r="AC10" i="5" s="1"/>
  <c r="Y25" i="5"/>
  <c r="AA25" i="5" s="1"/>
  <c r="AB25" i="5" s="1"/>
  <c r="AC25" i="5" s="1"/>
  <c r="Y18" i="5"/>
  <c r="AA18" i="5" s="1"/>
  <c r="AB18" i="5" s="1"/>
  <c r="AC18" i="5" s="1"/>
  <c r="Y4" i="5"/>
  <c r="AA4" i="5" s="1"/>
  <c r="AB4" i="5" s="1"/>
  <c r="AC4" i="5" s="1"/>
  <c r="Y13" i="5"/>
  <c r="AA13" i="5" s="1"/>
  <c r="AB13" i="5" s="1"/>
  <c r="AC13" i="5" s="1"/>
  <c r="Y16" i="5"/>
  <c r="AA16" i="5" s="1"/>
  <c r="AB16" i="5" s="1"/>
  <c r="AC16" i="5" s="1"/>
  <c r="Y26" i="5"/>
  <c r="AA26" i="5" s="1"/>
  <c r="AB26" i="5" s="1"/>
  <c r="AC26" i="5" s="1"/>
  <c r="Y27" i="5"/>
  <c r="AA27" i="5" s="1"/>
  <c r="AB27" i="5" s="1"/>
  <c r="AC27" i="5" s="1"/>
  <c r="Y20" i="5"/>
  <c r="AA20" i="5" s="1"/>
  <c r="AB20" i="5" s="1"/>
  <c r="AC20" i="5" s="1"/>
  <c r="Y31" i="5"/>
  <c r="AA31" i="5" s="1"/>
  <c r="AB31" i="5" s="1"/>
  <c r="AC31" i="5" s="1"/>
  <c r="Y9" i="5"/>
  <c r="AA9" i="5" s="1"/>
  <c r="AB9" i="5" s="1"/>
  <c r="AC9" i="5" s="1"/>
  <c r="Y28" i="5"/>
  <c r="AA28" i="5" s="1"/>
  <c r="AB28" i="5" s="1"/>
  <c r="AC28" i="5" s="1"/>
  <c r="Y5" i="5"/>
  <c r="AA5" i="5" s="1"/>
  <c r="AB5" i="5" s="1"/>
  <c r="AC5" i="5" s="1"/>
  <c r="Y8" i="5"/>
  <c r="AA8" i="5" s="1"/>
  <c r="AB8" i="5" s="1"/>
  <c r="AC8" i="5" s="1"/>
  <c r="Y3" i="5"/>
  <c r="AA3" i="5" s="1"/>
  <c r="AB3" i="5" s="1"/>
  <c r="AC3" i="5" s="1"/>
  <c r="Y12" i="5"/>
  <c r="AA12" i="5" s="1"/>
  <c r="AB12" i="5" s="1"/>
  <c r="AC12" i="5" s="1"/>
  <c r="Y14" i="5"/>
  <c r="AA14" i="5" s="1"/>
  <c r="AB14" i="5" s="1"/>
  <c r="AC14" i="5" s="1"/>
  <c r="Y24" i="5"/>
  <c r="AA24" i="5" s="1"/>
  <c r="AB24" i="5" s="1"/>
  <c r="AC24" i="5" s="1"/>
  <c r="Y11" i="5"/>
  <c r="AA11" i="5" s="1"/>
  <c r="AB11" i="5" s="1"/>
  <c r="AC11" i="5" s="1"/>
  <c r="Y21" i="5"/>
  <c r="AA21" i="5" s="1"/>
  <c r="AB21" i="5" s="1"/>
  <c r="AC21" i="5" s="1"/>
  <c r="Y7" i="5"/>
  <c r="AA7" i="5" s="1"/>
  <c r="AB7" i="5" s="1"/>
  <c r="AC7" i="5" s="1"/>
  <c r="C5" i="4"/>
  <c r="C29" i="4"/>
  <c r="AG8" i="1"/>
  <c r="C8" i="4" s="1"/>
  <c r="C32" i="4"/>
  <c r="C7" i="4"/>
  <c r="AE12" i="2"/>
  <c r="C20" i="4"/>
  <c r="AE14" i="2"/>
  <c r="AE15" i="2"/>
  <c r="C15" i="4" s="1"/>
  <c r="AE16" i="2"/>
  <c r="C16" i="4" s="1"/>
  <c r="AE3" i="2"/>
  <c r="Y36" i="2"/>
  <c r="Z16" i="2" s="1"/>
  <c r="AB16" i="2" s="1"/>
  <c r="AC16" i="2" s="1"/>
  <c r="AD16" i="2" s="1"/>
  <c r="AE18" i="2"/>
  <c r="C18" i="4" s="1"/>
  <c r="AE4" i="2"/>
  <c r="C4" i="4" s="1"/>
  <c r="AE27" i="2"/>
  <c r="C27" i="4" s="1"/>
  <c r="AE28" i="2"/>
  <c r="C28" i="4" s="1"/>
  <c r="AE13" i="2"/>
  <c r="C13" i="4" s="1"/>
  <c r="AE26" i="2"/>
  <c r="C6" i="4"/>
  <c r="C19" i="4"/>
  <c r="C31" i="4"/>
  <c r="C30" i="4"/>
  <c r="C14" i="4"/>
  <c r="C17" i="4"/>
  <c r="AH26" i="3"/>
  <c r="AH25" i="3"/>
  <c r="C25" i="4" s="1"/>
  <c r="AC12" i="3"/>
  <c r="AE12" i="3" s="1"/>
  <c r="AF12" i="3" s="1"/>
  <c r="AG12" i="3" s="1"/>
  <c r="AC35" i="3"/>
  <c r="AE35" i="3" s="1"/>
  <c r="AF35" i="3" s="1"/>
  <c r="AG35" i="3" s="1"/>
  <c r="AH35" i="3"/>
  <c r="C35" i="4" s="1"/>
  <c r="AC23" i="3"/>
  <c r="AE23" i="3" s="1"/>
  <c r="AF23" i="3" s="1"/>
  <c r="AG23" i="3" s="1"/>
  <c r="AH23" i="3"/>
  <c r="C23" i="4" s="1"/>
  <c r="AH11" i="3"/>
  <c r="C11" i="4" s="1"/>
  <c r="AH12" i="3"/>
  <c r="C12" i="4" s="1"/>
  <c r="AH34" i="3"/>
  <c r="C34" i="4" s="1"/>
  <c r="AH22" i="3"/>
  <c r="C22" i="4" s="1"/>
  <c r="AH10" i="3"/>
  <c r="C10" i="4" s="1"/>
  <c r="AH3" i="3"/>
  <c r="AC3" i="3"/>
  <c r="AC33" i="3"/>
  <c r="AE33" i="3" s="1"/>
  <c r="AF33" i="3" s="1"/>
  <c r="AG33" i="3" s="1"/>
  <c r="AH33" i="3"/>
  <c r="C33" i="4" s="1"/>
  <c r="AH21" i="3"/>
  <c r="C21" i="4" s="1"/>
  <c r="AH9" i="3"/>
  <c r="C9" i="4" s="1"/>
  <c r="AB36" i="3"/>
  <c r="AC14" i="3" s="1"/>
  <c r="AE14" i="3" s="1"/>
  <c r="AF14" i="3" s="1"/>
  <c r="AG14" i="3" s="1"/>
  <c r="AH24" i="3"/>
  <c r="C24" i="4" s="1"/>
  <c r="AC32" i="3"/>
  <c r="AE32" i="3" s="1"/>
  <c r="AF32" i="3" s="1"/>
  <c r="AG32" i="3" s="1"/>
  <c r="AA36" i="1"/>
  <c r="AB4" i="1" s="1"/>
  <c r="AC10" i="3" l="1"/>
  <c r="AE10" i="3" s="1"/>
  <c r="AF10" i="3" s="1"/>
  <c r="AG10" i="3" s="1"/>
  <c r="AC24" i="3"/>
  <c r="AE24" i="3" s="1"/>
  <c r="AF24" i="3" s="1"/>
  <c r="AG24" i="3" s="1"/>
  <c r="Z18" i="2"/>
  <c r="AB18" i="2" s="1"/>
  <c r="AC18" i="2" s="1"/>
  <c r="AD18" i="2" s="1"/>
  <c r="Z20" i="2"/>
  <c r="AB20" i="2" s="1"/>
  <c r="AC20" i="2" s="1"/>
  <c r="AD20" i="2" s="1"/>
  <c r="Z24" i="2"/>
  <c r="AB24" i="2" s="1"/>
  <c r="AC24" i="2" s="1"/>
  <c r="AD24" i="2" s="1"/>
  <c r="AB13" i="1"/>
  <c r="AD13" i="1" s="1"/>
  <c r="AE13" i="1" s="1"/>
  <c r="AB16" i="1"/>
  <c r="AD16" i="1" s="1"/>
  <c r="AE16" i="1" s="1"/>
  <c r="AF16" i="1" s="1"/>
  <c r="AB14" i="1"/>
  <c r="AD14" i="1" s="1"/>
  <c r="AE14" i="1" s="1"/>
  <c r="AB8" i="1"/>
  <c r="AD8" i="1" s="1"/>
  <c r="AE8" i="1" s="1"/>
  <c r="AF8" i="1" s="1"/>
  <c r="AB15" i="1"/>
  <c r="AD15" i="1" s="1"/>
  <c r="AE15" i="1" s="1"/>
  <c r="AB17" i="1"/>
  <c r="Z25" i="2"/>
  <c r="AB25" i="2" s="1"/>
  <c r="AC25" i="2" s="1"/>
  <c r="AD25" i="2" s="1"/>
  <c r="Z9" i="2"/>
  <c r="AB9" i="2" s="1"/>
  <c r="AC9" i="2" s="1"/>
  <c r="AD9" i="2" s="1"/>
  <c r="Z19" i="2"/>
  <c r="AB19" i="2" s="1"/>
  <c r="AC19" i="2" s="1"/>
  <c r="AD19" i="2" s="1"/>
  <c r="Z10" i="2"/>
  <c r="AB10" i="2" s="1"/>
  <c r="AC10" i="2" s="1"/>
  <c r="AD10" i="2" s="1"/>
  <c r="Z34" i="2"/>
  <c r="AB34" i="2" s="1"/>
  <c r="AC34" i="2" s="1"/>
  <c r="AD34" i="2" s="1"/>
  <c r="Z11" i="2"/>
  <c r="AB11" i="2" s="1"/>
  <c r="AC11" i="2" s="1"/>
  <c r="AD11" i="2" s="1"/>
  <c r="Z21" i="2"/>
  <c r="AB21" i="2" s="1"/>
  <c r="AC21" i="2" s="1"/>
  <c r="AD21" i="2" s="1"/>
  <c r="Z22" i="2"/>
  <c r="AB22" i="2" s="1"/>
  <c r="AC22" i="2" s="1"/>
  <c r="AD22" i="2" s="1"/>
  <c r="Z7" i="2"/>
  <c r="AB7" i="2" s="1"/>
  <c r="AC7" i="2" s="1"/>
  <c r="AD7" i="2" s="1"/>
  <c r="Z8" i="2"/>
  <c r="AB8" i="2" s="1"/>
  <c r="AC8" i="2" s="1"/>
  <c r="AD8" i="2" s="1"/>
  <c r="Z23" i="2"/>
  <c r="AB23" i="2" s="1"/>
  <c r="AC23" i="2" s="1"/>
  <c r="AD23" i="2" s="1"/>
  <c r="Z32" i="2"/>
  <c r="AB32" i="2" s="1"/>
  <c r="AC32" i="2" s="1"/>
  <c r="AD32" i="2" s="1"/>
  <c r="Z33" i="2"/>
  <c r="AB33" i="2" s="1"/>
  <c r="AC33" i="2" s="1"/>
  <c r="AD33" i="2" s="1"/>
  <c r="Z35" i="2"/>
  <c r="AB35" i="2" s="1"/>
  <c r="AC35" i="2" s="1"/>
  <c r="AD35" i="2" s="1"/>
  <c r="Z17" i="2"/>
  <c r="AB17" i="2" s="1"/>
  <c r="AC17" i="2" s="1"/>
  <c r="AD17" i="2" s="1"/>
  <c r="Z31" i="2"/>
  <c r="AB31" i="2" s="1"/>
  <c r="AC31" i="2" s="1"/>
  <c r="AD31" i="2" s="1"/>
  <c r="Z15" i="2"/>
  <c r="AB15" i="2" s="1"/>
  <c r="AC15" i="2" s="1"/>
  <c r="AD15" i="2" s="1"/>
  <c r="Z13" i="2"/>
  <c r="AB13" i="2" s="1"/>
  <c r="AC13" i="2" s="1"/>
  <c r="AD13" i="2" s="1"/>
  <c r="Z5" i="2"/>
  <c r="AB5" i="2" s="1"/>
  <c r="AC5" i="2" s="1"/>
  <c r="AD5" i="2" s="1"/>
  <c r="Z3" i="2"/>
  <c r="Z12" i="2"/>
  <c r="AB12" i="2" s="1"/>
  <c r="AC12" i="2" s="1"/>
  <c r="AD12" i="2" s="1"/>
  <c r="Z29" i="2"/>
  <c r="AB29" i="2" s="1"/>
  <c r="AC29" i="2" s="1"/>
  <c r="AD29" i="2" s="1"/>
  <c r="Z28" i="2"/>
  <c r="AB28" i="2" s="1"/>
  <c r="AC28" i="2" s="1"/>
  <c r="AD28" i="2" s="1"/>
  <c r="Z6" i="2"/>
  <c r="AB6" i="2" s="1"/>
  <c r="AC6" i="2" s="1"/>
  <c r="AD6" i="2" s="1"/>
  <c r="Z30" i="2"/>
  <c r="AB30" i="2" s="1"/>
  <c r="AC30" i="2" s="1"/>
  <c r="AD30" i="2" s="1"/>
  <c r="Z27" i="2"/>
  <c r="AB27" i="2" s="1"/>
  <c r="AC27" i="2" s="1"/>
  <c r="AD27" i="2" s="1"/>
  <c r="C3" i="4"/>
  <c r="Z4" i="2"/>
  <c r="AB4" i="2" s="1"/>
  <c r="AC4" i="2" s="1"/>
  <c r="AD4" i="2" s="1"/>
  <c r="Z14" i="2"/>
  <c r="AB14" i="2" s="1"/>
  <c r="AC14" i="2" s="1"/>
  <c r="AD14" i="2" s="1"/>
  <c r="C26" i="4"/>
  <c r="Z26" i="2"/>
  <c r="AB26" i="2" s="1"/>
  <c r="AC26" i="2" s="1"/>
  <c r="AD26" i="2" s="1"/>
  <c r="AE3" i="3"/>
  <c r="AC16" i="3"/>
  <c r="AE16" i="3" s="1"/>
  <c r="AF16" i="3" s="1"/>
  <c r="AG16" i="3" s="1"/>
  <c r="AC17" i="3"/>
  <c r="AE17" i="3" s="1"/>
  <c r="AF17" i="3" s="1"/>
  <c r="AG17" i="3" s="1"/>
  <c r="AC18" i="3"/>
  <c r="AE18" i="3" s="1"/>
  <c r="AF18" i="3" s="1"/>
  <c r="AG18" i="3" s="1"/>
  <c r="AC19" i="3"/>
  <c r="AE19" i="3" s="1"/>
  <c r="AF19" i="3" s="1"/>
  <c r="AG19" i="3" s="1"/>
  <c r="AC4" i="3"/>
  <c r="AE4" i="3" s="1"/>
  <c r="AF4" i="3" s="1"/>
  <c r="AG4" i="3" s="1"/>
  <c r="AC20" i="3"/>
  <c r="AE20" i="3" s="1"/>
  <c r="AF20" i="3" s="1"/>
  <c r="AG20" i="3" s="1"/>
  <c r="AC5" i="3"/>
  <c r="AE5" i="3" s="1"/>
  <c r="AF5" i="3" s="1"/>
  <c r="AG5" i="3" s="1"/>
  <c r="AC6" i="3"/>
  <c r="AE6" i="3" s="1"/>
  <c r="AF6" i="3" s="1"/>
  <c r="AG6" i="3" s="1"/>
  <c r="AC27" i="3"/>
  <c r="AE27" i="3" s="1"/>
  <c r="AF27" i="3" s="1"/>
  <c r="AG27" i="3" s="1"/>
  <c r="AC28" i="3"/>
  <c r="AE28" i="3" s="1"/>
  <c r="AF28" i="3" s="1"/>
  <c r="AG28" i="3" s="1"/>
  <c r="AC29" i="3"/>
  <c r="AE29" i="3" s="1"/>
  <c r="AF29" i="3" s="1"/>
  <c r="AG29" i="3" s="1"/>
  <c r="AC30" i="3"/>
  <c r="AE30" i="3" s="1"/>
  <c r="AF30" i="3" s="1"/>
  <c r="AG30" i="3" s="1"/>
  <c r="AC31" i="3"/>
  <c r="AE31" i="3" s="1"/>
  <c r="AF31" i="3" s="1"/>
  <c r="AG31" i="3" s="1"/>
  <c r="AC7" i="3"/>
  <c r="AE7" i="3" s="1"/>
  <c r="AF7" i="3" s="1"/>
  <c r="AG7" i="3" s="1"/>
  <c r="AC8" i="3"/>
  <c r="AE8" i="3" s="1"/>
  <c r="AF8" i="3" s="1"/>
  <c r="AG8" i="3" s="1"/>
  <c r="AC15" i="3"/>
  <c r="AE15" i="3" s="1"/>
  <c r="AF15" i="3" s="1"/>
  <c r="AG15" i="3" s="1"/>
  <c r="AC22" i="3"/>
  <c r="AE22" i="3" s="1"/>
  <c r="AF22" i="3" s="1"/>
  <c r="AG22" i="3" s="1"/>
  <c r="AC13" i="3"/>
  <c r="AE13" i="3" s="1"/>
  <c r="AF13" i="3" s="1"/>
  <c r="AG13" i="3" s="1"/>
  <c r="AC9" i="3"/>
  <c r="AE9" i="3" s="1"/>
  <c r="AF9" i="3" s="1"/>
  <c r="AG9" i="3" s="1"/>
  <c r="AC34" i="3"/>
  <c r="AE34" i="3" s="1"/>
  <c r="AF34" i="3" s="1"/>
  <c r="AG34" i="3" s="1"/>
  <c r="AC25" i="3"/>
  <c r="AE25" i="3" s="1"/>
  <c r="AF25" i="3" s="1"/>
  <c r="AG25" i="3" s="1"/>
  <c r="AC21" i="3"/>
  <c r="AE21" i="3" s="1"/>
  <c r="AF21" i="3" s="1"/>
  <c r="AG21" i="3" s="1"/>
  <c r="AC26" i="3"/>
  <c r="AE26" i="3" s="1"/>
  <c r="AF26" i="3" s="1"/>
  <c r="AG26" i="3" s="1"/>
  <c r="AC11" i="3"/>
  <c r="AE11" i="3" s="1"/>
  <c r="AF11" i="3" s="1"/>
  <c r="AG11" i="3" s="1"/>
  <c r="AF3" i="3"/>
  <c r="AG3" i="3" s="1"/>
  <c r="AB11" i="1"/>
  <c r="AD11" i="1" s="1"/>
  <c r="AE11" i="1" s="1"/>
  <c r="AB19" i="1"/>
  <c r="AB25" i="1"/>
  <c r="AB32" i="1"/>
  <c r="AB12" i="1"/>
  <c r="AD12" i="1" s="1"/>
  <c r="AE12" i="1" s="1"/>
  <c r="AB26" i="1"/>
  <c r="AB33" i="1"/>
  <c r="AB9" i="1"/>
  <c r="AD9" i="1" s="1"/>
  <c r="AE9" i="1" s="1"/>
  <c r="AB23" i="1"/>
  <c r="AB30" i="1"/>
  <c r="AB10" i="1"/>
  <c r="AD10" i="1" s="1"/>
  <c r="AE10" i="1" s="1"/>
  <c r="AB18" i="1"/>
  <c r="AB24" i="1"/>
  <c r="AB31" i="1"/>
  <c r="AB5" i="1"/>
  <c r="AB20" i="1"/>
  <c r="AB27" i="1"/>
  <c r="AB34" i="1"/>
  <c r="AB6" i="1"/>
  <c r="AB21" i="1"/>
  <c r="AB28" i="1"/>
  <c r="AB35" i="1"/>
  <c r="AB7" i="1"/>
  <c r="AB22" i="1"/>
  <c r="AB29" i="1"/>
  <c r="B16" i="4" l="1"/>
  <c r="AB3" i="2"/>
  <c r="AC3" i="2" s="1"/>
  <c r="AD3" i="2" s="1"/>
  <c r="B3" i="4" s="1"/>
  <c r="Z36" i="2"/>
  <c r="B13" i="4"/>
  <c r="B8" i="4"/>
  <c r="AC36" i="3"/>
  <c r="AD31" i="1"/>
  <c r="AE31" i="1" s="1"/>
  <c r="AF31" i="1" s="1"/>
  <c r="B31" i="4" s="1"/>
  <c r="AD4" i="1"/>
  <c r="AE4" i="1" s="1"/>
  <c r="AF14" i="1"/>
  <c r="B14" i="4" s="1"/>
  <c r="AD24" i="1"/>
  <c r="AE24" i="1" s="1"/>
  <c r="AF24" i="1" s="1"/>
  <c r="B24" i="4" s="1"/>
  <c r="AD32" i="1"/>
  <c r="AE32" i="1" s="1"/>
  <c r="AF32" i="1" s="1"/>
  <c r="B32" i="4" s="1"/>
  <c r="AD22" i="1"/>
  <c r="AE22" i="1" s="1"/>
  <c r="AF22" i="1" s="1"/>
  <c r="B22" i="4" s="1"/>
  <c r="AD34" i="1"/>
  <c r="AE34" i="1" s="1"/>
  <c r="AF34" i="1" s="1"/>
  <c r="B34" i="4" s="1"/>
  <c r="AF10" i="1"/>
  <c r="B10" i="4" s="1"/>
  <c r="AD19" i="1"/>
  <c r="AE19" i="1" s="1"/>
  <c r="AF19" i="1" s="1"/>
  <c r="B19" i="4" s="1"/>
  <c r="AD25" i="1"/>
  <c r="AE25" i="1" s="1"/>
  <c r="AF25" i="1" s="1"/>
  <c r="B25" i="4" s="1"/>
  <c r="AF15" i="1"/>
  <c r="B15" i="4" s="1"/>
  <c r="AD27" i="1"/>
  <c r="AE27" i="1" s="1"/>
  <c r="AF27" i="1" s="1"/>
  <c r="B27" i="4" s="1"/>
  <c r="AD30" i="1"/>
  <c r="AE30" i="1" s="1"/>
  <c r="AF30" i="1" s="1"/>
  <c r="B30" i="4" s="1"/>
  <c r="AD33" i="1"/>
  <c r="AE33" i="1" s="1"/>
  <c r="AF33" i="1" s="1"/>
  <c r="B33" i="4" s="1"/>
  <c r="AF11" i="1"/>
  <c r="B11" i="4" s="1"/>
  <c r="AD21" i="1"/>
  <c r="AE21" i="1" s="1"/>
  <c r="AF21" i="1" s="1"/>
  <c r="B21" i="4" s="1"/>
  <c r="AD29" i="1"/>
  <c r="AE29" i="1" s="1"/>
  <c r="AF29" i="1" s="1"/>
  <c r="B29" i="4" s="1"/>
  <c r="AD7" i="1"/>
  <c r="AE7" i="1" s="1"/>
  <c r="AF7" i="1" s="1"/>
  <c r="B7" i="4" s="1"/>
  <c r="AD20" i="1"/>
  <c r="AE20" i="1" s="1"/>
  <c r="AF20" i="1" s="1"/>
  <c r="B20" i="4" s="1"/>
  <c r="AD23" i="1"/>
  <c r="AE23" i="1" s="1"/>
  <c r="AF23" i="1" s="1"/>
  <c r="B23" i="4" s="1"/>
  <c r="AD26" i="1"/>
  <c r="AE26" i="1" s="1"/>
  <c r="AF26" i="1" s="1"/>
  <c r="B26" i="4" s="1"/>
  <c r="AD6" i="1"/>
  <c r="AE6" i="1" s="1"/>
  <c r="AF6" i="1" s="1"/>
  <c r="B6" i="4" s="1"/>
  <c r="AD35" i="1"/>
  <c r="AE35" i="1" s="1"/>
  <c r="AF35" i="1" s="1"/>
  <c r="B35" i="4" s="1"/>
  <c r="AD17" i="1"/>
  <c r="AE17" i="1" s="1"/>
  <c r="AF17" i="1" s="1"/>
  <c r="B17" i="4" s="1"/>
  <c r="AD18" i="1"/>
  <c r="AE18" i="1" s="1"/>
  <c r="AF18" i="1" s="1"/>
  <c r="B18" i="4" s="1"/>
  <c r="AD28" i="1"/>
  <c r="AE28" i="1" s="1"/>
  <c r="AF28" i="1" s="1"/>
  <c r="B28" i="4" s="1"/>
  <c r="AD5" i="1"/>
  <c r="AE5" i="1" s="1"/>
  <c r="AF5" i="1" s="1"/>
  <c r="B5" i="4" s="1"/>
  <c r="AF9" i="1"/>
  <c r="B9" i="4" s="1"/>
  <c r="AF12" i="1"/>
  <c r="B12" i="4" s="1"/>
  <c r="AB36" i="1"/>
  <c r="AF4" i="1" l="1"/>
  <c r="B4" i="4" s="1"/>
</calcChain>
</file>

<file path=xl/sharedStrings.xml><?xml version="1.0" encoding="utf-8"?>
<sst xmlns="http://schemas.openxmlformats.org/spreadsheetml/2006/main" count="213" uniqueCount="53">
  <si>
    <t>DOZ CARLOS</t>
  </si>
  <si>
    <t>GARMENDIA HUGO</t>
  </si>
  <si>
    <t>GRAZIOSI MIRTHA  - 78 MICHELI NATALIA ELISA</t>
  </si>
  <si>
    <t>PACI ANTONIO - DIGIANO JAVIER SH</t>
  </si>
  <si>
    <t>ROSICA GABRIEL</t>
  </si>
  <si>
    <t>SBAIZ HNOS S.H - 18 AGUERO &amp; ENCINA  S.H (1)</t>
  </si>
  <si>
    <t>SUPERMERCADOS LA ECONOMIA SA</t>
  </si>
  <si>
    <t>LANGELLA MARISA</t>
  </si>
  <si>
    <t>VILA MIGUEL</t>
  </si>
  <si>
    <t>ALDIR SRL</t>
  </si>
  <si>
    <t>TESTA OSCAR ANTONIO</t>
  </si>
  <si>
    <t>LOGISTICA Y DISTRIBUCION TANGO SA</t>
  </si>
  <si>
    <t>RICHEBONO MARIA</t>
  </si>
  <si>
    <t>BREGMAN MAURICIO</t>
  </si>
  <si>
    <t>PADULA MAXIMILIANO DANIEL</t>
  </si>
  <si>
    <t xml:space="preserve">AQUINO CRISTINA DEL CARMEN </t>
  </si>
  <si>
    <t>PADULA MAXIMILIANO DANIEL Y ZADRAVEC  CLAUDIA INES</t>
  </si>
  <si>
    <t>BORA HUGO ALBERTO</t>
  </si>
  <si>
    <t>MITAHI PORA S.A.</t>
  </si>
  <si>
    <t>EL VIEJO ALMACEN SRL</t>
  </si>
  <si>
    <t>FRANZINI CLAUDIO ESTEBAN</t>
  </si>
  <si>
    <t>LA NUEVA ESTRELLA ARGENTINA SRL</t>
  </si>
  <si>
    <t>JOSE FRANCISCO RIBEIRO</t>
  </si>
  <si>
    <t>MARIA ESTER BRAVO</t>
  </si>
  <si>
    <t>NAHUBRA SA</t>
  </si>
  <si>
    <t>CRISTIAN HERNAN GONZALEZ</t>
  </si>
  <si>
    <t>CANEPA PATRICIO + 130+135</t>
  </si>
  <si>
    <t>ACHBON SA</t>
  </si>
  <si>
    <t>BARADERO 2</t>
  </si>
  <si>
    <t>EL LUCERO</t>
  </si>
  <si>
    <t>base</t>
  </si>
  <si>
    <t>Porcentaje pallets por socio</t>
  </si>
  <si>
    <t>Parte variable</t>
  </si>
  <si>
    <t>Total final por socio</t>
  </si>
  <si>
    <t>observacion: la parte variable esta redondeada</t>
  </si>
  <si>
    <t>Promedio pallets por socio diario</t>
  </si>
  <si>
    <t>17/39</t>
  </si>
  <si>
    <t>VARELA JULIO Y SUPER2000</t>
  </si>
  <si>
    <t>25/63</t>
  </si>
  <si>
    <t>11/111</t>
  </si>
  <si>
    <t>MAIOLA SANTIAGO</t>
  </si>
  <si>
    <t>SANTOGIANI NANCY Y LA LIPELA SRL</t>
  </si>
  <si>
    <t>Exceso Palets contra (Fijo+Variable)</t>
  </si>
  <si>
    <t>Exceso contra Fijo</t>
  </si>
  <si>
    <t>ENERO-FEBRERO-MARZO</t>
  </si>
  <si>
    <t>Exceso Promedio Contra Limite (Fijo+ Variable)</t>
  </si>
  <si>
    <t>Exceso PromedioVSLimite Fijo</t>
  </si>
  <si>
    <t>PROMEDIOS</t>
  </si>
  <si>
    <t xml:space="preserve">CANEPA PATRICIO </t>
  </si>
  <si>
    <t xml:space="preserve">GRAZIOSI MIRTHA </t>
  </si>
  <si>
    <t xml:space="preserve">SBAIZ HNOS S.H </t>
  </si>
  <si>
    <t>SBAIZ HNOS S.H</t>
  </si>
  <si>
    <t>SBAIZ HNOS S.H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</si>
</sst>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14" fontId="0" fillId="2" borderId="0" xfId="0" applyNumberFormat="1" applyFont="1" applyFill="1"/>
    <xf numFmtId="14" fontId="0" fillId="2" borderId="0" xfId="0" applyNumberFormat="1" applyFill="1"/>
    <xf numFmtId="0" fontId="0" fillId="0" borderId="1" xfId="0" applyBorder="1"/>
    <xf numFmtId="0" fontId="0" fillId="0" borderId="1" xfId="0" applyNumberFormat="1" applyBorder="1"/>
    <xf numFmtId="9" fontId="2" fillId="0" borderId="1" xfId="1" applyFont="1" applyBorder="1"/>
    <xf numFmtId="1" fontId="0" fillId="0" borderId="1" xfId="0" applyNumberFormat="1" applyBorder="1"/>
    <xf numFmtId="9" fontId="0" fillId="0" borderId="1" xfId="1" applyFont="1" applyBorder="1"/>
    <xf numFmtId="0" fontId="4" fillId="3" borderId="1" xfId="0" applyFont="1" applyFill="1" applyBorder="1"/>
    <xf numFmtId="0" fontId="4" fillId="3" borderId="2" xfId="0" applyFont="1" applyFill="1" applyBorder="1"/>
    <xf numFmtId="1" fontId="0" fillId="0" borderId="1" xfId="0" applyNumberFormat="1" applyFont="1" applyBorder="1"/>
    <xf numFmtId="0" fontId="0" fillId="0" borderId="1" xfId="0" applyFont="1" applyBorder="1"/>
    <xf numFmtId="1" fontId="4" fillId="0" borderId="1" xfId="0" applyNumberFormat="1" applyFont="1" applyBorder="1"/>
    <xf numFmtId="1" fontId="0" fillId="0" borderId="0" xfId="0" applyNumberFormat="1" applyFont="1"/>
    <xf numFmtId="0" fontId="0" fillId="0" borderId="0" xfId="0" applyAlignment="1"/>
    <xf numFmtId="9" fontId="0" fillId="0" borderId="0" xfId="0" applyNumberFormat="1"/>
    <xf numFmtId="9" fontId="0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ill="1"/>
    <xf numFmtId="0" fontId="6" fillId="0" borderId="0" xfId="0" applyFont="1" applyAlignment="1">
      <alignment vertical="center"/>
    </xf>
    <xf numFmtId="0" fontId="5" fillId="0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3" xfId="0" applyBorder="1"/>
    <xf numFmtId="1" fontId="0" fillId="0" borderId="3" xfId="0" applyNumberFormat="1" applyBorder="1"/>
    <xf numFmtId="9" fontId="0" fillId="0" borderId="3" xfId="1" applyFont="1" applyBorder="1"/>
    <xf numFmtId="0" fontId="4" fillId="0" borderId="0" xfId="0" applyFont="1" applyAlignment="1">
      <alignment horizontal="center"/>
    </xf>
    <xf numFmtId="0" fontId="0" fillId="0" borderId="1" xfId="0" applyNumberFormat="1" applyFont="1" applyBorder="1"/>
    <xf numFmtId="1" fontId="0" fillId="0" borderId="3" xfId="0" applyNumberFormat="1" applyFont="1" applyBorder="1"/>
    <xf numFmtId="0" fontId="0" fillId="0" borderId="3" xfId="0" applyFont="1" applyBorder="1"/>
  </cellXfs>
  <cellStyles count="2">
    <cellStyle name="Normal" xfId="0" builtinId="0"/>
    <cellStyle name="Porcentaje" xfId="1" builtinId="5"/>
  </cellStyles>
  <dxfs count="9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5286-E5A2-49A9-8B89-D9EF9ED62E00}">
  <dimension ref="A1:G35"/>
  <sheetViews>
    <sheetView workbookViewId="0">
      <selection activeCell="B3" sqref="B3"/>
    </sheetView>
  </sheetViews>
  <sheetFormatPr baseColWidth="10" defaultRowHeight="14.4" x14ac:dyDescent="0.3"/>
  <cols>
    <col min="1" max="1" width="53.44140625" bestFit="1" customWidth="1"/>
    <col min="2" max="2" width="43.33203125" style="19" bestFit="1" customWidth="1"/>
    <col min="3" max="3" width="43.33203125" bestFit="1" customWidth="1"/>
    <col min="6" max="6" width="43.33203125" bestFit="1" customWidth="1"/>
    <col min="7" max="7" width="28.109375" bestFit="1" customWidth="1"/>
  </cols>
  <sheetData>
    <row r="1" spans="1:7" x14ac:dyDescent="0.3">
      <c r="B1" s="20" t="s">
        <v>45</v>
      </c>
      <c r="C1" s="20" t="s">
        <v>46</v>
      </c>
    </row>
    <row r="2" spans="1:7" x14ac:dyDescent="0.3">
      <c r="B2" s="20" t="s">
        <v>44</v>
      </c>
      <c r="C2" s="20" t="s">
        <v>44</v>
      </c>
      <c r="D2" s="15"/>
    </row>
    <row r="3" spans="1:7" x14ac:dyDescent="0.3">
      <c r="A3" t="s">
        <v>0</v>
      </c>
      <c r="B3" s="13">
        <f>(+Enero!AG3+Febrero!AD3+Marzo!AF3)/3</f>
        <v>-2.0162858271583062</v>
      </c>
      <c r="C3" s="13">
        <f>(+Enero!AH3+Febrero!AE3+Marzo!AG3)/3</f>
        <v>12.333333333333334</v>
      </c>
    </row>
    <row r="4" spans="1:7" x14ac:dyDescent="0.3">
      <c r="A4" t="s">
        <v>1</v>
      </c>
      <c r="B4" s="13">
        <f>(+Enero!AG4+Febrero!AD4+Marzo!AF4)/3</f>
        <v>-13.187213353014224</v>
      </c>
      <c r="C4" s="13">
        <f>(+Enero!AH4+Febrero!AE4+Marzo!AG4)/3</f>
        <v>33.666666666666664</v>
      </c>
    </row>
    <row r="5" spans="1:7" x14ac:dyDescent="0.3">
      <c r="A5" t="s">
        <v>2</v>
      </c>
      <c r="B5" s="13">
        <f>(+Enero!AG5+Febrero!AD5+Marzo!AF5)/3</f>
        <v>-8.4711776672610934</v>
      </c>
      <c r="C5" s="13">
        <f>(+Enero!AH5+Febrero!AE5+Marzo!AG5)/3</f>
        <v>25</v>
      </c>
      <c r="G5" s="23"/>
    </row>
    <row r="6" spans="1:7" x14ac:dyDescent="0.3">
      <c r="A6" t="s">
        <v>3</v>
      </c>
      <c r="B6" s="13">
        <f>(+Enero!AG6+Febrero!AD6+Marzo!AF6)/3</f>
        <v>4.4745485491916162</v>
      </c>
      <c r="C6" s="13">
        <f>(+Enero!AH6+Febrero!AE6+Marzo!AG6)/3</f>
        <v>0.33333333333333331</v>
      </c>
    </row>
    <row r="7" spans="1:7" x14ac:dyDescent="0.3">
      <c r="A7" t="s">
        <v>4</v>
      </c>
      <c r="B7" s="13">
        <f>(+Enero!AG7+Febrero!AD7+Marzo!AF7)/3</f>
        <v>5.6735561142924658</v>
      </c>
      <c r="C7" s="13">
        <f>(+Enero!AH7+Febrero!AE7+Marzo!AG7)/3</f>
        <v>-2</v>
      </c>
    </row>
    <row r="8" spans="1:7" x14ac:dyDescent="0.3">
      <c r="A8" t="s">
        <v>41</v>
      </c>
      <c r="B8" s="13">
        <f>(+Enero!AG8+Febrero!AD8+Marzo!AF8)/3</f>
        <v>-23.1116821550015</v>
      </c>
      <c r="C8" s="13">
        <f>(+Enero!AH8+Febrero!AE8+Marzo!AG8)/3</f>
        <v>50</v>
      </c>
    </row>
    <row r="9" spans="1:7" x14ac:dyDescent="0.3">
      <c r="A9" t="s">
        <v>5</v>
      </c>
      <c r="B9" s="13">
        <f>(+Enero!AG9+Febrero!AD9+Marzo!AF9)/3</f>
        <v>0.74756044881096173</v>
      </c>
      <c r="C9" s="13">
        <f>(+Enero!AH9+Febrero!AE9+Marzo!AG9)/3</f>
        <v>7.333333333333333</v>
      </c>
    </row>
    <row r="10" spans="1:7" x14ac:dyDescent="0.3">
      <c r="A10" t="s">
        <v>6</v>
      </c>
      <c r="B10" s="13">
        <f>(+Enero!AG10+Febrero!AD10+Marzo!AF10)/3</f>
        <v>-0.91790259517295603</v>
      </c>
      <c r="C10" s="13">
        <f>(+Enero!AH10+Febrero!AE10+Marzo!AG10)/3</f>
        <v>11</v>
      </c>
    </row>
    <row r="11" spans="1:7" x14ac:dyDescent="0.3">
      <c r="A11" t="s">
        <v>7</v>
      </c>
      <c r="B11" s="13">
        <f>(+Enero!AG11+Febrero!AD11+Marzo!AF11)/3</f>
        <v>0.31543406104508459</v>
      </c>
      <c r="C11" s="13">
        <f>(+Enero!AH11+Febrero!AE11+Marzo!AG11)/3</f>
        <v>7.666666666666667</v>
      </c>
    </row>
    <row r="12" spans="1:7" x14ac:dyDescent="0.3">
      <c r="A12" t="s">
        <v>8</v>
      </c>
      <c r="B12" s="13">
        <f>(+Enero!AG12+Febrero!AD12+Marzo!AF12)/3</f>
        <v>3.1116563103426635</v>
      </c>
      <c r="C12" s="13">
        <f>(+Enero!AH12+Febrero!AE12+Marzo!AG12)/3</f>
        <v>3</v>
      </c>
    </row>
    <row r="13" spans="1:7" x14ac:dyDescent="0.3">
      <c r="A13" t="s">
        <v>37</v>
      </c>
      <c r="B13" s="13">
        <f>(+Enero!AG13+Febrero!AD13+Marzo!AF13)/3</f>
        <v>-6.5729096286122539</v>
      </c>
      <c r="C13" s="13">
        <f>(+Enero!AH13+Febrero!AE13+Marzo!AG13)/3</f>
        <v>30.333333333333332</v>
      </c>
    </row>
    <row r="14" spans="1:7" x14ac:dyDescent="0.3">
      <c r="A14" t="s">
        <v>9</v>
      </c>
      <c r="B14" s="13">
        <f>(+Enero!AG14+Febrero!AD14+Marzo!AF14)/3</f>
        <v>-3.3150980804802672</v>
      </c>
      <c r="C14" s="13">
        <f>(+Enero!AH14+Febrero!AE14+Marzo!AG14)/3</f>
        <v>15.666666666666666</v>
      </c>
    </row>
    <row r="15" spans="1:7" x14ac:dyDescent="0.3">
      <c r="A15" t="s">
        <v>10</v>
      </c>
      <c r="B15" s="13">
        <f>(+Enero!AG15+Febrero!AD15+Marzo!AF15)/3</f>
        <v>-9.9394385801682859</v>
      </c>
      <c r="C15" s="13">
        <f>(+Enero!AH15+Febrero!AE15+Marzo!AG15)/3</f>
        <v>27.666666666666668</v>
      </c>
    </row>
    <row r="16" spans="1:7" x14ac:dyDescent="0.3">
      <c r="A16" t="s">
        <v>40</v>
      </c>
      <c r="B16" s="13">
        <f>(+Enero!AG16+Febrero!AD16+Marzo!AF16)/3</f>
        <v>-0.35072678872729784</v>
      </c>
      <c r="C16" s="13">
        <f>(+Enero!AH16+Febrero!AE16+Marzo!AG16)/3</f>
        <v>9.3333333333333339</v>
      </c>
    </row>
    <row r="17" spans="1:3" x14ac:dyDescent="0.3">
      <c r="A17" t="s">
        <v>11</v>
      </c>
      <c r="B17" s="13">
        <f>(+Enero!AG17+Febrero!AD17+Marzo!AF17)/3</f>
        <v>0.84341459632488913</v>
      </c>
      <c r="C17" s="13">
        <f>(+Enero!AH17+Febrero!AE17+Marzo!AG17)/3</f>
        <v>8</v>
      </c>
    </row>
    <row r="18" spans="1:3" x14ac:dyDescent="0.3">
      <c r="A18" t="s">
        <v>12</v>
      </c>
      <c r="B18" s="13">
        <f>(+Enero!AG18+Febrero!AD18+Marzo!AF18)/3</f>
        <v>4.0083109038615605</v>
      </c>
      <c r="C18" s="13">
        <f>(+Enero!AH18+Febrero!AE18+Marzo!AG18)/3</f>
        <v>1</v>
      </c>
    </row>
    <row r="19" spans="1:3" x14ac:dyDescent="0.3">
      <c r="A19" t="s">
        <v>13</v>
      </c>
      <c r="B19" s="13">
        <f>(+Enero!AG19+Febrero!AD19+Marzo!AF19)/3</f>
        <v>3.6104877625540435</v>
      </c>
      <c r="C19" s="13">
        <f>(+Enero!AH19+Febrero!AE19+Marzo!AG19)/3</f>
        <v>2.6666666666666665</v>
      </c>
    </row>
    <row r="20" spans="1:3" x14ac:dyDescent="0.3">
      <c r="A20" t="s">
        <v>14</v>
      </c>
      <c r="B20" s="13">
        <f>(+Enero!AG20+Febrero!AD20+Marzo!AF20)/3</f>
        <v>7.7699160787006782</v>
      </c>
      <c r="C20" s="13">
        <f>(+Enero!AH20+Febrero!AE20+Marzo!AG20)/3</f>
        <v>-5.333333333333333</v>
      </c>
    </row>
    <row r="21" spans="1:3" x14ac:dyDescent="0.3">
      <c r="A21" t="s">
        <v>15</v>
      </c>
      <c r="B21" s="13">
        <f>(+Enero!AG21+Febrero!AD21+Marzo!AF21)/3</f>
        <v>-4.6427455888705511</v>
      </c>
      <c r="C21" s="13">
        <f>(+Enero!AH21+Febrero!AE21+Marzo!AG21)/3</f>
        <v>16.333333333333332</v>
      </c>
    </row>
    <row r="22" spans="1:3" x14ac:dyDescent="0.3">
      <c r="A22" t="s">
        <v>16</v>
      </c>
      <c r="B22" s="13">
        <f>(+Enero!AG22+Febrero!AD22+Marzo!AF22)/3</f>
        <v>2.0124534334629267</v>
      </c>
      <c r="C22" s="13">
        <f>(+Enero!AH22+Febrero!AE22+Marzo!AG22)/3</f>
        <v>5.666666666666667</v>
      </c>
    </row>
    <row r="23" spans="1:3" x14ac:dyDescent="0.3">
      <c r="A23" t="s">
        <v>17</v>
      </c>
      <c r="B23" s="13">
        <f>(+Enero!AG23+Febrero!AD23+Marzo!AF23)/3</f>
        <v>0.84746113147916324</v>
      </c>
      <c r="C23" s="13">
        <f>(+Enero!AH23+Febrero!AE23+Marzo!AG23)/3</f>
        <v>7.666666666666667</v>
      </c>
    </row>
    <row r="24" spans="1:3" x14ac:dyDescent="0.3">
      <c r="A24" t="s">
        <v>18</v>
      </c>
      <c r="B24" s="13">
        <f>(+Enero!AG24+Febrero!AD24+Marzo!AF24)/3</f>
        <v>-12.961096404269538</v>
      </c>
      <c r="C24" s="13">
        <f>(+Enero!AH24+Febrero!AE24+Marzo!AG24)/3</f>
        <v>32.666666666666664</v>
      </c>
    </row>
    <row r="25" spans="1:3" x14ac:dyDescent="0.3">
      <c r="A25" t="s">
        <v>19</v>
      </c>
      <c r="B25" s="13">
        <f>(+Enero!AG25+Febrero!AD25+Marzo!AF25)/3</f>
        <v>1.1461773903540358</v>
      </c>
      <c r="C25" s="13">
        <f>(+Enero!AH25+Febrero!AE25+Marzo!AG25)/3</f>
        <v>7</v>
      </c>
    </row>
    <row r="26" spans="1:3" x14ac:dyDescent="0.3">
      <c r="A26" t="s">
        <v>20</v>
      </c>
      <c r="B26" s="13">
        <f>(+Enero!AG26+Febrero!AD26+Marzo!AF26)/3</f>
        <v>-5.6752434013047859</v>
      </c>
      <c r="C26" s="13">
        <f>(+Enero!AH26+Febrero!AE26+Marzo!AG26)/3</f>
        <v>19</v>
      </c>
    </row>
    <row r="27" spans="1:3" x14ac:dyDescent="0.3">
      <c r="A27" t="s">
        <v>21</v>
      </c>
      <c r="B27" s="13">
        <f>(+Enero!AG27+Febrero!AD27+Marzo!AF27)/3</f>
        <v>0.8137596963621796</v>
      </c>
      <c r="C27" s="13">
        <f>(+Enero!AH27+Febrero!AE27+Marzo!AG27)/3</f>
        <v>7.333333333333333</v>
      </c>
    </row>
    <row r="28" spans="1:3" x14ac:dyDescent="0.3">
      <c r="A28" t="s">
        <v>22</v>
      </c>
      <c r="B28" s="13">
        <f>(+Enero!AG28+Febrero!AD28+Marzo!AF28)/3</f>
        <v>0.64835757193122368</v>
      </c>
      <c r="C28" s="13">
        <f>(+Enero!AH28+Febrero!AE28+Marzo!AG28)/3</f>
        <v>7.333333333333333</v>
      </c>
    </row>
    <row r="29" spans="1:3" x14ac:dyDescent="0.3">
      <c r="A29" t="s">
        <v>23</v>
      </c>
      <c r="B29" s="13">
        <f>(+Enero!AG29+Febrero!AD29+Marzo!AF29)/3</f>
        <v>3.9382571100502499</v>
      </c>
      <c r="C29" s="13">
        <f>(+Enero!AH29+Febrero!AE29+Marzo!AG29)/3</f>
        <v>1.6666666666666667</v>
      </c>
    </row>
    <row r="30" spans="1:3" x14ac:dyDescent="0.3">
      <c r="A30" t="s">
        <v>24</v>
      </c>
      <c r="B30" s="13">
        <f>(+Enero!AG30+Febrero!AD30+Marzo!AF30)/3</f>
        <v>0.51504343748730952</v>
      </c>
      <c r="C30" s="13">
        <f>(+Enero!AH30+Febrero!AE30+Marzo!AG30)/3</f>
        <v>8</v>
      </c>
    </row>
    <row r="31" spans="1:3" x14ac:dyDescent="0.3">
      <c r="A31" t="s">
        <v>25</v>
      </c>
      <c r="B31" s="13">
        <f>(+Enero!AG31+Febrero!AD31+Marzo!AF31)/3</f>
        <v>5.2736137109607197</v>
      </c>
      <c r="C31" s="13">
        <f>(+Enero!AH31+Febrero!AE31+Marzo!AG31)/3</f>
        <v>-1</v>
      </c>
    </row>
    <row r="32" spans="1:3" x14ac:dyDescent="0.3">
      <c r="A32" t="s">
        <v>26</v>
      </c>
      <c r="B32" s="13">
        <f>(+Enero!AG32+Febrero!AD32+Marzo!AF32)/3</f>
        <v>-0.74874191892899711</v>
      </c>
      <c r="C32" s="13">
        <f>(+Enero!AH32+Febrero!AE32+Marzo!AG32)/3</f>
        <v>10</v>
      </c>
    </row>
    <row r="33" spans="1:3" x14ac:dyDescent="0.3">
      <c r="A33" t="s">
        <v>27</v>
      </c>
      <c r="B33" s="13">
        <f>(+Enero!AG33+Febrero!AD33+Marzo!AF33)/3</f>
        <v>3.8755025863119301</v>
      </c>
      <c r="C33" s="13">
        <f>(+Enero!AH33+Febrero!AE33+Marzo!AG33)/3</f>
        <v>1.3333333333333333</v>
      </c>
    </row>
    <row r="34" spans="1:3" x14ac:dyDescent="0.3">
      <c r="A34" t="s">
        <v>28</v>
      </c>
      <c r="B34" s="13">
        <f>(+Enero!AG34+Febrero!AD34+Marzo!AF34)/3</f>
        <v>1.4459052830174741</v>
      </c>
      <c r="C34" s="13">
        <f>(+Enero!AH34+Febrero!AE34+Marzo!AG34)/3</f>
        <v>6</v>
      </c>
    </row>
    <row r="35" spans="1:3" x14ac:dyDescent="0.3">
      <c r="A35" t="s">
        <v>29</v>
      </c>
      <c r="B35" s="13">
        <f>(+Enero!AG35+Febrero!AD35+Marzo!AF35)/3</f>
        <v>-0.45053147694841061</v>
      </c>
      <c r="C35" s="13">
        <f>(+Enero!AH35+Febrero!AE35+Marzo!AG35)/3</f>
        <v>9.3333333333333339</v>
      </c>
    </row>
  </sheetData>
  <conditionalFormatting sqref="C3:C35">
    <cfRule type="cellIs" dxfId="91" priority="4" operator="lessThan">
      <formula>1</formula>
    </cfRule>
    <cfRule type="cellIs" dxfId="90" priority="5" operator="greaterThan">
      <formula>1</formula>
    </cfRule>
  </conditionalFormatting>
  <conditionalFormatting sqref="B3:B35">
    <cfRule type="cellIs" dxfId="89" priority="2" operator="lessThan">
      <formula>1</formula>
    </cfRule>
    <cfRule type="cellIs" dxfId="88" priority="3" operator="greaterThan">
      <formula>1</formula>
    </cfRule>
  </conditionalFormatting>
  <conditionalFormatting sqref="B3:C35">
    <cfRule type="cellIs" dxfId="87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62FF-2211-4A60-88C8-C83FF175E990}">
  <dimension ref="A1:AH39"/>
  <sheetViews>
    <sheetView topLeftCell="C1" zoomScaleNormal="100" workbookViewId="0">
      <selection activeCell="Q8" sqref="Q8"/>
    </sheetView>
  </sheetViews>
  <sheetFormatPr baseColWidth="10" defaultRowHeight="14.4" x14ac:dyDescent="0.3"/>
  <cols>
    <col min="1" max="1" width="7.109375" bestFit="1" customWidth="1"/>
    <col min="2" max="2" width="53.44140625" bestFit="1" customWidth="1"/>
    <col min="6" max="7" width="8.6640625" bestFit="1" customWidth="1"/>
    <col min="8" max="26" width="9.6640625" bestFit="1" customWidth="1"/>
    <col min="27" max="27" width="11.44140625" customWidth="1"/>
    <col min="28" max="28" width="30.5546875" bestFit="1" customWidth="1"/>
    <col min="29" max="29" width="25.6640625" bestFit="1" customWidth="1"/>
    <col min="30" max="30" width="5.109375" bestFit="1" customWidth="1"/>
    <col min="31" max="31" width="13.33203125" bestFit="1" customWidth="1"/>
    <col min="32" max="32" width="18.44140625" bestFit="1" customWidth="1"/>
    <col min="33" max="33" width="33" bestFit="1" customWidth="1"/>
    <col min="34" max="34" width="30.33203125" bestFit="1" customWidth="1"/>
  </cols>
  <sheetData>
    <row r="1" spans="1:34" x14ac:dyDescent="0.3">
      <c r="AG1" s="30" t="s">
        <v>47</v>
      </c>
      <c r="AH1" s="30"/>
    </row>
    <row r="2" spans="1:34" x14ac:dyDescent="0.3">
      <c r="A2" s="1"/>
      <c r="B2" s="1"/>
      <c r="C2" s="2">
        <v>45661</v>
      </c>
      <c r="D2" s="2">
        <v>45663</v>
      </c>
      <c r="E2" s="2">
        <v>45664</v>
      </c>
      <c r="F2" s="2">
        <v>45665</v>
      </c>
      <c r="G2" s="2">
        <v>45666</v>
      </c>
      <c r="H2" s="2">
        <v>45667</v>
      </c>
      <c r="I2" s="2">
        <v>45668</v>
      </c>
      <c r="J2" s="2">
        <v>45670</v>
      </c>
      <c r="K2" s="2">
        <v>45671</v>
      </c>
      <c r="L2" s="2">
        <v>45672</v>
      </c>
      <c r="M2" s="2">
        <v>45673</v>
      </c>
      <c r="N2" s="2">
        <v>45674</v>
      </c>
      <c r="O2" s="2">
        <v>45675</v>
      </c>
      <c r="P2" s="2">
        <v>45677</v>
      </c>
      <c r="Q2" s="2">
        <v>45678</v>
      </c>
      <c r="R2" s="2">
        <v>45679</v>
      </c>
      <c r="S2" s="2">
        <v>45680</v>
      </c>
      <c r="T2" s="2">
        <v>45681</v>
      </c>
      <c r="U2" s="2">
        <v>45682</v>
      </c>
      <c r="V2" s="2">
        <v>45684</v>
      </c>
      <c r="W2" s="2">
        <v>45685</v>
      </c>
      <c r="X2" s="2">
        <v>45686</v>
      </c>
      <c r="Y2" s="2">
        <v>45687</v>
      </c>
      <c r="Z2" s="2">
        <v>45688</v>
      </c>
      <c r="AA2" s="1"/>
      <c r="AB2" s="10" t="s">
        <v>35</v>
      </c>
      <c r="AC2" s="10" t="s">
        <v>31</v>
      </c>
      <c r="AD2" s="10" t="s">
        <v>30</v>
      </c>
      <c r="AE2" s="10" t="s">
        <v>32</v>
      </c>
      <c r="AF2" s="10" t="s">
        <v>33</v>
      </c>
      <c r="AG2" s="18" t="s">
        <v>42</v>
      </c>
      <c r="AH2" s="18" t="s">
        <v>43</v>
      </c>
    </row>
    <row r="3" spans="1:34" x14ac:dyDescent="0.3">
      <c r="A3" s="1">
        <v>3</v>
      </c>
      <c r="B3" s="21" t="s">
        <v>0</v>
      </c>
      <c r="C3" s="1">
        <v>17</v>
      </c>
      <c r="D3" s="1">
        <v>17</v>
      </c>
      <c r="E3" s="1">
        <v>24</v>
      </c>
      <c r="F3" s="1">
        <v>22</v>
      </c>
      <c r="G3" s="1">
        <v>37</v>
      </c>
      <c r="H3" s="1">
        <v>27</v>
      </c>
      <c r="I3" s="1">
        <v>24</v>
      </c>
      <c r="J3" s="1">
        <v>25</v>
      </c>
      <c r="K3" s="1">
        <v>23</v>
      </c>
      <c r="L3" s="1">
        <v>26</v>
      </c>
      <c r="M3" s="1">
        <v>23</v>
      </c>
      <c r="N3" s="1">
        <v>24</v>
      </c>
      <c r="O3" s="1">
        <v>26</v>
      </c>
      <c r="P3" s="1">
        <v>18</v>
      </c>
      <c r="Q3" s="1">
        <v>22</v>
      </c>
      <c r="R3" s="1">
        <v>21</v>
      </c>
      <c r="S3" s="1">
        <v>16</v>
      </c>
      <c r="T3" s="1">
        <v>20</v>
      </c>
      <c r="U3" s="1">
        <v>12</v>
      </c>
      <c r="V3" s="1">
        <v>11</v>
      </c>
      <c r="W3" s="1">
        <v>10</v>
      </c>
      <c r="X3" s="1">
        <v>14</v>
      </c>
      <c r="Y3" s="1">
        <v>18</v>
      </c>
      <c r="Z3" s="1">
        <v>15</v>
      </c>
      <c r="AA3" s="1"/>
      <c r="AB3" s="11">
        <f>ROUND(AVERAGE(C3:Z3),0)</f>
        <v>21</v>
      </c>
      <c r="AC3" s="8">
        <f>AB3/$AB$36</f>
        <v>2.5547445255474453E-2</v>
      </c>
      <c r="AD3" s="12">
        <v>10</v>
      </c>
      <c r="AE3" s="11">
        <f>AC3*$AD$36</f>
        <v>8.4306569343065689</v>
      </c>
      <c r="AF3" s="11">
        <f>SUM(AD3:AE3)</f>
        <v>18.430656934306569</v>
      </c>
      <c r="AG3" s="13">
        <f t="shared" ref="AG3:AG35" si="0">AF3-AB3</f>
        <v>-2.5693430656934311</v>
      </c>
      <c r="AH3" s="13">
        <f>AB3-AD3</f>
        <v>11</v>
      </c>
    </row>
    <row r="4" spans="1:34" x14ac:dyDescent="0.3">
      <c r="A4" s="1">
        <v>5</v>
      </c>
      <c r="B4" s="21" t="s">
        <v>1</v>
      </c>
      <c r="C4" s="1">
        <v>55</v>
      </c>
      <c r="D4" s="1">
        <v>52</v>
      </c>
      <c r="E4" s="1">
        <v>47</v>
      </c>
      <c r="F4" s="1">
        <v>55</v>
      </c>
      <c r="G4" s="1">
        <v>5</v>
      </c>
      <c r="H4" s="1">
        <v>54</v>
      </c>
      <c r="I4" s="1">
        <v>53</v>
      </c>
      <c r="J4" s="1">
        <v>59</v>
      </c>
      <c r="K4" s="1">
        <v>45</v>
      </c>
      <c r="L4" s="1">
        <v>49</v>
      </c>
      <c r="M4" s="1">
        <v>52</v>
      </c>
      <c r="N4" s="1">
        <v>47</v>
      </c>
      <c r="O4" s="1">
        <v>49</v>
      </c>
      <c r="P4" s="1">
        <v>48</v>
      </c>
      <c r="Q4" s="1">
        <v>48</v>
      </c>
      <c r="R4" s="1">
        <v>38</v>
      </c>
      <c r="S4" s="1">
        <v>42</v>
      </c>
      <c r="T4" s="1">
        <v>40</v>
      </c>
      <c r="U4" s="1">
        <v>47</v>
      </c>
      <c r="V4" s="1">
        <v>47</v>
      </c>
      <c r="W4" s="1">
        <v>53</v>
      </c>
      <c r="X4" s="1">
        <v>51</v>
      </c>
      <c r="Y4" s="1">
        <v>59</v>
      </c>
      <c r="Z4" s="1">
        <v>57</v>
      </c>
      <c r="AA4" s="1"/>
      <c r="AB4" s="11">
        <f t="shared" ref="AB4:AB35" si="1">ROUND(AVERAGE(C4:Z4),0)</f>
        <v>48</v>
      </c>
      <c r="AC4" s="8">
        <f t="shared" ref="AC4:AC35" si="2">AB4/$AB$36</f>
        <v>5.8394160583941604E-2</v>
      </c>
      <c r="AD4" s="12">
        <v>10</v>
      </c>
      <c r="AE4" s="11">
        <f t="shared" ref="AE4:AE35" si="3">AC4*$AD$36</f>
        <v>19.270072992700729</v>
      </c>
      <c r="AF4" s="11">
        <f t="shared" ref="AF4:AF35" si="4">SUM(AD4:AE4)</f>
        <v>29.270072992700729</v>
      </c>
      <c r="AG4" s="13">
        <f t="shared" si="0"/>
        <v>-18.729927007299271</v>
      </c>
      <c r="AH4" s="13">
        <f t="shared" ref="AH4:AH35" si="5">AB4-AD4</f>
        <v>38</v>
      </c>
    </row>
    <row r="5" spans="1:34" x14ac:dyDescent="0.3">
      <c r="A5" s="1">
        <v>8</v>
      </c>
      <c r="B5" s="21" t="s">
        <v>49</v>
      </c>
      <c r="C5" s="1">
        <v>50</v>
      </c>
      <c r="D5" s="1">
        <v>46</v>
      </c>
      <c r="E5" s="1">
        <v>50</v>
      </c>
      <c r="F5" s="1">
        <v>31</v>
      </c>
      <c r="G5" s="1">
        <v>53</v>
      </c>
      <c r="H5" s="1">
        <v>40</v>
      </c>
      <c r="I5" s="1">
        <v>42</v>
      </c>
      <c r="J5" s="1">
        <v>45</v>
      </c>
      <c r="K5" s="1">
        <v>45</v>
      </c>
      <c r="L5" s="1">
        <v>46</v>
      </c>
      <c r="M5" s="1">
        <v>42</v>
      </c>
      <c r="N5" s="1">
        <v>42</v>
      </c>
      <c r="O5" s="1">
        <v>45</v>
      </c>
      <c r="P5" s="1">
        <v>44</v>
      </c>
      <c r="Q5" s="1">
        <v>37</v>
      </c>
      <c r="R5" s="1">
        <v>37</v>
      </c>
      <c r="S5" s="1">
        <v>33</v>
      </c>
      <c r="T5" s="1">
        <v>30</v>
      </c>
      <c r="U5" s="1">
        <v>30</v>
      </c>
      <c r="V5" s="1">
        <v>38</v>
      </c>
      <c r="W5" s="1">
        <v>35</v>
      </c>
      <c r="X5" s="1">
        <v>34</v>
      </c>
      <c r="Y5" s="1">
        <v>34</v>
      </c>
      <c r="Z5" s="1">
        <v>37</v>
      </c>
      <c r="AA5" s="1"/>
      <c r="AB5" s="11">
        <f t="shared" si="1"/>
        <v>40</v>
      </c>
      <c r="AC5" s="8">
        <f t="shared" si="2"/>
        <v>4.8661800486618008E-2</v>
      </c>
      <c r="AD5" s="12">
        <v>10</v>
      </c>
      <c r="AE5" s="11">
        <f t="shared" si="3"/>
        <v>16.058394160583944</v>
      </c>
      <c r="AF5" s="11">
        <f t="shared" si="4"/>
        <v>26.058394160583944</v>
      </c>
      <c r="AG5" s="13">
        <f t="shared" si="0"/>
        <v>-13.941605839416056</v>
      </c>
      <c r="AH5" s="13">
        <f t="shared" si="5"/>
        <v>30</v>
      </c>
    </row>
    <row r="6" spans="1:34" x14ac:dyDescent="0.3">
      <c r="A6" s="1">
        <v>9</v>
      </c>
      <c r="B6" s="21" t="s">
        <v>3</v>
      </c>
      <c r="C6" s="1">
        <v>18</v>
      </c>
      <c r="D6" s="1">
        <v>17</v>
      </c>
      <c r="E6" s="1">
        <v>14</v>
      </c>
      <c r="F6" s="1">
        <v>9</v>
      </c>
      <c r="G6" s="1">
        <v>12</v>
      </c>
      <c r="H6" s="1">
        <v>13</v>
      </c>
      <c r="I6" s="1">
        <v>15</v>
      </c>
      <c r="J6" s="1">
        <v>15</v>
      </c>
      <c r="K6" s="1">
        <v>11</v>
      </c>
      <c r="L6" s="1">
        <v>13</v>
      </c>
      <c r="M6" s="1">
        <v>7</v>
      </c>
      <c r="N6" s="1">
        <v>9</v>
      </c>
      <c r="O6" s="1">
        <v>9</v>
      </c>
      <c r="P6" s="1">
        <v>8</v>
      </c>
      <c r="Q6" s="1">
        <v>10</v>
      </c>
      <c r="R6" s="1">
        <v>15</v>
      </c>
      <c r="S6" s="1">
        <v>13</v>
      </c>
      <c r="T6" s="1">
        <v>3</v>
      </c>
      <c r="U6" s="1">
        <v>11</v>
      </c>
      <c r="V6" s="1">
        <v>10</v>
      </c>
      <c r="W6" s="1">
        <v>8</v>
      </c>
      <c r="X6" s="1">
        <v>7</v>
      </c>
      <c r="Y6" s="1">
        <v>8</v>
      </c>
      <c r="Z6" s="1">
        <v>8</v>
      </c>
      <c r="AA6" s="1"/>
      <c r="AB6" s="11">
        <f t="shared" si="1"/>
        <v>11</v>
      </c>
      <c r="AC6" s="8">
        <f t="shared" si="2"/>
        <v>1.3381995133819951E-2</v>
      </c>
      <c r="AD6" s="12">
        <v>10</v>
      </c>
      <c r="AE6" s="11">
        <f t="shared" si="3"/>
        <v>4.4160583941605838</v>
      </c>
      <c r="AF6" s="11">
        <f t="shared" si="4"/>
        <v>14.416058394160583</v>
      </c>
      <c r="AG6" s="13">
        <f t="shared" si="0"/>
        <v>3.4160583941605829</v>
      </c>
      <c r="AH6" s="13">
        <f t="shared" si="5"/>
        <v>1</v>
      </c>
    </row>
    <row r="7" spans="1:34" x14ac:dyDescent="0.3">
      <c r="A7" s="1">
        <v>10</v>
      </c>
      <c r="B7" s="21" t="s">
        <v>4</v>
      </c>
      <c r="C7" s="1">
        <v>15</v>
      </c>
      <c r="D7" s="1">
        <v>13</v>
      </c>
      <c r="E7" s="1">
        <v>8</v>
      </c>
      <c r="F7" s="1">
        <v>14</v>
      </c>
      <c r="G7" s="1">
        <v>10</v>
      </c>
      <c r="H7" s="1">
        <v>12</v>
      </c>
      <c r="I7" s="1">
        <v>12</v>
      </c>
      <c r="J7" s="1">
        <v>12</v>
      </c>
      <c r="K7" s="1">
        <v>9</v>
      </c>
      <c r="L7" s="1">
        <v>14</v>
      </c>
      <c r="M7" s="1">
        <v>5</v>
      </c>
      <c r="N7" s="1">
        <v>18</v>
      </c>
      <c r="O7" s="1">
        <v>9</v>
      </c>
      <c r="P7" s="1">
        <v>10</v>
      </c>
      <c r="Q7" s="1">
        <v>3</v>
      </c>
      <c r="R7" s="1">
        <v>11</v>
      </c>
      <c r="S7" s="1">
        <v>12</v>
      </c>
      <c r="T7" s="1">
        <v>5</v>
      </c>
      <c r="U7" s="1">
        <v>10</v>
      </c>
      <c r="V7" s="1">
        <v>9</v>
      </c>
      <c r="W7" s="1">
        <v>6</v>
      </c>
      <c r="X7" s="1">
        <v>4</v>
      </c>
      <c r="Y7" s="1">
        <v>4</v>
      </c>
      <c r="Z7" s="1">
        <v>11</v>
      </c>
      <c r="AA7" s="1"/>
      <c r="AB7" s="11">
        <f t="shared" si="1"/>
        <v>10</v>
      </c>
      <c r="AC7" s="8">
        <f t="shared" si="2"/>
        <v>1.2165450121654502E-2</v>
      </c>
      <c r="AD7" s="12">
        <v>10</v>
      </c>
      <c r="AE7" s="11">
        <f t="shared" si="3"/>
        <v>4.014598540145986</v>
      </c>
      <c r="AF7" s="11">
        <f t="shared" si="4"/>
        <v>14.014598540145986</v>
      </c>
      <c r="AG7" s="13">
        <f t="shared" si="0"/>
        <v>4.014598540145986</v>
      </c>
      <c r="AH7" s="13">
        <f t="shared" si="5"/>
        <v>0</v>
      </c>
    </row>
    <row r="8" spans="1:34" x14ac:dyDescent="0.3">
      <c r="A8" t="s">
        <v>39</v>
      </c>
      <c r="B8" s="21" t="s">
        <v>41</v>
      </c>
      <c r="C8">
        <v>54</v>
      </c>
      <c r="D8">
        <v>51</v>
      </c>
      <c r="E8">
        <v>65</v>
      </c>
      <c r="F8">
        <v>49</v>
      </c>
      <c r="G8">
        <v>77</v>
      </c>
      <c r="H8">
        <v>83</v>
      </c>
      <c r="I8">
        <v>82</v>
      </c>
      <c r="J8">
        <v>83</v>
      </c>
      <c r="K8">
        <v>105</v>
      </c>
      <c r="L8">
        <v>140</v>
      </c>
      <c r="M8">
        <v>110</v>
      </c>
      <c r="N8">
        <v>113</v>
      </c>
      <c r="O8">
        <v>117</v>
      </c>
      <c r="P8">
        <v>123</v>
      </c>
      <c r="Q8">
        <v>114</v>
      </c>
      <c r="R8">
        <v>115</v>
      </c>
      <c r="S8">
        <v>114</v>
      </c>
      <c r="T8">
        <v>98</v>
      </c>
      <c r="U8">
        <v>103</v>
      </c>
      <c r="V8">
        <v>103</v>
      </c>
      <c r="W8">
        <v>128</v>
      </c>
      <c r="X8">
        <v>112</v>
      </c>
      <c r="Y8">
        <v>114</v>
      </c>
      <c r="Z8">
        <v>145</v>
      </c>
      <c r="AA8" s="1"/>
      <c r="AB8" s="11">
        <f t="shared" si="1"/>
        <v>100</v>
      </c>
      <c r="AC8" s="8">
        <f t="shared" si="2"/>
        <v>0.12165450121654502</v>
      </c>
      <c r="AD8" s="12">
        <v>10</v>
      </c>
      <c r="AE8" s="11">
        <f t="shared" si="3"/>
        <v>40.145985401459853</v>
      </c>
      <c r="AF8" s="11">
        <f t="shared" si="4"/>
        <v>50.145985401459853</v>
      </c>
      <c r="AG8" s="13">
        <f t="shared" si="0"/>
        <v>-49.854014598540147</v>
      </c>
      <c r="AH8" s="13">
        <f t="shared" si="5"/>
        <v>90</v>
      </c>
    </row>
    <row r="9" spans="1:34" x14ac:dyDescent="0.3">
      <c r="A9" s="1">
        <v>12</v>
      </c>
      <c r="B9" s="21" t="s">
        <v>50</v>
      </c>
      <c r="C9" s="1">
        <v>15</v>
      </c>
      <c r="D9" s="1">
        <v>5</v>
      </c>
      <c r="E9" s="1">
        <v>13</v>
      </c>
      <c r="F9" s="1">
        <v>6</v>
      </c>
      <c r="G9" s="1">
        <v>13</v>
      </c>
      <c r="H9" s="1">
        <v>34</v>
      </c>
      <c r="I9" s="1">
        <v>28</v>
      </c>
      <c r="J9" s="1">
        <v>22</v>
      </c>
      <c r="K9" s="1">
        <v>42</v>
      </c>
      <c r="L9" s="1">
        <v>48</v>
      </c>
      <c r="M9" s="1">
        <v>25</v>
      </c>
      <c r="N9" s="1">
        <v>43</v>
      </c>
      <c r="O9" s="1">
        <v>51</v>
      </c>
      <c r="P9" s="1">
        <v>29</v>
      </c>
      <c r="Q9" s="1">
        <v>26</v>
      </c>
      <c r="R9" s="1">
        <v>8</v>
      </c>
      <c r="S9" s="1">
        <v>17</v>
      </c>
      <c r="T9" s="1">
        <v>16</v>
      </c>
      <c r="U9" s="1">
        <v>22</v>
      </c>
      <c r="V9" s="1">
        <v>22</v>
      </c>
      <c r="W9" s="1">
        <v>16</v>
      </c>
      <c r="X9" s="1">
        <v>20</v>
      </c>
      <c r="Y9" s="1">
        <v>19</v>
      </c>
      <c r="Z9" s="1">
        <v>8</v>
      </c>
      <c r="AA9" s="1"/>
      <c r="AB9" s="11">
        <f t="shared" si="1"/>
        <v>23</v>
      </c>
      <c r="AC9" s="8">
        <f t="shared" si="2"/>
        <v>2.7980535279805353E-2</v>
      </c>
      <c r="AD9" s="12">
        <v>10</v>
      </c>
      <c r="AE9" s="11">
        <f t="shared" si="3"/>
        <v>9.2335766423357661</v>
      </c>
      <c r="AF9" s="11">
        <f t="shared" si="4"/>
        <v>19.233576642335766</v>
      </c>
      <c r="AG9" s="13">
        <f t="shared" si="0"/>
        <v>-3.7664233576642339</v>
      </c>
      <c r="AH9" s="13">
        <f t="shared" si="5"/>
        <v>13</v>
      </c>
    </row>
    <row r="10" spans="1:34" x14ac:dyDescent="0.3">
      <c r="A10" s="1">
        <v>13</v>
      </c>
      <c r="B10" s="21" t="s">
        <v>6</v>
      </c>
      <c r="C10" s="1">
        <v>18</v>
      </c>
      <c r="D10" s="1">
        <v>18</v>
      </c>
      <c r="E10" s="1">
        <v>23</v>
      </c>
      <c r="F10" s="1">
        <v>29</v>
      </c>
      <c r="G10" s="1">
        <v>18</v>
      </c>
      <c r="H10" s="1">
        <v>14</v>
      </c>
      <c r="I10" s="1">
        <v>14</v>
      </c>
      <c r="J10" s="1">
        <v>14</v>
      </c>
      <c r="K10" s="1">
        <v>4</v>
      </c>
      <c r="L10" s="1">
        <v>16</v>
      </c>
      <c r="M10" s="1">
        <v>17</v>
      </c>
      <c r="N10" s="1">
        <v>3</v>
      </c>
      <c r="O10" s="1">
        <v>9</v>
      </c>
      <c r="P10" s="1">
        <v>15</v>
      </c>
      <c r="Q10" s="1">
        <v>18</v>
      </c>
      <c r="R10" s="1">
        <v>16</v>
      </c>
      <c r="S10" s="1">
        <v>19</v>
      </c>
      <c r="T10" s="1">
        <v>14</v>
      </c>
      <c r="U10" s="1">
        <v>7</v>
      </c>
      <c r="V10" s="1">
        <v>7</v>
      </c>
      <c r="W10" s="1">
        <v>0</v>
      </c>
      <c r="X10" s="1">
        <v>0</v>
      </c>
      <c r="Y10" s="1">
        <v>10</v>
      </c>
      <c r="Z10" s="1">
        <v>14</v>
      </c>
      <c r="AA10" s="1"/>
      <c r="AB10" s="11">
        <f t="shared" si="1"/>
        <v>13</v>
      </c>
      <c r="AC10" s="8">
        <f t="shared" si="2"/>
        <v>1.5815085158150853E-2</v>
      </c>
      <c r="AD10" s="12">
        <v>10</v>
      </c>
      <c r="AE10" s="11">
        <f t="shared" si="3"/>
        <v>5.2189781021897819</v>
      </c>
      <c r="AF10" s="11">
        <f t="shared" si="4"/>
        <v>15.218978102189782</v>
      </c>
      <c r="AG10" s="13">
        <f t="shared" si="0"/>
        <v>2.2189781021897819</v>
      </c>
      <c r="AH10" s="13">
        <f t="shared" si="5"/>
        <v>3</v>
      </c>
    </row>
    <row r="11" spans="1:34" x14ac:dyDescent="0.3">
      <c r="A11" s="1">
        <v>14</v>
      </c>
      <c r="B11" s="21" t="s">
        <v>7</v>
      </c>
      <c r="C11" s="1">
        <v>17</v>
      </c>
      <c r="D11" s="1">
        <v>17</v>
      </c>
      <c r="E11" s="1">
        <v>22</v>
      </c>
      <c r="F11" s="1">
        <v>15</v>
      </c>
      <c r="G11" s="1">
        <v>20</v>
      </c>
      <c r="H11" s="1">
        <v>24</v>
      </c>
      <c r="I11" s="1">
        <v>19</v>
      </c>
      <c r="J11" s="1">
        <v>3</v>
      </c>
      <c r="K11" s="1">
        <v>22</v>
      </c>
      <c r="L11" s="1">
        <v>18</v>
      </c>
      <c r="M11" s="1">
        <v>29</v>
      </c>
      <c r="N11" s="1">
        <v>28</v>
      </c>
      <c r="O11" s="1">
        <v>38</v>
      </c>
      <c r="P11" s="1">
        <v>42</v>
      </c>
      <c r="Q11" s="1">
        <v>36</v>
      </c>
      <c r="R11" s="1">
        <v>41</v>
      </c>
      <c r="S11" s="1">
        <v>28</v>
      </c>
      <c r="T11" s="1">
        <v>27</v>
      </c>
      <c r="U11" s="1">
        <v>36</v>
      </c>
      <c r="V11" s="1">
        <v>38</v>
      </c>
      <c r="W11" s="1">
        <v>29</v>
      </c>
      <c r="X11" s="1">
        <v>17</v>
      </c>
      <c r="Y11" s="1">
        <v>26</v>
      </c>
      <c r="Z11" s="1">
        <v>29</v>
      </c>
      <c r="AA11" s="1"/>
      <c r="AB11" s="11">
        <f t="shared" si="1"/>
        <v>26</v>
      </c>
      <c r="AC11" s="8">
        <f t="shared" si="2"/>
        <v>3.1630170316301706E-2</v>
      </c>
      <c r="AD11" s="12">
        <v>10</v>
      </c>
      <c r="AE11" s="11">
        <f t="shared" si="3"/>
        <v>10.437956204379564</v>
      </c>
      <c r="AF11" s="11">
        <f t="shared" si="4"/>
        <v>20.437956204379564</v>
      </c>
      <c r="AG11" s="13">
        <f t="shared" si="0"/>
        <v>-5.5620437956204363</v>
      </c>
      <c r="AH11" s="13">
        <f t="shared" si="5"/>
        <v>16</v>
      </c>
    </row>
    <row r="12" spans="1:34" x14ac:dyDescent="0.3">
      <c r="A12" s="1">
        <v>16</v>
      </c>
      <c r="B12" s="21" t="s">
        <v>8</v>
      </c>
      <c r="C12" s="1">
        <v>16</v>
      </c>
      <c r="D12" s="1">
        <v>16</v>
      </c>
      <c r="E12" s="1">
        <v>16</v>
      </c>
      <c r="F12" s="1">
        <v>11</v>
      </c>
      <c r="G12" s="1">
        <v>13</v>
      </c>
      <c r="H12" s="1">
        <v>17</v>
      </c>
      <c r="I12" s="1">
        <v>16</v>
      </c>
      <c r="J12" s="1">
        <v>13</v>
      </c>
      <c r="K12" s="1">
        <v>15</v>
      </c>
      <c r="L12" s="1">
        <v>18</v>
      </c>
      <c r="M12" s="1">
        <v>11</v>
      </c>
      <c r="N12" s="1">
        <v>15</v>
      </c>
      <c r="O12" s="1">
        <v>18</v>
      </c>
      <c r="P12" s="1">
        <v>14</v>
      </c>
      <c r="Q12" s="1">
        <v>8</v>
      </c>
      <c r="R12" s="1">
        <v>12</v>
      </c>
      <c r="S12" s="1">
        <v>10</v>
      </c>
      <c r="T12" s="1">
        <v>7</v>
      </c>
      <c r="U12" s="1">
        <v>9</v>
      </c>
      <c r="V12" s="1">
        <v>6</v>
      </c>
      <c r="W12" s="1">
        <v>5</v>
      </c>
      <c r="X12" s="1">
        <v>6</v>
      </c>
      <c r="Y12" s="1">
        <v>8</v>
      </c>
      <c r="Z12" s="1">
        <v>8</v>
      </c>
      <c r="AA12" s="1"/>
      <c r="AB12" s="11">
        <f t="shared" si="1"/>
        <v>12</v>
      </c>
      <c r="AC12" s="8">
        <f t="shared" si="2"/>
        <v>1.4598540145985401E-2</v>
      </c>
      <c r="AD12" s="12">
        <v>10</v>
      </c>
      <c r="AE12" s="11">
        <f t="shared" si="3"/>
        <v>4.8175182481751824</v>
      </c>
      <c r="AF12" s="11">
        <f t="shared" si="4"/>
        <v>14.817518248175183</v>
      </c>
      <c r="AG12" s="13">
        <f t="shared" si="0"/>
        <v>2.8175182481751833</v>
      </c>
      <c r="AH12" s="13">
        <f t="shared" si="5"/>
        <v>2</v>
      </c>
    </row>
    <row r="13" spans="1:34" x14ac:dyDescent="0.3">
      <c r="A13" t="s">
        <v>36</v>
      </c>
      <c r="B13" s="21" t="s">
        <v>37</v>
      </c>
      <c r="C13">
        <v>35</v>
      </c>
      <c r="D13">
        <v>36</v>
      </c>
      <c r="E13">
        <v>45</v>
      </c>
      <c r="F13">
        <v>38</v>
      </c>
      <c r="G13">
        <v>48</v>
      </c>
      <c r="H13">
        <v>54</v>
      </c>
      <c r="I13">
        <v>49</v>
      </c>
      <c r="J13">
        <v>49</v>
      </c>
      <c r="K13">
        <v>49</v>
      </c>
      <c r="L13">
        <v>44</v>
      </c>
      <c r="M13">
        <v>28</v>
      </c>
      <c r="N13">
        <v>30</v>
      </c>
      <c r="O13">
        <v>34</v>
      </c>
      <c r="P13">
        <v>35</v>
      </c>
      <c r="Q13">
        <v>38</v>
      </c>
      <c r="R13">
        <v>33</v>
      </c>
      <c r="S13">
        <v>26</v>
      </c>
      <c r="T13">
        <v>28</v>
      </c>
      <c r="U13">
        <v>37</v>
      </c>
      <c r="V13">
        <v>30</v>
      </c>
      <c r="W13">
        <v>30</v>
      </c>
      <c r="X13">
        <v>40</v>
      </c>
      <c r="Y13">
        <v>41</v>
      </c>
      <c r="Z13">
        <v>46</v>
      </c>
      <c r="AA13" s="1"/>
      <c r="AB13" s="11">
        <f t="shared" si="1"/>
        <v>38</v>
      </c>
      <c r="AC13" s="8">
        <f t="shared" si="2"/>
        <v>4.6228710462287104E-2</v>
      </c>
      <c r="AD13" s="12">
        <v>10</v>
      </c>
      <c r="AE13" s="11">
        <f t="shared" si="3"/>
        <v>15.255474452554743</v>
      </c>
      <c r="AF13" s="11">
        <f t="shared" si="4"/>
        <v>25.255474452554743</v>
      </c>
      <c r="AG13" s="13">
        <f t="shared" si="0"/>
        <v>-12.744525547445257</v>
      </c>
      <c r="AH13" s="13">
        <f t="shared" si="5"/>
        <v>28</v>
      </c>
    </row>
    <row r="14" spans="1:34" x14ac:dyDescent="0.3">
      <c r="A14" s="1">
        <v>19</v>
      </c>
      <c r="B14" s="21" t="s">
        <v>9</v>
      </c>
      <c r="C14" s="1">
        <v>13</v>
      </c>
      <c r="D14" s="1">
        <v>20</v>
      </c>
      <c r="E14" s="1">
        <v>17</v>
      </c>
      <c r="F14" s="1">
        <v>20</v>
      </c>
      <c r="G14" s="1">
        <v>26</v>
      </c>
      <c r="H14" s="1">
        <v>25</v>
      </c>
      <c r="I14" s="1">
        <v>22</v>
      </c>
      <c r="J14" s="1">
        <v>18</v>
      </c>
      <c r="K14" s="1">
        <v>20</v>
      </c>
      <c r="L14" s="1">
        <v>23</v>
      </c>
      <c r="M14" s="1">
        <v>22</v>
      </c>
      <c r="N14" s="1">
        <v>24</v>
      </c>
      <c r="O14" s="1">
        <v>27</v>
      </c>
      <c r="P14" s="1">
        <v>27</v>
      </c>
      <c r="Q14" s="1">
        <v>27</v>
      </c>
      <c r="R14" s="1">
        <v>29</v>
      </c>
      <c r="S14" s="1">
        <v>44</v>
      </c>
      <c r="T14" s="1">
        <v>20</v>
      </c>
      <c r="U14" s="1">
        <v>26</v>
      </c>
      <c r="V14" s="1">
        <v>25</v>
      </c>
      <c r="W14" s="1">
        <v>28</v>
      </c>
      <c r="X14" s="1">
        <v>38</v>
      </c>
      <c r="Y14" s="1">
        <v>31</v>
      </c>
      <c r="Z14" s="1">
        <v>28</v>
      </c>
      <c r="AA14" s="1"/>
      <c r="AB14" s="11">
        <f t="shared" si="1"/>
        <v>25</v>
      </c>
      <c r="AC14" s="8">
        <f t="shared" si="2"/>
        <v>3.0413625304136254E-2</v>
      </c>
      <c r="AD14" s="12">
        <v>10</v>
      </c>
      <c r="AE14" s="11">
        <f t="shared" si="3"/>
        <v>10.036496350364963</v>
      </c>
      <c r="AF14" s="11">
        <f t="shared" si="4"/>
        <v>20.036496350364963</v>
      </c>
      <c r="AG14" s="13">
        <f t="shared" si="0"/>
        <v>-4.9635036496350367</v>
      </c>
      <c r="AH14" s="13">
        <f t="shared" si="5"/>
        <v>15</v>
      </c>
    </row>
    <row r="15" spans="1:34" x14ac:dyDescent="0.3">
      <c r="A15" s="1">
        <v>24</v>
      </c>
      <c r="B15" s="21" t="s">
        <v>10</v>
      </c>
      <c r="C15" s="1">
        <v>34</v>
      </c>
      <c r="D15" s="1">
        <v>33</v>
      </c>
      <c r="E15" s="1">
        <v>38</v>
      </c>
      <c r="F15" s="1">
        <v>37</v>
      </c>
      <c r="G15" s="1">
        <v>39</v>
      </c>
      <c r="H15" s="1">
        <v>5</v>
      </c>
      <c r="I15" s="1">
        <v>42</v>
      </c>
      <c r="J15" s="1">
        <v>45</v>
      </c>
      <c r="K15" s="1">
        <v>51</v>
      </c>
      <c r="L15" s="1">
        <v>46</v>
      </c>
      <c r="M15" s="1">
        <v>49</v>
      </c>
      <c r="N15" s="1">
        <v>52</v>
      </c>
      <c r="O15" s="1">
        <v>54</v>
      </c>
      <c r="P15" s="1">
        <v>55</v>
      </c>
      <c r="Q15" s="1">
        <v>55</v>
      </c>
      <c r="R15" s="1">
        <v>51</v>
      </c>
      <c r="S15" s="1">
        <v>50</v>
      </c>
      <c r="T15" s="1">
        <v>53</v>
      </c>
      <c r="U15" s="1">
        <v>49</v>
      </c>
      <c r="V15" s="1">
        <v>42</v>
      </c>
      <c r="W15" s="1">
        <v>45</v>
      </c>
      <c r="X15" s="1">
        <v>41</v>
      </c>
      <c r="Y15" s="1">
        <v>48</v>
      </c>
      <c r="Z15" s="1">
        <v>41</v>
      </c>
      <c r="AA15" s="1"/>
      <c r="AB15" s="11">
        <f t="shared" si="1"/>
        <v>44</v>
      </c>
      <c r="AC15" s="8">
        <f t="shared" si="2"/>
        <v>5.3527980535279802E-2</v>
      </c>
      <c r="AD15" s="12">
        <v>10</v>
      </c>
      <c r="AE15" s="11">
        <f t="shared" si="3"/>
        <v>17.664233576642335</v>
      </c>
      <c r="AF15" s="11">
        <f t="shared" si="4"/>
        <v>27.664233576642335</v>
      </c>
      <c r="AG15" s="13">
        <f t="shared" si="0"/>
        <v>-16.335766423357665</v>
      </c>
      <c r="AH15" s="13">
        <f t="shared" si="5"/>
        <v>34</v>
      </c>
    </row>
    <row r="16" spans="1:34" x14ac:dyDescent="0.3">
      <c r="A16" t="s">
        <v>38</v>
      </c>
      <c r="B16" s="21" t="s">
        <v>40</v>
      </c>
      <c r="C16">
        <v>20</v>
      </c>
      <c r="D16">
        <v>18</v>
      </c>
      <c r="E16">
        <v>18</v>
      </c>
      <c r="F16">
        <v>7</v>
      </c>
      <c r="G16">
        <v>15</v>
      </c>
      <c r="H16">
        <v>52</v>
      </c>
      <c r="I16">
        <v>21</v>
      </c>
      <c r="J16">
        <v>23</v>
      </c>
      <c r="K16">
        <v>26</v>
      </c>
      <c r="L16">
        <v>42</v>
      </c>
      <c r="M16">
        <v>26</v>
      </c>
      <c r="N16">
        <v>23</v>
      </c>
      <c r="O16">
        <v>31</v>
      </c>
      <c r="P16">
        <v>25</v>
      </c>
      <c r="Q16">
        <v>37</v>
      </c>
      <c r="R16">
        <v>34</v>
      </c>
      <c r="S16">
        <v>41</v>
      </c>
      <c r="T16">
        <v>19</v>
      </c>
      <c r="U16">
        <v>28</v>
      </c>
      <c r="V16">
        <v>23</v>
      </c>
      <c r="W16">
        <v>18</v>
      </c>
      <c r="X16">
        <v>22</v>
      </c>
      <c r="Y16">
        <v>18</v>
      </c>
      <c r="Z16">
        <v>25</v>
      </c>
      <c r="AA16" s="1"/>
      <c r="AB16" s="11">
        <f t="shared" si="1"/>
        <v>26</v>
      </c>
      <c r="AC16" s="8">
        <f t="shared" si="2"/>
        <v>3.1630170316301706E-2</v>
      </c>
      <c r="AD16" s="12">
        <v>10</v>
      </c>
      <c r="AE16" s="11">
        <f t="shared" si="3"/>
        <v>10.437956204379564</v>
      </c>
      <c r="AF16" s="11">
        <f t="shared" si="4"/>
        <v>20.437956204379564</v>
      </c>
      <c r="AG16" s="13">
        <f t="shared" si="0"/>
        <v>-5.5620437956204363</v>
      </c>
      <c r="AH16" s="13">
        <f t="shared" si="5"/>
        <v>16</v>
      </c>
    </row>
    <row r="17" spans="1:34" x14ac:dyDescent="0.3">
      <c r="A17" s="1">
        <v>29</v>
      </c>
      <c r="B17" s="21" t="s">
        <v>11</v>
      </c>
      <c r="C17" s="1">
        <v>35</v>
      </c>
      <c r="D17" s="1">
        <v>25</v>
      </c>
      <c r="E17" s="1">
        <v>23</v>
      </c>
      <c r="F17" s="1">
        <v>10</v>
      </c>
      <c r="G17" s="1">
        <v>7</v>
      </c>
      <c r="H17" s="1">
        <v>8</v>
      </c>
      <c r="I17" s="1">
        <v>12</v>
      </c>
      <c r="J17" s="1">
        <v>15</v>
      </c>
      <c r="K17" s="1">
        <v>6</v>
      </c>
      <c r="L17" s="1">
        <v>11</v>
      </c>
      <c r="M17" s="1">
        <v>11</v>
      </c>
      <c r="N17" s="1">
        <v>22</v>
      </c>
      <c r="O17" s="1">
        <v>25</v>
      </c>
      <c r="P17" s="1">
        <v>31</v>
      </c>
      <c r="Q17" s="1">
        <v>21</v>
      </c>
      <c r="R17" s="1">
        <v>15</v>
      </c>
      <c r="S17" s="1">
        <v>15</v>
      </c>
      <c r="T17" s="1">
        <v>3</v>
      </c>
      <c r="U17" s="1">
        <v>6</v>
      </c>
      <c r="V17" s="1">
        <v>6</v>
      </c>
      <c r="W17" s="1">
        <v>7</v>
      </c>
      <c r="X17" s="1">
        <v>16</v>
      </c>
      <c r="Y17" s="1">
        <v>19</v>
      </c>
      <c r="Z17" s="1">
        <v>21</v>
      </c>
      <c r="AA17" s="1"/>
      <c r="AB17" s="11">
        <f t="shared" si="1"/>
        <v>15</v>
      </c>
      <c r="AC17" s="8">
        <f t="shared" si="2"/>
        <v>1.824817518248175E-2</v>
      </c>
      <c r="AD17" s="12">
        <v>10</v>
      </c>
      <c r="AE17" s="11">
        <f t="shared" si="3"/>
        <v>6.0218978102189773</v>
      </c>
      <c r="AF17" s="11">
        <f t="shared" si="4"/>
        <v>16.021897810218977</v>
      </c>
      <c r="AG17" s="13">
        <f t="shared" si="0"/>
        <v>1.0218978102189773</v>
      </c>
      <c r="AH17" s="13">
        <f t="shared" si="5"/>
        <v>5</v>
      </c>
    </row>
    <row r="18" spans="1:34" x14ac:dyDescent="0.3">
      <c r="A18" s="1">
        <v>32</v>
      </c>
      <c r="B18" s="21" t="s">
        <v>12</v>
      </c>
      <c r="C18" s="1">
        <v>21</v>
      </c>
      <c r="D18" s="1">
        <v>20</v>
      </c>
      <c r="E18" s="1">
        <v>25</v>
      </c>
      <c r="F18" s="1">
        <v>24</v>
      </c>
      <c r="G18" s="1">
        <v>20</v>
      </c>
      <c r="H18" s="1">
        <v>17</v>
      </c>
      <c r="I18" s="1">
        <v>18</v>
      </c>
      <c r="J18" s="1">
        <v>8</v>
      </c>
      <c r="K18" s="1">
        <v>9</v>
      </c>
      <c r="L18" s="1">
        <v>13</v>
      </c>
      <c r="M18" s="1">
        <v>14</v>
      </c>
      <c r="N18" s="1">
        <v>18</v>
      </c>
      <c r="O18" s="1">
        <v>22</v>
      </c>
      <c r="P18" s="1">
        <v>16</v>
      </c>
      <c r="Q18" s="1">
        <v>16</v>
      </c>
      <c r="R18" s="1">
        <v>19</v>
      </c>
      <c r="S18" s="1">
        <v>15</v>
      </c>
      <c r="T18" s="1">
        <v>10</v>
      </c>
      <c r="U18" s="1">
        <v>8</v>
      </c>
      <c r="V18" s="1">
        <v>6</v>
      </c>
      <c r="W18" s="1">
        <v>10</v>
      </c>
      <c r="X18" s="1">
        <v>11</v>
      </c>
      <c r="Y18" s="1">
        <v>16</v>
      </c>
      <c r="Z18" s="1">
        <v>5</v>
      </c>
      <c r="AA18" s="1"/>
      <c r="AB18" s="11">
        <f t="shared" si="1"/>
        <v>15</v>
      </c>
      <c r="AC18" s="8">
        <f t="shared" si="2"/>
        <v>1.824817518248175E-2</v>
      </c>
      <c r="AD18" s="12">
        <v>10</v>
      </c>
      <c r="AE18" s="11">
        <f t="shared" si="3"/>
        <v>6.0218978102189773</v>
      </c>
      <c r="AF18" s="11">
        <f t="shared" si="4"/>
        <v>16.021897810218977</v>
      </c>
      <c r="AG18" s="13">
        <f t="shared" si="0"/>
        <v>1.0218978102189773</v>
      </c>
      <c r="AH18" s="13">
        <f t="shared" si="5"/>
        <v>5</v>
      </c>
    </row>
    <row r="19" spans="1:34" x14ac:dyDescent="0.3">
      <c r="A19" s="1">
        <v>38</v>
      </c>
      <c r="B19" s="21" t="s">
        <v>13</v>
      </c>
      <c r="C19" s="1">
        <v>3</v>
      </c>
      <c r="D19" s="1">
        <v>5</v>
      </c>
      <c r="E19" s="1">
        <v>3</v>
      </c>
      <c r="F19" s="1">
        <v>5</v>
      </c>
      <c r="G19" s="1">
        <v>8</v>
      </c>
      <c r="H19" s="1">
        <v>6</v>
      </c>
      <c r="I19" s="1">
        <v>11</v>
      </c>
      <c r="J19" s="1">
        <v>10</v>
      </c>
      <c r="K19" s="1">
        <v>10</v>
      </c>
      <c r="L19" s="1">
        <v>11</v>
      </c>
      <c r="M19" s="1">
        <v>9</v>
      </c>
      <c r="N19" s="1">
        <v>6</v>
      </c>
      <c r="O19" s="1">
        <v>10</v>
      </c>
      <c r="P19" s="1">
        <v>8</v>
      </c>
      <c r="Q19" s="1">
        <v>5</v>
      </c>
      <c r="R19" s="1">
        <v>4</v>
      </c>
      <c r="S19" s="1">
        <v>6</v>
      </c>
      <c r="T19" s="1">
        <v>4</v>
      </c>
      <c r="U19" s="1">
        <v>3</v>
      </c>
      <c r="V19" s="1">
        <v>4</v>
      </c>
      <c r="W19" s="1">
        <v>4</v>
      </c>
      <c r="X19" s="1">
        <v>5</v>
      </c>
      <c r="Y19" s="1">
        <v>9</v>
      </c>
      <c r="Z19" s="1">
        <v>9</v>
      </c>
      <c r="AA19" s="1"/>
      <c r="AB19" s="11">
        <f t="shared" si="1"/>
        <v>7</v>
      </c>
      <c r="AC19" s="8">
        <f t="shared" si="2"/>
        <v>8.5158150851581509E-3</v>
      </c>
      <c r="AD19" s="12">
        <v>10</v>
      </c>
      <c r="AE19" s="11">
        <f t="shared" si="3"/>
        <v>2.8102189781021898</v>
      </c>
      <c r="AF19" s="11">
        <f t="shared" si="4"/>
        <v>12.81021897810219</v>
      </c>
      <c r="AG19" s="13">
        <f t="shared" si="0"/>
        <v>5.8102189781021902</v>
      </c>
      <c r="AH19" s="13">
        <f t="shared" si="5"/>
        <v>-3</v>
      </c>
    </row>
    <row r="20" spans="1:34" x14ac:dyDescent="0.3">
      <c r="A20" s="1">
        <v>53</v>
      </c>
      <c r="B20" s="21" t="s">
        <v>14</v>
      </c>
      <c r="C20" s="1">
        <v>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5</v>
      </c>
      <c r="M20" s="1">
        <v>7</v>
      </c>
      <c r="N20" s="1">
        <v>1</v>
      </c>
      <c r="O20" s="1">
        <v>1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3</v>
      </c>
      <c r="V20" s="1">
        <v>3</v>
      </c>
      <c r="W20" s="1">
        <v>3</v>
      </c>
      <c r="X20" s="1">
        <v>1</v>
      </c>
      <c r="Y20" s="1">
        <v>2</v>
      </c>
      <c r="Z20" s="1">
        <v>2</v>
      </c>
      <c r="AA20" s="1"/>
      <c r="AB20" s="11">
        <f t="shared" si="1"/>
        <v>2</v>
      </c>
      <c r="AC20" s="8">
        <f t="shared" si="2"/>
        <v>2.4330900243309003E-3</v>
      </c>
      <c r="AD20" s="12">
        <v>10</v>
      </c>
      <c r="AE20" s="11">
        <f t="shared" si="3"/>
        <v>0.8029197080291971</v>
      </c>
      <c r="AF20" s="11">
        <f t="shared" si="4"/>
        <v>10.802919708029197</v>
      </c>
      <c r="AG20" s="13">
        <f t="shared" si="0"/>
        <v>8.8029197080291972</v>
      </c>
      <c r="AH20" s="13">
        <f t="shared" si="5"/>
        <v>-8</v>
      </c>
    </row>
    <row r="21" spans="1:34" x14ac:dyDescent="0.3">
      <c r="A21" s="1">
        <v>59</v>
      </c>
      <c r="B21" s="21" t="s">
        <v>15</v>
      </c>
      <c r="C21" s="1">
        <v>23</v>
      </c>
      <c r="D21" s="1">
        <v>26</v>
      </c>
      <c r="E21" s="1">
        <v>29</v>
      </c>
      <c r="F21" s="1">
        <v>29</v>
      </c>
      <c r="G21" s="1">
        <v>33</v>
      </c>
      <c r="H21" s="1">
        <v>38</v>
      </c>
      <c r="I21" s="1">
        <v>39</v>
      </c>
      <c r="J21" s="1">
        <v>41</v>
      </c>
      <c r="K21" s="1">
        <v>47</v>
      </c>
      <c r="L21" s="1">
        <v>53</v>
      </c>
      <c r="M21" s="1">
        <v>43</v>
      </c>
      <c r="N21" s="1">
        <v>50</v>
      </c>
      <c r="O21" s="1">
        <v>50</v>
      </c>
      <c r="P21" s="1">
        <v>51</v>
      </c>
      <c r="Q21" s="1">
        <v>61</v>
      </c>
      <c r="R21" s="1">
        <v>59</v>
      </c>
      <c r="S21" s="1">
        <v>60</v>
      </c>
      <c r="T21" s="1">
        <v>66</v>
      </c>
      <c r="U21" s="1">
        <v>73</v>
      </c>
      <c r="V21" s="1">
        <v>70</v>
      </c>
      <c r="W21" s="1">
        <v>67</v>
      </c>
      <c r="X21" s="1">
        <v>10</v>
      </c>
      <c r="Y21" s="1">
        <v>42</v>
      </c>
      <c r="Z21" s="1">
        <v>29</v>
      </c>
      <c r="AA21" s="1"/>
      <c r="AB21" s="11">
        <f t="shared" si="1"/>
        <v>45</v>
      </c>
      <c r="AC21" s="8">
        <f t="shared" si="2"/>
        <v>5.4744525547445258E-2</v>
      </c>
      <c r="AD21" s="12">
        <v>10</v>
      </c>
      <c r="AE21" s="11">
        <f t="shared" si="3"/>
        <v>18.065693430656935</v>
      </c>
      <c r="AF21" s="11">
        <f t="shared" si="4"/>
        <v>28.065693430656935</v>
      </c>
      <c r="AG21" s="13">
        <f t="shared" si="0"/>
        <v>-16.934306569343065</v>
      </c>
      <c r="AH21" s="13">
        <f t="shared" si="5"/>
        <v>35</v>
      </c>
    </row>
    <row r="22" spans="1:34" x14ac:dyDescent="0.3">
      <c r="A22" s="1">
        <v>60</v>
      </c>
      <c r="B22" s="21" t="s">
        <v>16</v>
      </c>
      <c r="C22" s="1">
        <v>7</v>
      </c>
      <c r="D22" s="1">
        <v>8</v>
      </c>
      <c r="E22" s="1">
        <v>11</v>
      </c>
      <c r="F22" s="1">
        <v>5</v>
      </c>
      <c r="G22" s="1">
        <v>7</v>
      </c>
      <c r="H22" s="1">
        <v>9</v>
      </c>
      <c r="I22" s="1">
        <v>14</v>
      </c>
      <c r="J22" s="1">
        <v>14</v>
      </c>
      <c r="K22" s="1">
        <v>11</v>
      </c>
      <c r="L22" s="1">
        <v>18</v>
      </c>
      <c r="M22" s="1">
        <v>17</v>
      </c>
      <c r="N22" s="1">
        <v>17</v>
      </c>
      <c r="O22" s="1">
        <v>11</v>
      </c>
      <c r="P22" s="1">
        <v>11</v>
      </c>
      <c r="Q22" s="1">
        <v>8</v>
      </c>
      <c r="R22" s="1">
        <v>10</v>
      </c>
      <c r="S22" s="1">
        <v>10</v>
      </c>
      <c r="T22" s="1">
        <v>6</v>
      </c>
      <c r="U22" s="1">
        <v>6</v>
      </c>
      <c r="V22" s="1">
        <v>7</v>
      </c>
      <c r="W22" s="1">
        <v>8</v>
      </c>
      <c r="X22" s="1">
        <v>10</v>
      </c>
      <c r="Y22" s="1">
        <v>10</v>
      </c>
      <c r="Z22" s="1">
        <v>6</v>
      </c>
      <c r="AA22" s="1"/>
      <c r="AB22" s="11">
        <f t="shared" si="1"/>
        <v>10</v>
      </c>
      <c r="AC22" s="8">
        <f t="shared" si="2"/>
        <v>1.2165450121654502E-2</v>
      </c>
      <c r="AD22" s="12">
        <v>10</v>
      </c>
      <c r="AE22" s="11">
        <f t="shared" si="3"/>
        <v>4.014598540145986</v>
      </c>
      <c r="AF22" s="11">
        <f t="shared" si="4"/>
        <v>14.014598540145986</v>
      </c>
      <c r="AG22" s="13">
        <f t="shared" si="0"/>
        <v>4.014598540145986</v>
      </c>
      <c r="AH22" s="13">
        <f t="shared" si="5"/>
        <v>0</v>
      </c>
    </row>
    <row r="23" spans="1:34" x14ac:dyDescent="0.3">
      <c r="A23" s="1">
        <v>66</v>
      </c>
      <c r="B23" s="21" t="s">
        <v>17</v>
      </c>
      <c r="C23" s="1">
        <v>34</v>
      </c>
      <c r="D23" s="1">
        <v>31</v>
      </c>
      <c r="E23" s="1">
        <v>18</v>
      </c>
      <c r="F23" s="1">
        <v>9</v>
      </c>
      <c r="G23" s="1">
        <v>15</v>
      </c>
      <c r="H23" s="1">
        <v>16</v>
      </c>
      <c r="I23" s="1">
        <v>19</v>
      </c>
      <c r="J23" s="1">
        <v>19</v>
      </c>
      <c r="K23" s="1">
        <v>6</v>
      </c>
      <c r="L23" s="1">
        <v>10</v>
      </c>
      <c r="M23" s="1">
        <v>6</v>
      </c>
      <c r="N23" s="1">
        <v>8</v>
      </c>
      <c r="O23" s="1">
        <v>6</v>
      </c>
      <c r="P23" s="1">
        <v>10</v>
      </c>
      <c r="Q23" s="1">
        <v>10</v>
      </c>
      <c r="R23" s="1">
        <v>13</v>
      </c>
      <c r="S23" s="1">
        <v>16</v>
      </c>
      <c r="T23" s="1">
        <v>12</v>
      </c>
      <c r="U23" s="1">
        <v>14</v>
      </c>
      <c r="V23" s="1">
        <v>13</v>
      </c>
      <c r="W23" s="1">
        <v>17</v>
      </c>
      <c r="X23" s="1">
        <v>18</v>
      </c>
      <c r="Y23" s="1">
        <v>19</v>
      </c>
      <c r="Z23" s="1">
        <v>22</v>
      </c>
      <c r="AA23" s="1"/>
      <c r="AB23" s="11">
        <f t="shared" si="1"/>
        <v>15</v>
      </c>
      <c r="AC23" s="8">
        <f t="shared" si="2"/>
        <v>1.824817518248175E-2</v>
      </c>
      <c r="AD23" s="12">
        <v>10</v>
      </c>
      <c r="AE23" s="11">
        <f t="shared" si="3"/>
        <v>6.0218978102189773</v>
      </c>
      <c r="AF23" s="11">
        <f t="shared" si="4"/>
        <v>16.021897810218977</v>
      </c>
      <c r="AG23" s="13">
        <f t="shared" si="0"/>
        <v>1.0218978102189773</v>
      </c>
      <c r="AH23" s="13">
        <f t="shared" si="5"/>
        <v>5</v>
      </c>
    </row>
    <row r="24" spans="1:34" x14ac:dyDescent="0.3">
      <c r="A24" s="1">
        <v>68</v>
      </c>
      <c r="B24" s="21" t="s">
        <v>18</v>
      </c>
      <c r="C24" s="1">
        <v>81</v>
      </c>
      <c r="D24" s="1">
        <v>70</v>
      </c>
      <c r="E24" s="1">
        <v>84</v>
      </c>
      <c r="F24" s="1">
        <v>53</v>
      </c>
      <c r="G24" s="1">
        <v>57</v>
      </c>
      <c r="H24" s="1">
        <v>52</v>
      </c>
      <c r="I24" s="1">
        <v>59</v>
      </c>
      <c r="J24" s="1">
        <v>71</v>
      </c>
      <c r="K24" s="1">
        <v>78</v>
      </c>
      <c r="L24" s="1">
        <v>67</v>
      </c>
      <c r="M24" s="1">
        <v>58</v>
      </c>
      <c r="N24" s="1">
        <v>56</v>
      </c>
      <c r="O24" s="1">
        <v>64</v>
      </c>
      <c r="P24" s="1">
        <v>61</v>
      </c>
      <c r="Q24" s="1">
        <v>66</v>
      </c>
      <c r="R24" s="1">
        <v>62</v>
      </c>
      <c r="S24" s="1">
        <v>52</v>
      </c>
      <c r="T24" s="1">
        <v>48</v>
      </c>
      <c r="U24" s="1">
        <v>33</v>
      </c>
      <c r="V24" s="1">
        <v>28</v>
      </c>
      <c r="W24" s="1">
        <v>30</v>
      </c>
      <c r="X24" s="1">
        <v>28</v>
      </c>
      <c r="Y24" s="1">
        <v>32</v>
      </c>
      <c r="Z24" s="1">
        <v>29</v>
      </c>
      <c r="AA24" s="1"/>
      <c r="AB24" s="11">
        <f t="shared" si="1"/>
        <v>55</v>
      </c>
      <c r="AC24" s="8">
        <f t="shared" si="2"/>
        <v>6.6909975669099758E-2</v>
      </c>
      <c r="AD24" s="12">
        <v>10</v>
      </c>
      <c r="AE24" s="11">
        <f t="shared" si="3"/>
        <v>22.080291970802921</v>
      </c>
      <c r="AF24" s="11">
        <f t="shared" si="4"/>
        <v>32.080291970802918</v>
      </c>
      <c r="AG24" s="13">
        <f t="shared" si="0"/>
        <v>-22.919708029197082</v>
      </c>
      <c r="AH24" s="13">
        <f t="shared" si="5"/>
        <v>45</v>
      </c>
    </row>
    <row r="25" spans="1:34" x14ac:dyDescent="0.3">
      <c r="A25" s="1">
        <v>73</v>
      </c>
      <c r="B25" s="21" t="s">
        <v>19</v>
      </c>
      <c r="C25" s="1">
        <v>13</v>
      </c>
      <c r="D25" s="1">
        <v>12</v>
      </c>
      <c r="E25" s="1">
        <v>12</v>
      </c>
      <c r="F25" s="1">
        <v>11</v>
      </c>
      <c r="G25" s="1">
        <v>18</v>
      </c>
      <c r="H25" s="1">
        <v>17</v>
      </c>
      <c r="I25" s="1">
        <v>21</v>
      </c>
      <c r="J25" s="1">
        <v>9</v>
      </c>
      <c r="K25" s="1">
        <v>15</v>
      </c>
      <c r="L25" s="1">
        <v>19</v>
      </c>
      <c r="M25" s="1">
        <v>14</v>
      </c>
      <c r="N25" s="1">
        <v>11</v>
      </c>
      <c r="O25" s="1">
        <v>17</v>
      </c>
      <c r="P25" s="1">
        <v>17</v>
      </c>
      <c r="Q25" s="1">
        <v>11</v>
      </c>
      <c r="R25" s="1">
        <v>19</v>
      </c>
      <c r="S25" s="1">
        <v>42</v>
      </c>
      <c r="T25" s="1">
        <v>12</v>
      </c>
      <c r="U25" s="1">
        <v>18</v>
      </c>
      <c r="V25" s="1">
        <v>17</v>
      </c>
      <c r="W25" s="1">
        <v>11</v>
      </c>
      <c r="X25" s="1">
        <v>14</v>
      </c>
      <c r="Y25" s="1">
        <v>16</v>
      </c>
      <c r="Z25" s="1">
        <v>14</v>
      </c>
      <c r="AA25" s="1"/>
      <c r="AB25" s="11">
        <f t="shared" si="1"/>
        <v>16</v>
      </c>
      <c r="AC25" s="8">
        <f t="shared" si="2"/>
        <v>1.9464720194647202E-2</v>
      </c>
      <c r="AD25" s="12">
        <v>10</v>
      </c>
      <c r="AE25" s="11">
        <f t="shared" si="3"/>
        <v>6.4233576642335768</v>
      </c>
      <c r="AF25" s="11">
        <f t="shared" si="4"/>
        <v>16.423357664233578</v>
      </c>
      <c r="AG25" s="13">
        <f t="shared" si="0"/>
        <v>0.42335766423357768</v>
      </c>
      <c r="AH25" s="13">
        <f t="shared" si="5"/>
        <v>6</v>
      </c>
    </row>
    <row r="26" spans="1:34" x14ac:dyDescent="0.3">
      <c r="A26" s="1">
        <v>76</v>
      </c>
      <c r="B26" s="21" t="s">
        <v>20</v>
      </c>
      <c r="C26" s="1">
        <v>45</v>
      </c>
      <c r="D26" s="1">
        <v>40</v>
      </c>
      <c r="E26" s="1">
        <v>55</v>
      </c>
      <c r="F26" s="1">
        <v>46</v>
      </c>
      <c r="G26" s="1">
        <v>56</v>
      </c>
      <c r="H26" s="1">
        <v>40</v>
      </c>
      <c r="I26" s="1">
        <v>42</v>
      </c>
      <c r="J26" s="1">
        <v>43</v>
      </c>
      <c r="K26" s="1">
        <v>49</v>
      </c>
      <c r="L26" s="1">
        <v>43</v>
      </c>
      <c r="M26" s="1">
        <v>33</v>
      </c>
      <c r="N26" s="1">
        <v>35</v>
      </c>
      <c r="O26" s="1">
        <v>36</v>
      </c>
      <c r="P26" s="1">
        <v>38</v>
      </c>
      <c r="Q26" s="1">
        <v>26</v>
      </c>
      <c r="R26" s="1">
        <v>46</v>
      </c>
      <c r="S26" s="1">
        <v>45</v>
      </c>
      <c r="T26" s="1">
        <v>39</v>
      </c>
      <c r="U26" s="1">
        <v>38</v>
      </c>
      <c r="V26" s="1">
        <v>35</v>
      </c>
      <c r="W26" s="1">
        <v>41</v>
      </c>
      <c r="X26" s="1">
        <v>48</v>
      </c>
      <c r="Y26" s="1">
        <v>31</v>
      </c>
      <c r="Z26" s="1">
        <v>29</v>
      </c>
      <c r="AA26" s="1"/>
      <c r="AB26" s="11">
        <f t="shared" si="1"/>
        <v>41</v>
      </c>
      <c r="AC26" s="8">
        <f t="shared" si="2"/>
        <v>4.9878345498783457E-2</v>
      </c>
      <c r="AD26" s="12">
        <v>10</v>
      </c>
      <c r="AE26" s="11">
        <f t="shared" si="3"/>
        <v>16.459854014598541</v>
      </c>
      <c r="AF26" s="11">
        <f t="shared" si="4"/>
        <v>26.459854014598541</v>
      </c>
      <c r="AG26" s="13">
        <f t="shared" si="0"/>
        <v>-14.540145985401459</v>
      </c>
      <c r="AH26" s="13">
        <f t="shared" si="5"/>
        <v>31</v>
      </c>
    </row>
    <row r="27" spans="1:34" x14ac:dyDescent="0.3">
      <c r="A27" s="1">
        <v>77</v>
      </c>
      <c r="B27" s="21" t="s">
        <v>21</v>
      </c>
      <c r="C27" s="1">
        <v>9</v>
      </c>
      <c r="D27" s="1">
        <v>10</v>
      </c>
      <c r="E27" s="1">
        <v>18</v>
      </c>
      <c r="F27" s="1">
        <v>25</v>
      </c>
      <c r="G27" s="1">
        <v>24</v>
      </c>
      <c r="H27" s="1">
        <v>3</v>
      </c>
      <c r="I27" s="1">
        <v>12</v>
      </c>
      <c r="J27" s="1">
        <v>17</v>
      </c>
      <c r="K27" s="1">
        <v>29</v>
      </c>
      <c r="L27" s="1">
        <v>40</v>
      </c>
      <c r="M27" s="1">
        <v>25</v>
      </c>
      <c r="N27" s="1">
        <v>10</v>
      </c>
      <c r="O27" s="1">
        <v>11</v>
      </c>
      <c r="P27" s="1">
        <v>19</v>
      </c>
      <c r="Q27" s="1">
        <v>23</v>
      </c>
      <c r="R27" s="1">
        <v>30</v>
      </c>
      <c r="S27" s="1">
        <v>29</v>
      </c>
      <c r="T27" s="1">
        <v>6</v>
      </c>
      <c r="U27" s="1">
        <v>18</v>
      </c>
      <c r="V27" s="1">
        <v>16</v>
      </c>
      <c r="W27" s="1">
        <v>26</v>
      </c>
      <c r="X27" s="1">
        <v>47</v>
      </c>
      <c r="Y27" s="1">
        <v>36</v>
      </c>
      <c r="Z27" s="1">
        <v>9</v>
      </c>
      <c r="AA27" s="1"/>
      <c r="AB27" s="11">
        <f t="shared" si="1"/>
        <v>21</v>
      </c>
      <c r="AC27" s="8">
        <f t="shared" si="2"/>
        <v>2.5547445255474453E-2</v>
      </c>
      <c r="AD27" s="12">
        <v>10</v>
      </c>
      <c r="AE27" s="11">
        <f t="shared" si="3"/>
        <v>8.4306569343065689</v>
      </c>
      <c r="AF27" s="11">
        <f t="shared" si="4"/>
        <v>18.430656934306569</v>
      </c>
      <c r="AG27" s="13">
        <f t="shared" si="0"/>
        <v>-2.5693430656934311</v>
      </c>
      <c r="AH27" s="13">
        <f t="shared" si="5"/>
        <v>11</v>
      </c>
    </row>
    <row r="28" spans="1:34" x14ac:dyDescent="0.3">
      <c r="A28" s="1">
        <v>79</v>
      </c>
      <c r="B28" s="21" t="s">
        <v>22</v>
      </c>
      <c r="C28" s="1">
        <v>9</v>
      </c>
      <c r="D28" s="1">
        <v>9</v>
      </c>
      <c r="E28" s="1">
        <v>11</v>
      </c>
      <c r="F28" s="1">
        <v>9</v>
      </c>
      <c r="G28" s="1">
        <v>12</v>
      </c>
      <c r="H28" s="1">
        <v>4</v>
      </c>
      <c r="I28" s="1">
        <v>4</v>
      </c>
      <c r="J28" s="1">
        <v>8</v>
      </c>
      <c r="K28" s="1">
        <v>11</v>
      </c>
      <c r="L28" s="1">
        <v>19</v>
      </c>
      <c r="M28" s="1">
        <v>19</v>
      </c>
      <c r="N28" s="1">
        <v>22</v>
      </c>
      <c r="O28" s="1">
        <v>21</v>
      </c>
      <c r="P28" s="1">
        <v>24</v>
      </c>
      <c r="Q28" s="1">
        <v>31</v>
      </c>
      <c r="R28" s="1">
        <v>32</v>
      </c>
      <c r="S28" s="1">
        <v>35</v>
      </c>
      <c r="T28" s="1">
        <v>35</v>
      </c>
      <c r="U28" s="1">
        <v>33</v>
      </c>
      <c r="V28" s="1">
        <v>32</v>
      </c>
      <c r="W28" s="1">
        <v>35</v>
      </c>
      <c r="X28" s="1">
        <v>31</v>
      </c>
      <c r="Y28" s="1">
        <v>29</v>
      </c>
      <c r="Z28" s="1">
        <v>29</v>
      </c>
      <c r="AA28" s="1"/>
      <c r="AB28" s="11">
        <f t="shared" si="1"/>
        <v>21</v>
      </c>
      <c r="AC28" s="8">
        <f t="shared" si="2"/>
        <v>2.5547445255474453E-2</v>
      </c>
      <c r="AD28" s="12">
        <v>10</v>
      </c>
      <c r="AE28" s="11">
        <f t="shared" si="3"/>
        <v>8.4306569343065689</v>
      </c>
      <c r="AF28" s="11">
        <f t="shared" si="4"/>
        <v>18.430656934306569</v>
      </c>
      <c r="AG28" s="13">
        <f t="shared" si="0"/>
        <v>-2.5693430656934311</v>
      </c>
      <c r="AH28" s="13">
        <f t="shared" si="5"/>
        <v>11</v>
      </c>
    </row>
    <row r="29" spans="1:34" x14ac:dyDescent="0.3">
      <c r="A29" s="1">
        <v>83</v>
      </c>
      <c r="B29" s="21" t="s">
        <v>23</v>
      </c>
      <c r="C29" s="1">
        <v>15</v>
      </c>
      <c r="D29" s="1">
        <v>15</v>
      </c>
      <c r="E29" s="1">
        <v>13</v>
      </c>
      <c r="F29" s="1">
        <v>11</v>
      </c>
      <c r="G29" s="1">
        <v>17</v>
      </c>
      <c r="H29" s="1">
        <v>13</v>
      </c>
      <c r="I29" s="1">
        <v>8</v>
      </c>
      <c r="J29" s="1">
        <v>13</v>
      </c>
      <c r="K29" s="1">
        <v>10</v>
      </c>
      <c r="L29" s="1">
        <v>4</v>
      </c>
      <c r="M29" s="1">
        <v>3</v>
      </c>
      <c r="N29" s="1">
        <v>3</v>
      </c>
      <c r="O29" s="1">
        <v>3</v>
      </c>
      <c r="P29" s="1">
        <v>6</v>
      </c>
      <c r="Q29" s="1">
        <v>6</v>
      </c>
      <c r="R29" s="1">
        <v>4</v>
      </c>
      <c r="S29" s="1">
        <v>10</v>
      </c>
      <c r="T29" s="1">
        <v>2</v>
      </c>
      <c r="U29" s="1">
        <v>1</v>
      </c>
      <c r="V29" s="1">
        <v>1</v>
      </c>
      <c r="W29" s="1">
        <v>2</v>
      </c>
      <c r="X29" s="1">
        <v>2</v>
      </c>
      <c r="Y29" s="1">
        <v>1</v>
      </c>
      <c r="Z29" s="1">
        <v>9</v>
      </c>
      <c r="AA29" s="1"/>
      <c r="AB29" s="11">
        <f t="shared" si="1"/>
        <v>7</v>
      </c>
      <c r="AC29" s="8">
        <f t="shared" si="2"/>
        <v>8.5158150851581509E-3</v>
      </c>
      <c r="AD29" s="12">
        <v>10</v>
      </c>
      <c r="AE29" s="11">
        <f t="shared" si="3"/>
        <v>2.8102189781021898</v>
      </c>
      <c r="AF29" s="11">
        <f t="shared" si="4"/>
        <v>12.81021897810219</v>
      </c>
      <c r="AG29" s="13">
        <f t="shared" si="0"/>
        <v>5.8102189781021902</v>
      </c>
      <c r="AH29" s="13">
        <f t="shared" si="5"/>
        <v>-3</v>
      </c>
    </row>
    <row r="30" spans="1:34" x14ac:dyDescent="0.3">
      <c r="A30" s="1">
        <v>119</v>
      </c>
      <c r="B30" s="21" t="s">
        <v>24</v>
      </c>
      <c r="C30" s="1">
        <v>10</v>
      </c>
      <c r="D30" s="1">
        <v>9</v>
      </c>
      <c r="E30" s="1">
        <v>16</v>
      </c>
      <c r="F30" s="1">
        <v>12</v>
      </c>
      <c r="G30" s="1">
        <v>19</v>
      </c>
      <c r="H30" s="1">
        <v>21</v>
      </c>
      <c r="I30" s="1">
        <v>22</v>
      </c>
      <c r="J30" s="1">
        <v>8</v>
      </c>
      <c r="K30" s="1">
        <v>16</v>
      </c>
      <c r="L30" s="1">
        <v>18</v>
      </c>
      <c r="M30" s="1">
        <v>19</v>
      </c>
      <c r="N30" s="1">
        <v>25</v>
      </c>
      <c r="O30" s="1">
        <v>25</v>
      </c>
      <c r="P30" s="1">
        <v>18</v>
      </c>
      <c r="Q30" s="1">
        <v>21</v>
      </c>
      <c r="R30" s="1">
        <v>33</v>
      </c>
      <c r="S30" s="1">
        <v>27</v>
      </c>
      <c r="T30" s="1">
        <v>36</v>
      </c>
      <c r="U30" s="1">
        <v>25</v>
      </c>
      <c r="V30" s="1">
        <v>16</v>
      </c>
      <c r="W30" s="1">
        <v>27</v>
      </c>
      <c r="X30" s="1">
        <v>15</v>
      </c>
      <c r="Y30" s="1">
        <v>23</v>
      </c>
      <c r="Z30" s="1">
        <v>27</v>
      </c>
      <c r="AA30" s="1"/>
      <c r="AB30" s="11">
        <f t="shared" si="1"/>
        <v>20</v>
      </c>
      <c r="AC30" s="8">
        <f t="shared" si="2"/>
        <v>2.4330900243309004E-2</v>
      </c>
      <c r="AD30" s="12">
        <v>10</v>
      </c>
      <c r="AE30" s="11">
        <f t="shared" si="3"/>
        <v>8.0291970802919721</v>
      </c>
      <c r="AF30" s="11">
        <f t="shared" si="4"/>
        <v>18.029197080291972</v>
      </c>
      <c r="AG30" s="13">
        <f t="shared" si="0"/>
        <v>-1.9708029197080279</v>
      </c>
      <c r="AH30" s="13">
        <f t="shared" si="5"/>
        <v>10</v>
      </c>
    </row>
    <row r="31" spans="1:34" x14ac:dyDescent="0.3">
      <c r="A31" s="1">
        <v>122</v>
      </c>
      <c r="B31" s="21" t="s">
        <v>25</v>
      </c>
      <c r="C31" s="1">
        <v>5</v>
      </c>
      <c r="D31" s="1">
        <v>7</v>
      </c>
      <c r="E31" s="1">
        <v>8</v>
      </c>
      <c r="F31" s="1">
        <v>9</v>
      </c>
      <c r="G31" s="1">
        <v>9</v>
      </c>
      <c r="H31" s="1">
        <v>3</v>
      </c>
      <c r="I31" s="1">
        <v>4</v>
      </c>
      <c r="J31" s="1">
        <v>6</v>
      </c>
      <c r="K31" s="1">
        <v>8</v>
      </c>
      <c r="L31" s="1">
        <v>9</v>
      </c>
      <c r="M31" s="1">
        <v>7</v>
      </c>
      <c r="N31" s="1">
        <v>2</v>
      </c>
      <c r="O31" s="1">
        <v>8</v>
      </c>
      <c r="P31" s="1">
        <v>7</v>
      </c>
      <c r="Q31" s="1">
        <v>7</v>
      </c>
      <c r="R31" s="1">
        <v>8</v>
      </c>
      <c r="S31" s="1">
        <v>8</v>
      </c>
      <c r="T31" s="1">
        <v>7</v>
      </c>
      <c r="U31" s="1">
        <v>14</v>
      </c>
      <c r="V31" s="1">
        <v>7</v>
      </c>
      <c r="W31" s="1">
        <v>7</v>
      </c>
      <c r="X31" s="1">
        <v>7</v>
      </c>
      <c r="Y31" s="1">
        <v>7</v>
      </c>
      <c r="Z31" s="1">
        <v>8</v>
      </c>
      <c r="AA31" s="1"/>
      <c r="AB31" s="11">
        <f t="shared" si="1"/>
        <v>7</v>
      </c>
      <c r="AC31" s="8">
        <f t="shared" si="2"/>
        <v>8.5158150851581509E-3</v>
      </c>
      <c r="AD31" s="12">
        <v>10</v>
      </c>
      <c r="AE31" s="11">
        <f t="shared" si="3"/>
        <v>2.8102189781021898</v>
      </c>
      <c r="AF31" s="11">
        <f t="shared" si="4"/>
        <v>12.81021897810219</v>
      </c>
      <c r="AG31" s="13">
        <f t="shared" si="0"/>
        <v>5.8102189781021902</v>
      </c>
      <c r="AH31" s="13">
        <f t="shared" si="5"/>
        <v>-3</v>
      </c>
    </row>
    <row r="32" spans="1:34" x14ac:dyDescent="0.3">
      <c r="A32" s="1">
        <v>128</v>
      </c>
      <c r="B32" s="21" t="s">
        <v>26</v>
      </c>
      <c r="C32" s="1">
        <v>32</v>
      </c>
      <c r="D32" s="1">
        <v>30</v>
      </c>
      <c r="E32" s="1">
        <v>30</v>
      </c>
      <c r="F32" s="1">
        <v>8</v>
      </c>
      <c r="G32" s="1">
        <v>13</v>
      </c>
      <c r="H32" s="1">
        <v>22</v>
      </c>
      <c r="I32" s="1">
        <v>23</v>
      </c>
      <c r="J32" s="1">
        <v>31</v>
      </c>
      <c r="K32" s="1">
        <v>44</v>
      </c>
      <c r="L32" s="1">
        <v>49</v>
      </c>
      <c r="M32" s="1">
        <v>20</v>
      </c>
      <c r="N32" s="1">
        <v>26</v>
      </c>
      <c r="O32" s="1">
        <v>19</v>
      </c>
      <c r="P32" s="1">
        <v>26</v>
      </c>
      <c r="Q32" s="1">
        <v>25</v>
      </c>
      <c r="R32" s="1">
        <v>35</v>
      </c>
      <c r="S32" s="1">
        <v>35</v>
      </c>
      <c r="T32" s="1">
        <v>29</v>
      </c>
      <c r="U32" s="1">
        <v>33</v>
      </c>
      <c r="V32" s="1">
        <v>31</v>
      </c>
      <c r="W32" s="1">
        <v>41</v>
      </c>
      <c r="X32" s="1">
        <v>39</v>
      </c>
      <c r="Y32" s="1">
        <v>12</v>
      </c>
      <c r="Z32" s="1">
        <v>30</v>
      </c>
      <c r="AA32" s="1"/>
      <c r="AB32" s="11">
        <f t="shared" si="1"/>
        <v>28</v>
      </c>
      <c r="AC32" s="8">
        <f t="shared" si="2"/>
        <v>3.4063260340632603E-2</v>
      </c>
      <c r="AD32" s="12">
        <v>10</v>
      </c>
      <c r="AE32" s="11">
        <f t="shared" si="3"/>
        <v>11.240875912408759</v>
      </c>
      <c r="AF32" s="11">
        <f t="shared" si="4"/>
        <v>21.240875912408761</v>
      </c>
      <c r="AG32" s="13">
        <f t="shared" si="0"/>
        <v>-6.7591240875912391</v>
      </c>
      <c r="AH32" s="13">
        <f t="shared" si="5"/>
        <v>18</v>
      </c>
    </row>
    <row r="33" spans="1:34" x14ac:dyDescent="0.3">
      <c r="A33" s="1">
        <v>130</v>
      </c>
      <c r="B33" s="21" t="s">
        <v>27</v>
      </c>
      <c r="C33" s="1">
        <v>50</v>
      </c>
      <c r="D33" s="1">
        <v>51</v>
      </c>
      <c r="E33" s="1">
        <v>42</v>
      </c>
      <c r="F33" s="1">
        <v>14</v>
      </c>
      <c r="G33" s="1">
        <v>21</v>
      </c>
      <c r="H33" s="1">
        <v>20</v>
      </c>
      <c r="I33" s="1">
        <v>7</v>
      </c>
      <c r="J33" s="1">
        <v>11</v>
      </c>
      <c r="K33" s="1">
        <v>9</v>
      </c>
      <c r="L33" s="1">
        <v>3</v>
      </c>
      <c r="M33" s="1">
        <v>2</v>
      </c>
      <c r="N33" s="1">
        <v>6</v>
      </c>
      <c r="O33" s="1">
        <v>9</v>
      </c>
      <c r="P33" s="1">
        <v>11</v>
      </c>
      <c r="Q33" s="1">
        <v>13</v>
      </c>
      <c r="R33" s="1">
        <v>4</v>
      </c>
      <c r="S33" s="1">
        <v>6</v>
      </c>
      <c r="T33" s="1">
        <v>6</v>
      </c>
      <c r="U33" s="1">
        <v>9</v>
      </c>
      <c r="V33" s="1">
        <v>10</v>
      </c>
      <c r="W33" s="1">
        <v>9</v>
      </c>
      <c r="X33" s="1">
        <v>3</v>
      </c>
      <c r="Y33" s="1">
        <v>4</v>
      </c>
      <c r="Z33" s="1">
        <v>5</v>
      </c>
      <c r="AA33" s="1"/>
      <c r="AB33" s="11">
        <f t="shared" si="1"/>
        <v>14</v>
      </c>
      <c r="AC33" s="8">
        <f t="shared" si="2"/>
        <v>1.7031630170316302E-2</v>
      </c>
      <c r="AD33" s="12">
        <v>10</v>
      </c>
      <c r="AE33" s="11">
        <f t="shared" si="3"/>
        <v>5.6204379562043796</v>
      </c>
      <c r="AF33" s="11">
        <f t="shared" si="4"/>
        <v>15.62043795620438</v>
      </c>
      <c r="AG33" s="13">
        <f t="shared" si="0"/>
        <v>1.6204379562043805</v>
      </c>
      <c r="AH33" s="13">
        <f t="shared" si="5"/>
        <v>4</v>
      </c>
    </row>
    <row r="34" spans="1:34" x14ac:dyDescent="0.3">
      <c r="A34" s="1">
        <v>135</v>
      </c>
      <c r="B34" s="21" t="s">
        <v>28</v>
      </c>
      <c r="C34" s="1">
        <v>5</v>
      </c>
      <c r="D34" s="1">
        <v>14</v>
      </c>
      <c r="E34" s="1">
        <v>8</v>
      </c>
      <c r="F34" s="1">
        <v>10</v>
      </c>
      <c r="G34" s="1">
        <v>12</v>
      </c>
      <c r="H34" s="1">
        <v>20</v>
      </c>
      <c r="I34" s="1">
        <v>5</v>
      </c>
      <c r="J34" s="1">
        <v>24</v>
      </c>
      <c r="K34" s="1">
        <v>19</v>
      </c>
      <c r="L34" s="1">
        <v>19</v>
      </c>
      <c r="M34" s="1">
        <v>7</v>
      </c>
      <c r="N34" s="1">
        <v>15</v>
      </c>
      <c r="O34" s="1">
        <v>21</v>
      </c>
      <c r="P34" s="1">
        <v>19</v>
      </c>
      <c r="Q34" s="1">
        <v>5</v>
      </c>
      <c r="R34" s="1">
        <v>21</v>
      </c>
      <c r="S34" s="1">
        <v>28</v>
      </c>
      <c r="T34" s="1">
        <v>23</v>
      </c>
      <c r="U34" s="1">
        <v>31</v>
      </c>
      <c r="V34" s="1">
        <v>24</v>
      </c>
      <c r="W34" s="1">
        <v>10</v>
      </c>
      <c r="X34" s="1">
        <v>20</v>
      </c>
      <c r="Y34" s="1">
        <v>17</v>
      </c>
      <c r="Z34" s="1">
        <v>24</v>
      </c>
      <c r="AA34" s="1"/>
      <c r="AB34" s="11">
        <f t="shared" si="1"/>
        <v>17</v>
      </c>
      <c r="AC34" s="8">
        <f t="shared" si="2"/>
        <v>2.0681265206812651E-2</v>
      </c>
      <c r="AD34" s="12">
        <v>10</v>
      </c>
      <c r="AE34" s="11">
        <f t="shared" si="3"/>
        <v>6.8248175182481745</v>
      </c>
      <c r="AF34" s="11">
        <f t="shared" si="4"/>
        <v>16.824817518248175</v>
      </c>
      <c r="AG34" s="13">
        <f t="shared" si="0"/>
        <v>-0.17518248175182549</v>
      </c>
      <c r="AH34" s="13">
        <f t="shared" si="5"/>
        <v>7</v>
      </c>
    </row>
    <row r="35" spans="1:34" x14ac:dyDescent="0.3">
      <c r="A35" s="1">
        <v>136</v>
      </c>
      <c r="B35" s="21" t="s">
        <v>29</v>
      </c>
      <c r="C35" s="1">
        <v>47</v>
      </c>
      <c r="D35" s="1">
        <v>44</v>
      </c>
      <c r="E35" s="1">
        <v>50</v>
      </c>
      <c r="F35" s="1">
        <v>43</v>
      </c>
      <c r="G35" s="1">
        <v>35</v>
      </c>
      <c r="H35" s="1">
        <v>39</v>
      </c>
      <c r="I35" s="1">
        <v>42</v>
      </c>
      <c r="J35" s="1">
        <v>42</v>
      </c>
      <c r="K35" s="1">
        <v>49</v>
      </c>
      <c r="L35" s="1">
        <v>51</v>
      </c>
      <c r="M35" s="1">
        <v>47</v>
      </c>
      <c r="N35" s="1">
        <v>27</v>
      </c>
      <c r="O35" s="1">
        <v>29</v>
      </c>
      <c r="P35" s="1">
        <v>34</v>
      </c>
      <c r="Q35" s="1">
        <v>27</v>
      </c>
      <c r="R35" s="1">
        <v>33</v>
      </c>
      <c r="S35" s="1">
        <v>18</v>
      </c>
      <c r="T35" s="1">
        <v>9</v>
      </c>
      <c r="U35" s="1">
        <v>7</v>
      </c>
      <c r="V35" s="1">
        <v>6</v>
      </c>
      <c r="W35" s="1">
        <v>6</v>
      </c>
      <c r="X35" s="1">
        <v>3</v>
      </c>
      <c r="Y35" s="1">
        <v>3</v>
      </c>
      <c r="Z35" s="1">
        <v>3</v>
      </c>
      <c r="AA35" s="1"/>
      <c r="AB35" s="11">
        <f t="shared" si="1"/>
        <v>29</v>
      </c>
      <c r="AC35" s="8">
        <f t="shared" si="2"/>
        <v>3.5279805352798052E-2</v>
      </c>
      <c r="AD35" s="12">
        <v>10</v>
      </c>
      <c r="AE35" s="11">
        <f t="shared" si="3"/>
        <v>11.642335766423358</v>
      </c>
      <c r="AF35" s="11">
        <f t="shared" si="4"/>
        <v>21.642335766423358</v>
      </c>
      <c r="AG35" s="13">
        <f t="shared" si="0"/>
        <v>-7.3576642335766422</v>
      </c>
      <c r="AH35" s="13">
        <f t="shared" si="5"/>
        <v>19</v>
      </c>
    </row>
    <row r="36" spans="1:3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4">
        <f>SUM(AB3:AB35)</f>
        <v>822</v>
      </c>
      <c r="AC36" s="17">
        <f>SUM(AC3:AC35)</f>
        <v>1.0000000000000002</v>
      </c>
      <c r="AD36" s="1">
        <f>SUM(AD3:AD35)</f>
        <v>330</v>
      </c>
      <c r="AE36" s="1"/>
      <c r="AF36" s="1"/>
      <c r="AG36" s="1"/>
      <c r="AH36" s="1"/>
    </row>
    <row r="37" spans="1:3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3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3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mergeCells count="1">
    <mergeCell ref="AG1:AH1"/>
  </mergeCells>
  <conditionalFormatting sqref="AG3:AG35">
    <cfRule type="cellIs" dxfId="86" priority="9" operator="lessThan">
      <formula>1</formula>
    </cfRule>
    <cfRule type="cellIs" dxfId="85" priority="10" operator="greaterThan">
      <formula>1</formula>
    </cfRule>
    <cfRule type="cellIs" dxfId="84" priority="11" operator="lessThan">
      <formula>0</formula>
    </cfRule>
    <cfRule type="cellIs" dxfId="83" priority="12" operator="greaterThan">
      <formula>0</formula>
    </cfRule>
  </conditionalFormatting>
  <conditionalFormatting sqref="AH3:AH35">
    <cfRule type="cellIs" dxfId="82" priority="5" operator="lessThan">
      <formula>1</formula>
    </cfRule>
    <cfRule type="cellIs" dxfId="81" priority="6" operator="greaterThan">
      <formula>1</formula>
    </cfRule>
    <cfRule type="cellIs" dxfId="80" priority="7" operator="lessThan">
      <formula>0</formula>
    </cfRule>
    <cfRule type="cellIs" dxfId="79" priority="8" operator="greaterThan">
      <formula>0</formula>
    </cfRule>
  </conditionalFormatting>
  <conditionalFormatting sqref="AG3:AH35">
    <cfRule type="cellIs" dxfId="78" priority="4" operator="equal">
      <formula>1</formula>
    </cfRule>
  </conditionalFormatting>
  <conditionalFormatting sqref="C3:Z35">
    <cfRule type="cellIs" dxfId="77" priority="1" operator="equal">
      <formula>10</formula>
    </cfRule>
    <cfRule type="cellIs" dxfId="76" priority="2" operator="lessThan">
      <formula>10</formula>
    </cfRule>
    <cfRule type="cellIs" dxfId="75" priority="3" operator="greaterThan">
      <formula>9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EB5-66C3-4662-9090-AB1138BA1605}">
  <dimension ref="A1:AE36"/>
  <sheetViews>
    <sheetView topLeftCell="H1" workbookViewId="0">
      <selection activeCell="AC2" sqref="AC2"/>
    </sheetView>
  </sheetViews>
  <sheetFormatPr baseColWidth="10" defaultRowHeight="14.4" x14ac:dyDescent="0.3"/>
  <cols>
    <col min="1" max="1" width="8.33203125" bestFit="1" customWidth="1"/>
    <col min="2" max="2" width="53.44140625" bestFit="1" customWidth="1"/>
    <col min="3" max="8" width="8.6640625" bestFit="1" customWidth="1"/>
    <col min="9" max="23" width="9.6640625" bestFit="1" customWidth="1"/>
    <col min="25" max="25" width="30.5546875" bestFit="1" customWidth="1"/>
    <col min="26" max="26" width="25.6640625" bestFit="1" customWidth="1"/>
    <col min="27" max="27" width="5.109375" bestFit="1" customWidth="1"/>
    <col min="28" max="28" width="13.33203125" bestFit="1" customWidth="1"/>
    <col min="29" max="29" width="18.44140625" bestFit="1" customWidth="1"/>
    <col min="30" max="30" width="33" bestFit="1" customWidth="1"/>
    <col min="31" max="31" width="28.44140625" bestFit="1" customWidth="1"/>
  </cols>
  <sheetData>
    <row r="1" spans="1:31" x14ac:dyDescent="0.3">
      <c r="AD1" s="30" t="s">
        <v>47</v>
      </c>
      <c r="AE1" s="30"/>
    </row>
    <row r="2" spans="1:31" x14ac:dyDescent="0.3">
      <c r="C2" s="2">
        <v>45691</v>
      </c>
      <c r="D2" s="2">
        <v>45692</v>
      </c>
      <c r="E2" s="2">
        <v>45693</v>
      </c>
      <c r="F2" s="2">
        <v>45694</v>
      </c>
      <c r="G2" s="2">
        <v>45695</v>
      </c>
      <c r="H2" s="2">
        <v>45696</v>
      </c>
      <c r="I2" s="2">
        <v>45700</v>
      </c>
      <c r="J2" s="2">
        <v>45701</v>
      </c>
      <c r="K2" s="2">
        <v>45702</v>
      </c>
      <c r="L2" s="2">
        <v>45703</v>
      </c>
      <c r="M2" s="2">
        <v>45705</v>
      </c>
      <c r="N2" s="2">
        <v>45706</v>
      </c>
      <c r="O2" s="2">
        <v>45707</v>
      </c>
      <c r="P2" s="2">
        <v>45708</v>
      </c>
      <c r="Q2" s="2">
        <v>45709</v>
      </c>
      <c r="R2" s="2">
        <v>45710</v>
      </c>
      <c r="S2" s="2">
        <v>45712</v>
      </c>
      <c r="T2" s="2">
        <v>45713</v>
      </c>
      <c r="U2" s="2">
        <v>45714</v>
      </c>
      <c r="V2" s="2">
        <v>45715</v>
      </c>
      <c r="W2" s="2">
        <v>45716</v>
      </c>
      <c r="Y2" s="9" t="s">
        <v>35</v>
      </c>
      <c r="Z2" s="9" t="s">
        <v>31</v>
      </c>
      <c r="AA2" s="9" t="s">
        <v>30</v>
      </c>
      <c r="AB2" s="9" t="s">
        <v>32</v>
      </c>
      <c r="AC2" s="9" t="s">
        <v>33</v>
      </c>
      <c r="AD2" s="18" t="s">
        <v>42</v>
      </c>
      <c r="AE2" s="18" t="s">
        <v>43</v>
      </c>
    </row>
    <row r="3" spans="1:31" x14ac:dyDescent="0.3">
      <c r="A3">
        <v>3</v>
      </c>
      <c r="B3" s="21" t="s">
        <v>0</v>
      </c>
      <c r="C3" s="1">
        <v>13</v>
      </c>
      <c r="D3" s="1">
        <v>13</v>
      </c>
      <c r="E3" s="1">
        <v>19</v>
      </c>
      <c r="F3" s="1">
        <v>25</v>
      </c>
      <c r="G3" s="1">
        <v>22</v>
      </c>
      <c r="H3" s="1">
        <v>25</v>
      </c>
      <c r="I3" s="1">
        <v>31</v>
      </c>
      <c r="J3" s="1">
        <v>30</v>
      </c>
      <c r="K3" s="1">
        <v>24</v>
      </c>
      <c r="L3" s="1">
        <v>22</v>
      </c>
      <c r="M3" s="1">
        <v>25</v>
      </c>
      <c r="N3" s="1">
        <v>30</v>
      </c>
      <c r="O3" s="1">
        <v>27</v>
      </c>
      <c r="P3" s="1">
        <v>29</v>
      </c>
      <c r="Q3" s="1">
        <v>32</v>
      </c>
      <c r="R3" s="1">
        <v>35</v>
      </c>
      <c r="S3" s="1">
        <v>34</v>
      </c>
      <c r="T3" s="1">
        <v>36</v>
      </c>
      <c r="U3" s="1">
        <v>37</v>
      </c>
      <c r="V3" s="1">
        <v>37</v>
      </c>
      <c r="W3" s="1">
        <v>31</v>
      </c>
      <c r="Y3" s="5">
        <f>ROUND(AVERAGE(C3:W3),0)</f>
        <v>27</v>
      </c>
      <c r="Z3" s="6">
        <f>Y3/$Y$36</f>
        <v>4.09711684370258E-2</v>
      </c>
      <c r="AA3" s="4">
        <v>10</v>
      </c>
      <c r="AB3" s="7">
        <f>Z3*$AA$36</f>
        <v>13.520485584218514</v>
      </c>
      <c r="AC3" s="7">
        <f>AA3+AB3</f>
        <v>23.520485584218513</v>
      </c>
      <c r="AD3" s="13">
        <f>AC3-Y3</f>
        <v>-3.4795144157814875</v>
      </c>
      <c r="AE3" s="13">
        <f>Y3-AA3</f>
        <v>17</v>
      </c>
    </row>
    <row r="4" spans="1:31" x14ac:dyDescent="0.3">
      <c r="A4">
        <v>5</v>
      </c>
      <c r="B4" s="21" t="s">
        <v>1</v>
      </c>
      <c r="C4" s="1">
        <v>67</v>
      </c>
      <c r="D4" s="1">
        <v>63</v>
      </c>
      <c r="E4" s="1">
        <v>59</v>
      </c>
      <c r="F4" s="1">
        <v>54</v>
      </c>
      <c r="G4" s="1">
        <v>63</v>
      </c>
      <c r="H4" s="1">
        <v>64</v>
      </c>
      <c r="I4" s="1">
        <v>46</v>
      </c>
      <c r="J4" s="1">
        <v>30</v>
      </c>
      <c r="K4" s="1">
        <v>44</v>
      </c>
      <c r="L4" s="1">
        <v>37</v>
      </c>
      <c r="M4" s="1">
        <v>42</v>
      </c>
      <c r="N4" s="1">
        <v>48</v>
      </c>
      <c r="O4" s="1">
        <v>50</v>
      </c>
      <c r="P4" s="1">
        <v>42</v>
      </c>
      <c r="Q4" s="1">
        <v>45</v>
      </c>
      <c r="R4" s="1">
        <v>47</v>
      </c>
      <c r="S4" s="1">
        <v>46</v>
      </c>
      <c r="T4" s="1">
        <v>44</v>
      </c>
      <c r="U4" s="1">
        <v>47</v>
      </c>
      <c r="V4" s="1">
        <v>43</v>
      </c>
      <c r="W4" s="1">
        <v>27</v>
      </c>
      <c r="Y4" s="5">
        <f t="shared" ref="Y4:Y7" si="0">ROUND(AVERAGE(C4:W4),0)</f>
        <v>48</v>
      </c>
      <c r="Z4" s="6">
        <f t="shared" ref="Z4:Z35" si="1">Y4/$Y$36</f>
        <v>7.2837632776934752E-2</v>
      </c>
      <c r="AA4" s="4">
        <v>10</v>
      </c>
      <c r="AB4" s="7">
        <f t="shared" ref="AB4:AB35" si="2">Z4*$AA$36</f>
        <v>24.036418816388469</v>
      </c>
      <c r="AC4" s="7">
        <f t="shared" ref="AC4:AC35" si="3">AA4+AB4</f>
        <v>34.036418816388469</v>
      </c>
      <c r="AD4" s="13">
        <f t="shared" ref="AD4:AD35" si="4">AC4-Y4</f>
        <v>-13.963581183611531</v>
      </c>
      <c r="AE4" s="13">
        <f t="shared" ref="AE4:AE35" si="5">Y4-AA4</f>
        <v>38</v>
      </c>
    </row>
    <row r="5" spans="1:31" x14ac:dyDescent="0.3">
      <c r="A5">
        <v>8</v>
      </c>
      <c r="B5" s="21" t="s">
        <v>49</v>
      </c>
      <c r="C5" s="1">
        <v>39</v>
      </c>
      <c r="D5" s="1">
        <v>39</v>
      </c>
      <c r="E5" s="1">
        <v>46</v>
      </c>
      <c r="F5" s="1">
        <v>48</v>
      </c>
      <c r="G5" s="1">
        <v>51</v>
      </c>
      <c r="H5" s="1">
        <v>53</v>
      </c>
      <c r="I5" s="1">
        <v>50</v>
      </c>
      <c r="J5" s="1">
        <v>44</v>
      </c>
      <c r="K5" s="1">
        <v>46</v>
      </c>
      <c r="L5" s="1">
        <v>38</v>
      </c>
      <c r="M5" s="1">
        <v>39</v>
      </c>
      <c r="N5" s="1">
        <v>34</v>
      </c>
      <c r="O5" s="1">
        <v>37</v>
      </c>
      <c r="P5" s="1">
        <v>31</v>
      </c>
      <c r="Q5" s="1">
        <v>33</v>
      </c>
      <c r="R5" s="1">
        <v>28</v>
      </c>
      <c r="S5" s="1">
        <v>26</v>
      </c>
      <c r="T5" s="1">
        <v>27</v>
      </c>
      <c r="U5" s="1">
        <v>30</v>
      </c>
      <c r="V5" s="1">
        <v>23</v>
      </c>
      <c r="W5" s="1">
        <v>23</v>
      </c>
      <c r="Y5" s="5">
        <f t="shared" si="0"/>
        <v>37</v>
      </c>
      <c r="Z5" s="6">
        <f t="shared" si="1"/>
        <v>5.614567526555387E-2</v>
      </c>
      <c r="AA5" s="4">
        <v>10</v>
      </c>
      <c r="AB5" s="7">
        <f t="shared" si="2"/>
        <v>18.528072837632777</v>
      </c>
      <c r="AC5" s="7">
        <f t="shared" si="3"/>
        <v>28.528072837632777</v>
      </c>
      <c r="AD5" s="13">
        <f t="shared" si="4"/>
        <v>-8.4719271623672228</v>
      </c>
      <c r="AE5" s="13">
        <f t="shared" si="5"/>
        <v>27</v>
      </c>
    </row>
    <row r="6" spans="1:31" x14ac:dyDescent="0.3">
      <c r="A6">
        <v>9</v>
      </c>
      <c r="B6" s="21" t="s">
        <v>3</v>
      </c>
      <c r="C6" s="1">
        <v>8</v>
      </c>
      <c r="D6" s="1">
        <v>10</v>
      </c>
      <c r="E6" s="1">
        <v>9</v>
      </c>
      <c r="F6" s="1">
        <v>9</v>
      </c>
      <c r="G6" s="1">
        <v>8</v>
      </c>
      <c r="H6" s="1">
        <v>5</v>
      </c>
      <c r="I6" s="1">
        <v>12</v>
      </c>
      <c r="J6" s="1">
        <v>8</v>
      </c>
      <c r="K6" s="1">
        <v>9</v>
      </c>
      <c r="L6" s="1">
        <v>12</v>
      </c>
      <c r="M6" s="1">
        <v>14</v>
      </c>
      <c r="N6" s="1">
        <v>12</v>
      </c>
      <c r="O6" s="1">
        <v>15</v>
      </c>
      <c r="P6" s="1">
        <v>11</v>
      </c>
      <c r="Q6" s="1">
        <v>8</v>
      </c>
      <c r="R6" s="1">
        <v>10</v>
      </c>
      <c r="S6" s="1">
        <v>10</v>
      </c>
      <c r="T6" s="1">
        <v>6</v>
      </c>
      <c r="U6" s="1">
        <v>9</v>
      </c>
      <c r="V6" s="1">
        <v>9</v>
      </c>
      <c r="W6" s="1">
        <v>9</v>
      </c>
      <c r="Y6" s="5">
        <f t="shared" si="0"/>
        <v>10</v>
      </c>
      <c r="Z6" s="6">
        <f t="shared" si="1"/>
        <v>1.5174506828528073E-2</v>
      </c>
      <c r="AA6" s="4">
        <v>10</v>
      </c>
      <c r="AB6" s="7">
        <f t="shared" si="2"/>
        <v>5.0075872534142638</v>
      </c>
      <c r="AC6" s="7">
        <f t="shared" si="3"/>
        <v>15.007587253414265</v>
      </c>
      <c r="AD6" s="13">
        <f t="shared" si="4"/>
        <v>5.0075872534142647</v>
      </c>
      <c r="AE6" s="13">
        <f t="shared" si="5"/>
        <v>0</v>
      </c>
    </row>
    <row r="7" spans="1:31" x14ac:dyDescent="0.3">
      <c r="A7">
        <v>10</v>
      </c>
      <c r="B7" s="21" t="s">
        <v>4</v>
      </c>
      <c r="C7" s="1">
        <v>11</v>
      </c>
      <c r="D7" s="1">
        <v>11</v>
      </c>
      <c r="E7" s="1">
        <v>14</v>
      </c>
      <c r="F7" s="1">
        <v>10</v>
      </c>
      <c r="G7" s="1">
        <v>14</v>
      </c>
      <c r="H7" s="1">
        <v>6</v>
      </c>
      <c r="I7" s="1">
        <v>13</v>
      </c>
      <c r="J7" s="1">
        <v>1</v>
      </c>
      <c r="K7" s="1">
        <v>7</v>
      </c>
      <c r="L7" s="1">
        <v>4</v>
      </c>
      <c r="M7" s="1">
        <v>4</v>
      </c>
      <c r="N7" s="1">
        <v>6</v>
      </c>
      <c r="O7" s="1">
        <v>12</v>
      </c>
      <c r="P7" s="1">
        <v>6</v>
      </c>
      <c r="Q7" s="1">
        <v>9</v>
      </c>
      <c r="R7" s="1">
        <v>2</v>
      </c>
      <c r="S7" s="1">
        <v>3</v>
      </c>
      <c r="T7" s="1">
        <v>3</v>
      </c>
      <c r="U7" s="1">
        <v>8</v>
      </c>
      <c r="V7" s="1">
        <v>13</v>
      </c>
      <c r="W7" s="1">
        <v>14</v>
      </c>
      <c r="Y7" s="5">
        <f t="shared" si="0"/>
        <v>8</v>
      </c>
      <c r="Z7" s="6">
        <f t="shared" si="1"/>
        <v>1.2139605462822459E-2</v>
      </c>
      <c r="AA7" s="4">
        <v>10</v>
      </c>
      <c r="AB7" s="7">
        <f t="shared" si="2"/>
        <v>4.0060698027314112</v>
      </c>
      <c r="AC7" s="7">
        <f t="shared" si="3"/>
        <v>14.00606980273141</v>
      </c>
      <c r="AD7" s="13">
        <f t="shared" si="4"/>
        <v>6.0060698027314103</v>
      </c>
      <c r="AE7" s="13">
        <f t="shared" si="5"/>
        <v>-2</v>
      </c>
    </row>
    <row r="8" spans="1:31" x14ac:dyDescent="0.3">
      <c r="A8" t="s">
        <v>39</v>
      </c>
      <c r="B8" s="21" t="s">
        <v>41</v>
      </c>
      <c r="C8">
        <v>101</v>
      </c>
      <c r="D8">
        <v>120</v>
      </c>
      <c r="E8">
        <v>117</v>
      </c>
      <c r="F8">
        <v>100</v>
      </c>
      <c r="G8">
        <v>91</v>
      </c>
      <c r="H8">
        <v>99</v>
      </c>
      <c r="I8">
        <v>82</v>
      </c>
      <c r="J8">
        <v>78</v>
      </c>
      <c r="K8">
        <v>62</v>
      </c>
      <c r="L8">
        <v>65</v>
      </c>
      <c r="M8">
        <v>72</v>
      </c>
      <c r="N8">
        <v>61</v>
      </c>
      <c r="O8">
        <v>66</v>
      </c>
      <c r="P8">
        <v>80</v>
      </c>
      <c r="Q8">
        <v>90</v>
      </c>
      <c r="R8">
        <v>80</v>
      </c>
      <c r="S8">
        <v>88</v>
      </c>
      <c r="T8">
        <v>90</v>
      </c>
      <c r="U8">
        <v>97</v>
      </c>
      <c r="V8">
        <v>117</v>
      </c>
      <c r="W8">
        <v>116</v>
      </c>
      <c r="Y8" s="5">
        <f>ROUND(AVERAGE(C9:W9),0)</f>
        <v>25</v>
      </c>
      <c r="Z8" s="6">
        <f t="shared" si="1"/>
        <v>3.7936267071320182E-2</v>
      </c>
      <c r="AA8" s="4">
        <v>10</v>
      </c>
      <c r="AB8" s="7">
        <f t="shared" si="2"/>
        <v>12.51896813353566</v>
      </c>
      <c r="AC8" s="7">
        <f t="shared" si="3"/>
        <v>22.518968133535658</v>
      </c>
      <c r="AD8" s="13">
        <f t="shared" si="4"/>
        <v>-2.4810318664643418</v>
      </c>
      <c r="AE8" s="13">
        <f t="shared" si="5"/>
        <v>15</v>
      </c>
    </row>
    <row r="9" spans="1:31" x14ac:dyDescent="0.3">
      <c r="A9">
        <v>12</v>
      </c>
      <c r="B9" s="21" t="s">
        <v>52</v>
      </c>
      <c r="C9" s="1">
        <v>2</v>
      </c>
      <c r="D9" s="1">
        <v>12</v>
      </c>
      <c r="E9" s="1">
        <v>13</v>
      </c>
      <c r="F9" s="1">
        <v>27</v>
      </c>
      <c r="G9" s="1">
        <v>39</v>
      </c>
      <c r="H9" s="1">
        <v>35</v>
      </c>
      <c r="I9" s="1">
        <v>17</v>
      </c>
      <c r="J9" s="1">
        <v>8</v>
      </c>
      <c r="K9" s="1">
        <v>27</v>
      </c>
      <c r="L9" s="1">
        <v>17</v>
      </c>
      <c r="M9" s="1">
        <v>5</v>
      </c>
      <c r="N9" s="1">
        <v>20</v>
      </c>
      <c r="O9" s="1">
        <v>12</v>
      </c>
      <c r="P9" s="1">
        <v>32</v>
      </c>
      <c r="Q9" s="1">
        <v>40</v>
      </c>
      <c r="R9" s="1">
        <v>39</v>
      </c>
      <c r="S9" s="1">
        <v>26</v>
      </c>
      <c r="T9" s="1">
        <v>36</v>
      </c>
      <c r="U9" s="1">
        <v>35</v>
      </c>
      <c r="V9" s="1">
        <v>37</v>
      </c>
      <c r="W9" s="1">
        <v>43</v>
      </c>
      <c r="Y9" s="5">
        <f>ROUND(AVERAGE(C10:W10),0)</f>
        <v>12</v>
      </c>
      <c r="Z9" s="6">
        <f t="shared" si="1"/>
        <v>1.8209408194233688E-2</v>
      </c>
      <c r="AA9" s="4">
        <v>10</v>
      </c>
      <c r="AB9" s="7">
        <f t="shared" si="2"/>
        <v>6.0091047040971173</v>
      </c>
      <c r="AC9" s="7">
        <f t="shared" si="3"/>
        <v>16.009104704097119</v>
      </c>
      <c r="AD9" s="13">
        <f t="shared" si="4"/>
        <v>4.0091047040971191</v>
      </c>
      <c r="AE9" s="13">
        <f t="shared" si="5"/>
        <v>2</v>
      </c>
    </row>
    <row r="10" spans="1:31" x14ac:dyDescent="0.3">
      <c r="A10">
        <v>13</v>
      </c>
      <c r="B10" s="21" t="s">
        <v>6</v>
      </c>
      <c r="C10" s="1">
        <v>2</v>
      </c>
      <c r="D10" s="1">
        <v>5</v>
      </c>
      <c r="E10" s="1">
        <v>6</v>
      </c>
      <c r="F10" s="1">
        <v>6</v>
      </c>
      <c r="G10" s="1">
        <v>14</v>
      </c>
      <c r="H10" s="1">
        <v>25</v>
      </c>
      <c r="I10" s="1">
        <v>14</v>
      </c>
      <c r="J10" s="1">
        <v>14</v>
      </c>
      <c r="K10" s="1">
        <v>6</v>
      </c>
      <c r="L10" s="1">
        <v>18</v>
      </c>
      <c r="M10" s="1">
        <v>19</v>
      </c>
      <c r="N10" s="1">
        <v>21</v>
      </c>
      <c r="O10" s="1">
        <v>12</v>
      </c>
      <c r="P10" s="1">
        <v>16</v>
      </c>
      <c r="Q10" s="1">
        <v>4</v>
      </c>
      <c r="R10" s="1">
        <v>7</v>
      </c>
      <c r="S10" s="1">
        <v>8</v>
      </c>
      <c r="T10" s="1">
        <v>14</v>
      </c>
      <c r="U10" s="1">
        <v>15</v>
      </c>
      <c r="V10" s="1">
        <v>10</v>
      </c>
      <c r="W10" s="1">
        <v>10</v>
      </c>
      <c r="Y10" s="5">
        <f>ROUND(AVERAGE(C11:W11),0)</f>
        <v>36</v>
      </c>
      <c r="Z10" s="6">
        <f t="shared" si="1"/>
        <v>5.4628224582701064E-2</v>
      </c>
      <c r="AA10" s="4">
        <v>10</v>
      </c>
      <c r="AB10" s="7">
        <f t="shared" si="2"/>
        <v>18.02731411229135</v>
      </c>
      <c r="AC10" s="7">
        <f t="shared" si="3"/>
        <v>28.02731411229135</v>
      </c>
      <c r="AD10" s="13">
        <f t="shared" si="4"/>
        <v>-7.9726858877086499</v>
      </c>
      <c r="AE10" s="13">
        <f t="shared" si="5"/>
        <v>26</v>
      </c>
    </row>
    <row r="11" spans="1:31" x14ac:dyDescent="0.3">
      <c r="A11">
        <v>14</v>
      </c>
      <c r="B11" s="21" t="s">
        <v>7</v>
      </c>
      <c r="C11" s="1">
        <v>33</v>
      </c>
      <c r="D11" s="1">
        <v>32</v>
      </c>
      <c r="E11" s="1">
        <v>22</v>
      </c>
      <c r="F11" s="1">
        <v>29</v>
      </c>
      <c r="G11" s="1">
        <v>37</v>
      </c>
      <c r="H11" s="1">
        <v>31</v>
      </c>
      <c r="I11" s="1">
        <v>35</v>
      </c>
      <c r="J11" s="1">
        <v>42</v>
      </c>
      <c r="K11" s="1">
        <v>47</v>
      </c>
      <c r="L11" s="1">
        <v>41</v>
      </c>
      <c r="M11" s="1">
        <v>42</v>
      </c>
      <c r="N11" s="1">
        <v>43</v>
      </c>
      <c r="O11" s="1">
        <v>36</v>
      </c>
      <c r="P11" s="1">
        <v>40</v>
      </c>
      <c r="Q11" s="1">
        <v>44</v>
      </c>
      <c r="R11" s="1">
        <v>35</v>
      </c>
      <c r="S11" s="1">
        <v>38</v>
      </c>
      <c r="T11" s="1">
        <v>28</v>
      </c>
      <c r="U11" s="1">
        <v>31</v>
      </c>
      <c r="V11" s="1">
        <v>36</v>
      </c>
      <c r="W11" s="1">
        <v>39</v>
      </c>
      <c r="Y11" s="5">
        <f>ROUND(AVERAGE(C12:W12),0)</f>
        <v>11</v>
      </c>
      <c r="Z11" s="6">
        <f t="shared" si="1"/>
        <v>1.6691957511380879E-2</v>
      </c>
      <c r="AA11" s="4">
        <v>10</v>
      </c>
      <c r="AB11" s="7">
        <f t="shared" si="2"/>
        <v>5.5083459787556901</v>
      </c>
      <c r="AC11" s="7">
        <f t="shared" si="3"/>
        <v>15.50834597875569</v>
      </c>
      <c r="AD11" s="13">
        <f t="shared" si="4"/>
        <v>4.5083459787556901</v>
      </c>
      <c r="AE11" s="13">
        <f t="shared" si="5"/>
        <v>1</v>
      </c>
    </row>
    <row r="12" spans="1:31" x14ac:dyDescent="0.3">
      <c r="A12">
        <v>16</v>
      </c>
      <c r="B12" s="21" t="s">
        <v>8</v>
      </c>
      <c r="C12" s="1">
        <v>3</v>
      </c>
      <c r="D12" s="1">
        <v>6</v>
      </c>
      <c r="E12" s="1">
        <v>11</v>
      </c>
      <c r="F12" s="1">
        <v>15</v>
      </c>
      <c r="G12" s="1">
        <v>16</v>
      </c>
      <c r="H12" s="1">
        <v>13</v>
      </c>
      <c r="I12" s="1">
        <v>12</v>
      </c>
      <c r="J12" s="1">
        <v>15</v>
      </c>
      <c r="K12" s="1">
        <v>14</v>
      </c>
      <c r="L12" s="1">
        <v>12</v>
      </c>
      <c r="M12" s="1">
        <v>13</v>
      </c>
      <c r="N12" s="1">
        <v>13</v>
      </c>
      <c r="O12" s="1">
        <v>11</v>
      </c>
      <c r="P12" s="1">
        <v>12</v>
      </c>
      <c r="Q12" s="1">
        <v>10</v>
      </c>
      <c r="R12" s="1">
        <v>11</v>
      </c>
      <c r="S12" s="1">
        <v>9</v>
      </c>
      <c r="T12" s="1">
        <v>10</v>
      </c>
      <c r="U12" s="1">
        <v>12</v>
      </c>
      <c r="V12" s="1">
        <v>9</v>
      </c>
      <c r="W12" s="1">
        <v>3</v>
      </c>
      <c r="Y12" s="5">
        <f>ROUND(AVERAGE(C14:W14),0)</f>
        <v>23</v>
      </c>
      <c r="Z12" s="6">
        <f t="shared" si="1"/>
        <v>3.490136570561457E-2</v>
      </c>
      <c r="AA12" s="4">
        <v>10</v>
      </c>
      <c r="AB12" s="7">
        <f t="shared" si="2"/>
        <v>11.517450682852807</v>
      </c>
      <c r="AC12" s="7">
        <f t="shared" si="3"/>
        <v>21.517450682852807</v>
      </c>
      <c r="AD12" s="13">
        <f t="shared" si="4"/>
        <v>-1.4825493171471926</v>
      </c>
      <c r="AE12" s="13">
        <f t="shared" si="5"/>
        <v>13</v>
      </c>
    </row>
    <row r="13" spans="1:31" x14ac:dyDescent="0.3">
      <c r="A13" t="s">
        <v>36</v>
      </c>
      <c r="B13" s="21" t="s">
        <v>37</v>
      </c>
      <c r="C13">
        <v>43</v>
      </c>
      <c r="D13">
        <v>41</v>
      </c>
      <c r="E13">
        <v>36</v>
      </c>
      <c r="F13">
        <v>46</v>
      </c>
      <c r="G13">
        <v>50</v>
      </c>
      <c r="H13">
        <v>57</v>
      </c>
      <c r="I13">
        <v>64</v>
      </c>
      <c r="J13">
        <v>58</v>
      </c>
      <c r="K13">
        <v>56</v>
      </c>
      <c r="L13">
        <v>60</v>
      </c>
      <c r="M13">
        <v>66</v>
      </c>
      <c r="N13">
        <v>51</v>
      </c>
      <c r="O13">
        <v>58</v>
      </c>
      <c r="P13">
        <v>60</v>
      </c>
      <c r="Q13">
        <v>42</v>
      </c>
      <c r="R13">
        <v>45</v>
      </c>
      <c r="S13">
        <v>47</v>
      </c>
      <c r="T13">
        <v>57</v>
      </c>
      <c r="U13">
        <v>70</v>
      </c>
      <c r="V13">
        <v>61</v>
      </c>
      <c r="W13">
        <v>59</v>
      </c>
      <c r="Y13" s="5">
        <f>ROUND(AVERAGE(C15:W15),0)</f>
        <v>34</v>
      </c>
      <c r="Z13" s="6">
        <f t="shared" si="1"/>
        <v>5.1593323216995446E-2</v>
      </c>
      <c r="AA13" s="4">
        <v>10</v>
      </c>
      <c r="AB13" s="7">
        <f t="shared" si="2"/>
        <v>17.025796661608496</v>
      </c>
      <c r="AC13" s="7">
        <f t="shared" si="3"/>
        <v>27.025796661608496</v>
      </c>
      <c r="AD13" s="13">
        <f t="shared" si="4"/>
        <v>-6.9742033383915043</v>
      </c>
      <c r="AE13" s="13">
        <f t="shared" si="5"/>
        <v>24</v>
      </c>
    </row>
    <row r="14" spans="1:31" x14ac:dyDescent="0.3">
      <c r="A14">
        <v>19</v>
      </c>
      <c r="B14" s="21" t="s">
        <v>9</v>
      </c>
      <c r="C14" s="1">
        <v>28</v>
      </c>
      <c r="D14" s="1">
        <v>29</v>
      </c>
      <c r="E14" s="1">
        <v>33</v>
      </c>
      <c r="F14" s="1">
        <v>38</v>
      </c>
      <c r="G14" s="1">
        <v>46</v>
      </c>
      <c r="H14" s="1">
        <v>47</v>
      </c>
      <c r="I14" s="1">
        <v>43</v>
      </c>
      <c r="J14" s="1">
        <v>40</v>
      </c>
      <c r="K14" s="1">
        <v>22</v>
      </c>
      <c r="L14" s="1">
        <v>15</v>
      </c>
      <c r="M14" s="1">
        <v>16</v>
      </c>
      <c r="N14" s="1">
        <v>9</v>
      </c>
      <c r="O14" s="1">
        <v>12</v>
      </c>
      <c r="P14" s="1">
        <v>11</v>
      </c>
      <c r="Q14" s="1">
        <v>11</v>
      </c>
      <c r="R14" s="1">
        <v>9</v>
      </c>
      <c r="S14" s="1">
        <v>10</v>
      </c>
      <c r="T14" s="1">
        <v>15</v>
      </c>
      <c r="U14" s="1">
        <v>17</v>
      </c>
      <c r="V14" s="1">
        <v>20</v>
      </c>
      <c r="W14" s="1">
        <v>21</v>
      </c>
      <c r="Y14" s="5">
        <f>ROUND(AVERAGE(C16:W16),0)</f>
        <v>24</v>
      </c>
      <c r="Z14" s="6">
        <f t="shared" si="1"/>
        <v>3.6418816388467376E-2</v>
      </c>
      <c r="AA14" s="4">
        <v>10</v>
      </c>
      <c r="AB14" s="7">
        <f t="shared" si="2"/>
        <v>12.018209408194235</v>
      </c>
      <c r="AC14" s="7">
        <f t="shared" si="3"/>
        <v>22.018209408194235</v>
      </c>
      <c r="AD14" s="13">
        <f t="shared" si="4"/>
        <v>-1.9817905918057654</v>
      </c>
      <c r="AE14" s="13">
        <f t="shared" si="5"/>
        <v>14</v>
      </c>
    </row>
    <row r="15" spans="1:31" x14ac:dyDescent="0.3">
      <c r="A15">
        <v>24</v>
      </c>
      <c r="B15" s="21" t="s">
        <v>10</v>
      </c>
      <c r="C15" s="1">
        <v>41</v>
      </c>
      <c r="D15" s="1">
        <v>34</v>
      </c>
      <c r="E15" s="1">
        <v>39</v>
      </c>
      <c r="F15" s="1">
        <v>39</v>
      </c>
      <c r="G15" s="1">
        <v>40</v>
      </c>
      <c r="H15" s="1">
        <v>31</v>
      </c>
      <c r="I15" s="1">
        <v>23</v>
      </c>
      <c r="J15" s="1">
        <v>30</v>
      </c>
      <c r="K15" s="1">
        <v>37</v>
      </c>
      <c r="L15" s="1">
        <v>31</v>
      </c>
      <c r="M15" s="1">
        <v>36</v>
      </c>
      <c r="N15" s="1">
        <v>36</v>
      </c>
      <c r="O15" s="1">
        <v>41</v>
      </c>
      <c r="P15" s="1">
        <v>42</v>
      </c>
      <c r="Q15" s="1">
        <v>33</v>
      </c>
      <c r="R15" s="1">
        <v>27</v>
      </c>
      <c r="S15" s="1">
        <v>27</v>
      </c>
      <c r="T15" s="1">
        <v>28</v>
      </c>
      <c r="U15" s="1">
        <v>35</v>
      </c>
      <c r="V15" s="1">
        <v>36</v>
      </c>
      <c r="W15" s="1">
        <v>38</v>
      </c>
      <c r="Y15" s="5">
        <f t="shared" ref="Y15:Y33" si="6">ROUND(AVERAGE(C17:W17),0)</f>
        <v>23</v>
      </c>
      <c r="Z15" s="6">
        <f t="shared" si="1"/>
        <v>3.490136570561457E-2</v>
      </c>
      <c r="AA15" s="4">
        <v>10</v>
      </c>
      <c r="AB15" s="7">
        <f t="shared" si="2"/>
        <v>11.517450682852807</v>
      </c>
      <c r="AC15" s="7">
        <f t="shared" si="3"/>
        <v>21.517450682852807</v>
      </c>
      <c r="AD15" s="13">
        <f t="shared" si="4"/>
        <v>-1.4825493171471926</v>
      </c>
      <c r="AE15" s="13">
        <f t="shared" si="5"/>
        <v>13</v>
      </c>
    </row>
    <row r="16" spans="1:31" x14ac:dyDescent="0.3">
      <c r="A16" t="s">
        <v>38</v>
      </c>
      <c r="B16" s="21" t="s">
        <v>40</v>
      </c>
      <c r="C16">
        <v>24</v>
      </c>
      <c r="D16">
        <v>32</v>
      </c>
      <c r="E16">
        <v>35</v>
      </c>
      <c r="F16">
        <v>23</v>
      </c>
      <c r="G16">
        <v>25</v>
      </c>
      <c r="H16">
        <v>40</v>
      </c>
      <c r="I16">
        <v>23</v>
      </c>
      <c r="J16">
        <v>23</v>
      </c>
      <c r="K16">
        <v>14</v>
      </c>
      <c r="L16">
        <v>16</v>
      </c>
      <c r="M16">
        <v>12</v>
      </c>
      <c r="N16">
        <v>13</v>
      </c>
      <c r="O16">
        <v>14</v>
      </c>
      <c r="P16">
        <v>11</v>
      </c>
      <c r="Q16">
        <v>36</v>
      </c>
      <c r="R16">
        <v>19</v>
      </c>
      <c r="S16">
        <v>17</v>
      </c>
      <c r="T16">
        <v>28</v>
      </c>
      <c r="U16">
        <v>32</v>
      </c>
      <c r="V16">
        <v>30</v>
      </c>
      <c r="W16">
        <v>34</v>
      </c>
      <c r="Y16" s="5">
        <f t="shared" si="6"/>
        <v>13</v>
      </c>
      <c r="Z16" s="6">
        <f t="shared" si="1"/>
        <v>1.9726858877086494E-2</v>
      </c>
      <c r="AA16" s="4">
        <v>10</v>
      </c>
      <c r="AB16" s="7">
        <f t="shared" si="2"/>
        <v>6.5098634294385427</v>
      </c>
      <c r="AC16" s="7">
        <f t="shared" si="3"/>
        <v>16.509863429438543</v>
      </c>
      <c r="AD16" s="13">
        <f t="shared" si="4"/>
        <v>3.5098634294385427</v>
      </c>
      <c r="AE16" s="13">
        <f t="shared" si="5"/>
        <v>3</v>
      </c>
    </row>
    <row r="17" spans="1:31" x14ac:dyDescent="0.3">
      <c r="A17">
        <v>29</v>
      </c>
      <c r="B17" s="21" t="s">
        <v>11</v>
      </c>
      <c r="C17" s="1">
        <v>21</v>
      </c>
      <c r="D17" s="1">
        <v>14</v>
      </c>
      <c r="E17" s="1">
        <v>25</v>
      </c>
      <c r="F17" s="1">
        <v>33</v>
      </c>
      <c r="G17" s="1">
        <v>35</v>
      </c>
      <c r="H17" s="1">
        <v>29</v>
      </c>
      <c r="I17" s="1">
        <v>18</v>
      </c>
      <c r="J17" s="1">
        <v>5</v>
      </c>
      <c r="K17" s="1">
        <v>16</v>
      </c>
      <c r="L17" s="1">
        <v>8</v>
      </c>
      <c r="M17" s="1">
        <v>9</v>
      </c>
      <c r="N17" s="1">
        <v>14</v>
      </c>
      <c r="O17" s="1">
        <v>9</v>
      </c>
      <c r="P17" s="1">
        <v>11</v>
      </c>
      <c r="Q17" s="1">
        <v>4</v>
      </c>
      <c r="R17" s="1">
        <v>27</v>
      </c>
      <c r="S17" s="1">
        <v>30</v>
      </c>
      <c r="T17" s="1">
        <v>35</v>
      </c>
      <c r="U17" s="1">
        <v>42</v>
      </c>
      <c r="V17" s="1">
        <v>44</v>
      </c>
      <c r="W17" s="1">
        <v>48</v>
      </c>
      <c r="Y17" s="5">
        <f t="shared" si="6"/>
        <v>11</v>
      </c>
      <c r="Z17" s="6">
        <f t="shared" si="1"/>
        <v>1.6691957511380879E-2</v>
      </c>
      <c r="AA17" s="4">
        <v>10</v>
      </c>
      <c r="AB17" s="7">
        <f t="shared" si="2"/>
        <v>5.5083459787556901</v>
      </c>
      <c r="AC17" s="7">
        <f t="shared" si="3"/>
        <v>15.50834597875569</v>
      </c>
      <c r="AD17" s="13">
        <f t="shared" si="4"/>
        <v>4.5083459787556901</v>
      </c>
      <c r="AE17" s="13">
        <f t="shared" si="5"/>
        <v>1</v>
      </c>
    </row>
    <row r="18" spans="1:31" x14ac:dyDescent="0.3">
      <c r="A18">
        <v>32</v>
      </c>
      <c r="B18" s="21" t="s">
        <v>12</v>
      </c>
      <c r="C18" s="1">
        <v>7</v>
      </c>
      <c r="D18" s="1">
        <v>12</v>
      </c>
      <c r="E18" s="1">
        <v>7</v>
      </c>
      <c r="F18" s="1">
        <v>13</v>
      </c>
      <c r="G18" s="1">
        <v>16</v>
      </c>
      <c r="H18" s="1">
        <v>19</v>
      </c>
      <c r="I18" s="1">
        <v>14</v>
      </c>
      <c r="J18" s="1">
        <v>17</v>
      </c>
      <c r="K18" s="1">
        <v>13</v>
      </c>
      <c r="L18" s="1">
        <v>18</v>
      </c>
      <c r="M18" s="1">
        <v>11</v>
      </c>
      <c r="N18" s="1">
        <v>13</v>
      </c>
      <c r="O18" s="1">
        <v>17</v>
      </c>
      <c r="P18" s="1">
        <v>13</v>
      </c>
      <c r="Q18" s="1">
        <v>19</v>
      </c>
      <c r="R18" s="1">
        <v>10</v>
      </c>
      <c r="S18" s="1">
        <v>1</v>
      </c>
      <c r="T18" s="1">
        <v>7</v>
      </c>
      <c r="U18" s="1">
        <v>11</v>
      </c>
      <c r="V18" s="1">
        <v>12</v>
      </c>
      <c r="W18" s="1">
        <v>19</v>
      </c>
      <c r="Y18" s="5">
        <f t="shared" si="6"/>
        <v>4</v>
      </c>
      <c r="Z18" s="6">
        <f t="shared" si="1"/>
        <v>6.0698027314112293E-3</v>
      </c>
      <c r="AA18" s="4">
        <v>10</v>
      </c>
      <c r="AB18" s="7">
        <f t="shared" si="2"/>
        <v>2.0030349013657056</v>
      </c>
      <c r="AC18" s="7">
        <f t="shared" si="3"/>
        <v>12.003034901365705</v>
      </c>
      <c r="AD18" s="13">
        <f t="shared" si="4"/>
        <v>8.0030349013657052</v>
      </c>
      <c r="AE18" s="13">
        <f t="shared" si="5"/>
        <v>-6</v>
      </c>
    </row>
    <row r="19" spans="1:31" x14ac:dyDescent="0.3">
      <c r="A19">
        <v>38</v>
      </c>
      <c r="B19" s="21" t="s">
        <v>13</v>
      </c>
      <c r="C19" s="1">
        <v>1</v>
      </c>
      <c r="D19" s="1">
        <v>2</v>
      </c>
      <c r="E19" s="1">
        <v>1</v>
      </c>
      <c r="F19" s="1">
        <v>4</v>
      </c>
      <c r="G19" s="1">
        <v>5</v>
      </c>
      <c r="H19" s="1">
        <v>5</v>
      </c>
      <c r="I19" s="1">
        <v>6</v>
      </c>
      <c r="J19" s="1">
        <v>8</v>
      </c>
      <c r="K19" s="1">
        <v>12</v>
      </c>
      <c r="L19" s="1">
        <v>14</v>
      </c>
      <c r="M19" s="1">
        <v>16</v>
      </c>
      <c r="N19" s="1">
        <v>17</v>
      </c>
      <c r="O19" s="1">
        <v>20</v>
      </c>
      <c r="P19" s="1">
        <v>20</v>
      </c>
      <c r="Q19" s="1">
        <v>10</v>
      </c>
      <c r="R19" s="1">
        <v>20</v>
      </c>
      <c r="S19" s="1">
        <v>17</v>
      </c>
      <c r="T19" s="1">
        <v>18</v>
      </c>
      <c r="U19" s="1">
        <v>21</v>
      </c>
      <c r="V19" s="1">
        <v>6</v>
      </c>
      <c r="W19" s="1">
        <v>5</v>
      </c>
      <c r="Y19" s="5">
        <f t="shared" si="6"/>
        <v>28</v>
      </c>
      <c r="Z19" s="6">
        <f t="shared" si="1"/>
        <v>4.2488619119878605E-2</v>
      </c>
      <c r="AA19" s="4">
        <v>10</v>
      </c>
      <c r="AB19" s="7">
        <f t="shared" si="2"/>
        <v>14.02124430955994</v>
      </c>
      <c r="AC19" s="7">
        <f t="shared" si="3"/>
        <v>24.02124430955994</v>
      </c>
      <c r="AD19" s="13">
        <f t="shared" si="4"/>
        <v>-3.9787556904400603</v>
      </c>
      <c r="AE19" s="13">
        <f t="shared" si="5"/>
        <v>18</v>
      </c>
    </row>
    <row r="20" spans="1:31" x14ac:dyDescent="0.3">
      <c r="A20">
        <v>53</v>
      </c>
      <c r="B20" s="21" t="s">
        <v>14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5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1</v>
      </c>
      <c r="Q20" s="1">
        <v>22</v>
      </c>
      <c r="R20" s="1">
        <v>1</v>
      </c>
      <c r="S20" s="1">
        <v>1</v>
      </c>
      <c r="T20" s="1">
        <v>0</v>
      </c>
      <c r="U20" s="1">
        <v>5</v>
      </c>
      <c r="V20" s="1">
        <v>15</v>
      </c>
      <c r="W20" s="1">
        <v>15</v>
      </c>
      <c r="Y20" s="5">
        <f t="shared" si="6"/>
        <v>9</v>
      </c>
      <c r="Z20" s="6">
        <f t="shared" si="1"/>
        <v>1.3657056145675266E-2</v>
      </c>
      <c r="AA20" s="4">
        <v>10</v>
      </c>
      <c r="AB20" s="7">
        <f t="shared" si="2"/>
        <v>4.5068285280728375</v>
      </c>
      <c r="AC20" s="7">
        <f t="shared" si="3"/>
        <v>14.506828528072838</v>
      </c>
      <c r="AD20" s="13">
        <f t="shared" si="4"/>
        <v>5.5068285280728375</v>
      </c>
      <c r="AE20" s="13">
        <f t="shared" si="5"/>
        <v>-1</v>
      </c>
    </row>
    <row r="21" spans="1:31" x14ac:dyDescent="0.3">
      <c r="A21">
        <v>59</v>
      </c>
      <c r="B21" s="21" t="s">
        <v>15</v>
      </c>
      <c r="C21" s="1">
        <v>31</v>
      </c>
      <c r="D21" s="1">
        <v>35</v>
      </c>
      <c r="E21" s="1">
        <v>29</v>
      </c>
      <c r="F21" s="1">
        <v>34</v>
      </c>
      <c r="G21" s="1">
        <v>31</v>
      </c>
      <c r="H21" s="1">
        <v>28</v>
      </c>
      <c r="I21" s="1">
        <v>20</v>
      </c>
      <c r="J21" s="1">
        <v>22</v>
      </c>
      <c r="K21" s="1">
        <v>29</v>
      </c>
      <c r="L21" s="1">
        <v>28</v>
      </c>
      <c r="M21" s="1">
        <v>30</v>
      </c>
      <c r="N21" s="1">
        <v>20</v>
      </c>
      <c r="O21" s="1">
        <v>24</v>
      </c>
      <c r="P21" s="1">
        <v>26</v>
      </c>
      <c r="Q21" s="1">
        <v>25</v>
      </c>
      <c r="R21" s="1">
        <v>31</v>
      </c>
      <c r="S21" s="1">
        <v>27</v>
      </c>
      <c r="T21" s="1">
        <v>27</v>
      </c>
      <c r="U21" s="1">
        <v>28</v>
      </c>
      <c r="V21" s="1">
        <v>26</v>
      </c>
      <c r="W21" s="1">
        <v>30</v>
      </c>
      <c r="Y21" s="5">
        <f t="shared" si="6"/>
        <v>8</v>
      </c>
      <c r="Z21" s="6">
        <f t="shared" si="1"/>
        <v>1.2139605462822459E-2</v>
      </c>
      <c r="AA21" s="4">
        <v>10</v>
      </c>
      <c r="AB21" s="7">
        <f t="shared" si="2"/>
        <v>4.0060698027314112</v>
      </c>
      <c r="AC21" s="7">
        <f t="shared" si="3"/>
        <v>14.00606980273141</v>
      </c>
      <c r="AD21" s="13">
        <f t="shared" si="4"/>
        <v>6.0060698027314103</v>
      </c>
      <c r="AE21" s="13">
        <f t="shared" si="5"/>
        <v>-2</v>
      </c>
    </row>
    <row r="22" spans="1:31" x14ac:dyDescent="0.3">
      <c r="A22">
        <v>60</v>
      </c>
      <c r="B22" s="21" t="s">
        <v>16</v>
      </c>
      <c r="C22" s="1">
        <v>6</v>
      </c>
      <c r="D22" s="1">
        <v>11</v>
      </c>
      <c r="E22" s="1">
        <v>16</v>
      </c>
      <c r="F22" s="1">
        <v>17</v>
      </c>
      <c r="G22" s="1">
        <v>14</v>
      </c>
      <c r="H22" s="1">
        <v>9</v>
      </c>
      <c r="I22" s="1">
        <v>17</v>
      </c>
      <c r="J22" s="1">
        <v>7</v>
      </c>
      <c r="K22" s="1">
        <v>4</v>
      </c>
      <c r="L22" s="1">
        <v>6</v>
      </c>
      <c r="M22" s="1">
        <v>6</v>
      </c>
      <c r="N22" s="1">
        <v>9</v>
      </c>
      <c r="O22" s="1">
        <v>10</v>
      </c>
      <c r="P22" s="1">
        <v>13</v>
      </c>
      <c r="Q22" s="1">
        <v>1</v>
      </c>
      <c r="R22" s="1">
        <v>6</v>
      </c>
      <c r="S22" s="1">
        <v>7</v>
      </c>
      <c r="T22" s="1">
        <v>10</v>
      </c>
      <c r="U22" s="1">
        <v>11</v>
      </c>
      <c r="V22" s="1">
        <v>8</v>
      </c>
      <c r="W22" s="1">
        <v>5</v>
      </c>
      <c r="Y22" s="5">
        <f t="shared" si="6"/>
        <v>30</v>
      </c>
      <c r="Z22" s="6">
        <f t="shared" si="1"/>
        <v>4.5523520485584217E-2</v>
      </c>
      <c r="AA22" s="4">
        <v>10</v>
      </c>
      <c r="AB22" s="7">
        <f t="shared" si="2"/>
        <v>15.022761760242792</v>
      </c>
      <c r="AC22" s="7">
        <f t="shared" si="3"/>
        <v>25.022761760242794</v>
      </c>
      <c r="AD22" s="13">
        <f t="shared" si="4"/>
        <v>-4.9772382397572059</v>
      </c>
      <c r="AE22" s="13">
        <f t="shared" si="5"/>
        <v>20</v>
      </c>
    </row>
    <row r="23" spans="1:31" x14ac:dyDescent="0.3">
      <c r="A23">
        <v>66</v>
      </c>
      <c r="B23" s="21" t="s">
        <v>17</v>
      </c>
      <c r="C23" s="1">
        <v>22</v>
      </c>
      <c r="D23" s="1">
        <v>11</v>
      </c>
      <c r="E23" s="1">
        <v>2</v>
      </c>
      <c r="F23" s="1">
        <v>5</v>
      </c>
      <c r="G23" s="1">
        <v>8</v>
      </c>
      <c r="H23" s="1">
        <v>7</v>
      </c>
      <c r="I23" s="1">
        <v>2</v>
      </c>
      <c r="J23" s="1">
        <v>5</v>
      </c>
      <c r="K23" s="1">
        <v>5</v>
      </c>
      <c r="L23" s="1">
        <v>6</v>
      </c>
      <c r="M23" s="1">
        <v>8</v>
      </c>
      <c r="N23" s="1">
        <v>7</v>
      </c>
      <c r="O23" s="1">
        <v>12</v>
      </c>
      <c r="P23" s="1">
        <v>12</v>
      </c>
      <c r="Q23" s="1">
        <v>5</v>
      </c>
      <c r="R23" s="1">
        <v>7</v>
      </c>
      <c r="S23" s="1">
        <v>7</v>
      </c>
      <c r="T23" s="1">
        <v>13</v>
      </c>
      <c r="U23" s="1">
        <v>12</v>
      </c>
      <c r="V23" s="1">
        <v>5</v>
      </c>
      <c r="W23" s="1">
        <v>8</v>
      </c>
      <c r="Y23" s="5">
        <f t="shared" si="6"/>
        <v>27</v>
      </c>
      <c r="Z23" s="6">
        <f t="shared" si="1"/>
        <v>4.09711684370258E-2</v>
      </c>
      <c r="AA23" s="4">
        <v>10</v>
      </c>
      <c r="AB23" s="7">
        <f t="shared" si="2"/>
        <v>13.520485584218514</v>
      </c>
      <c r="AC23" s="7">
        <f t="shared" si="3"/>
        <v>23.520485584218513</v>
      </c>
      <c r="AD23" s="13">
        <f t="shared" si="4"/>
        <v>-3.4795144157814875</v>
      </c>
      <c r="AE23" s="13">
        <f t="shared" si="5"/>
        <v>17</v>
      </c>
    </row>
    <row r="24" spans="1:31" x14ac:dyDescent="0.3">
      <c r="A24">
        <v>68</v>
      </c>
      <c r="B24" s="21" t="s">
        <v>18</v>
      </c>
      <c r="C24" s="1">
        <v>19</v>
      </c>
      <c r="D24" s="1">
        <v>15</v>
      </c>
      <c r="E24" s="1">
        <v>21</v>
      </c>
      <c r="F24" s="1">
        <v>22</v>
      </c>
      <c r="G24" s="1">
        <v>25</v>
      </c>
      <c r="H24" s="1">
        <v>36</v>
      </c>
      <c r="I24" s="1">
        <v>46</v>
      </c>
      <c r="J24" s="1">
        <v>44</v>
      </c>
      <c r="K24" s="1">
        <v>47</v>
      </c>
      <c r="L24" s="1">
        <v>51</v>
      </c>
      <c r="M24" s="1">
        <v>38</v>
      </c>
      <c r="N24" s="1">
        <v>28</v>
      </c>
      <c r="O24" s="1">
        <v>26</v>
      </c>
      <c r="P24" s="1">
        <v>22</v>
      </c>
      <c r="Q24" s="1">
        <v>8</v>
      </c>
      <c r="R24" s="1">
        <v>26</v>
      </c>
      <c r="S24" s="1">
        <v>18</v>
      </c>
      <c r="T24" s="1">
        <v>17</v>
      </c>
      <c r="U24" s="1">
        <v>21</v>
      </c>
      <c r="V24" s="1">
        <v>45</v>
      </c>
      <c r="W24" s="1">
        <v>46</v>
      </c>
      <c r="Y24" s="5">
        <f t="shared" si="6"/>
        <v>48</v>
      </c>
      <c r="Z24" s="6">
        <f t="shared" si="1"/>
        <v>7.2837632776934752E-2</v>
      </c>
      <c r="AA24" s="4">
        <v>10</v>
      </c>
      <c r="AB24" s="7">
        <f t="shared" si="2"/>
        <v>24.036418816388469</v>
      </c>
      <c r="AC24" s="7">
        <f t="shared" si="3"/>
        <v>34.036418816388469</v>
      </c>
      <c r="AD24" s="13">
        <f t="shared" si="4"/>
        <v>-13.963581183611531</v>
      </c>
      <c r="AE24" s="13">
        <f t="shared" si="5"/>
        <v>38</v>
      </c>
    </row>
    <row r="25" spans="1:31" x14ac:dyDescent="0.3">
      <c r="A25">
        <v>73</v>
      </c>
      <c r="B25" s="21" t="s">
        <v>19</v>
      </c>
      <c r="C25" s="1">
        <v>16</v>
      </c>
      <c r="D25" s="1">
        <v>19</v>
      </c>
      <c r="E25" s="1">
        <v>26</v>
      </c>
      <c r="F25" s="1">
        <v>34</v>
      </c>
      <c r="G25" s="1">
        <v>32</v>
      </c>
      <c r="H25" s="1">
        <v>34</v>
      </c>
      <c r="I25" s="1">
        <v>32</v>
      </c>
      <c r="J25" s="1">
        <v>37</v>
      </c>
      <c r="K25" s="1">
        <v>35</v>
      </c>
      <c r="L25" s="1">
        <v>37</v>
      </c>
      <c r="M25" s="1">
        <v>37</v>
      </c>
      <c r="N25" s="1">
        <v>30</v>
      </c>
      <c r="O25" s="1">
        <v>30</v>
      </c>
      <c r="P25" s="1">
        <v>22</v>
      </c>
      <c r="Q25" s="1">
        <v>7</v>
      </c>
      <c r="R25" s="1">
        <v>16</v>
      </c>
      <c r="S25" s="1">
        <v>16</v>
      </c>
      <c r="T25" s="1">
        <v>21</v>
      </c>
      <c r="U25" s="1">
        <v>27</v>
      </c>
      <c r="V25" s="1">
        <v>28</v>
      </c>
      <c r="W25" s="1">
        <v>30</v>
      </c>
      <c r="Y25" s="5">
        <f t="shared" si="6"/>
        <v>20</v>
      </c>
      <c r="Z25" s="6">
        <f t="shared" si="1"/>
        <v>3.0349013657056147E-2</v>
      </c>
      <c r="AA25" s="4">
        <v>10</v>
      </c>
      <c r="AB25" s="7">
        <f t="shared" si="2"/>
        <v>10.015174506828528</v>
      </c>
      <c r="AC25" s="7">
        <f t="shared" si="3"/>
        <v>20.015174506828529</v>
      </c>
      <c r="AD25" s="13">
        <f t="shared" si="4"/>
        <v>1.5174506828529388E-2</v>
      </c>
      <c r="AE25" s="13">
        <f t="shared" si="5"/>
        <v>10</v>
      </c>
    </row>
    <row r="26" spans="1:31" x14ac:dyDescent="0.3">
      <c r="A26">
        <v>76</v>
      </c>
      <c r="B26" s="21" t="s">
        <v>20</v>
      </c>
      <c r="C26" s="1">
        <v>26</v>
      </c>
      <c r="D26" s="1">
        <v>33</v>
      </c>
      <c r="E26" s="1">
        <v>41</v>
      </c>
      <c r="F26" s="1">
        <v>45</v>
      </c>
      <c r="G26" s="1">
        <v>52</v>
      </c>
      <c r="H26" s="1">
        <v>51</v>
      </c>
      <c r="I26" s="1">
        <v>53</v>
      </c>
      <c r="J26" s="1">
        <v>59</v>
      </c>
      <c r="K26" s="1">
        <v>57</v>
      </c>
      <c r="L26" s="1">
        <v>61</v>
      </c>
      <c r="M26" s="1">
        <v>55</v>
      </c>
      <c r="N26" s="1">
        <v>52</v>
      </c>
      <c r="O26" s="1">
        <v>47</v>
      </c>
      <c r="P26" s="1">
        <v>50</v>
      </c>
      <c r="Q26" s="1">
        <v>31</v>
      </c>
      <c r="R26" s="1">
        <v>52</v>
      </c>
      <c r="S26" s="1">
        <v>46</v>
      </c>
      <c r="T26" s="1">
        <v>50</v>
      </c>
      <c r="U26" s="1">
        <v>48</v>
      </c>
      <c r="V26" s="1">
        <v>48</v>
      </c>
      <c r="W26" s="1">
        <v>44</v>
      </c>
      <c r="Y26" s="5">
        <f t="shared" si="6"/>
        <v>19</v>
      </c>
      <c r="Z26" s="6">
        <f t="shared" si="1"/>
        <v>2.8831562974203338E-2</v>
      </c>
      <c r="AA26" s="4">
        <v>10</v>
      </c>
      <c r="AB26" s="7">
        <f t="shared" si="2"/>
        <v>9.5144157814871022</v>
      </c>
      <c r="AC26" s="7">
        <f t="shared" si="3"/>
        <v>19.514415781487102</v>
      </c>
      <c r="AD26" s="13">
        <f t="shared" si="4"/>
        <v>0.51441578148710221</v>
      </c>
      <c r="AE26" s="13">
        <f t="shared" si="5"/>
        <v>9</v>
      </c>
    </row>
    <row r="27" spans="1:31" x14ac:dyDescent="0.3">
      <c r="A27">
        <v>77</v>
      </c>
      <c r="B27" s="21" t="s">
        <v>21</v>
      </c>
      <c r="C27" s="1">
        <v>12</v>
      </c>
      <c r="D27" s="1">
        <v>23</v>
      </c>
      <c r="E27" s="1">
        <v>34</v>
      </c>
      <c r="F27" s="1">
        <v>34</v>
      </c>
      <c r="G27" s="1">
        <v>16</v>
      </c>
      <c r="H27" s="1">
        <v>25</v>
      </c>
      <c r="I27" s="1">
        <v>34</v>
      </c>
      <c r="J27" s="1">
        <v>24</v>
      </c>
      <c r="K27" s="1">
        <v>8</v>
      </c>
      <c r="L27" s="1">
        <v>7</v>
      </c>
      <c r="M27" s="1">
        <v>6</v>
      </c>
      <c r="N27" s="1">
        <v>15</v>
      </c>
      <c r="O27" s="1">
        <v>24</v>
      </c>
      <c r="P27" s="1">
        <v>20</v>
      </c>
      <c r="Q27" s="1">
        <v>15</v>
      </c>
      <c r="R27" s="1">
        <v>9</v>
      </c>
      <c r="S27" s="1">
        <v>12</v>
      </c>
      <c r="T27" s="1">
        <v>22</v>
      </c>
      <c r="U27" s="1">
        <v>33</v>
      </c>
      <c r="V27" s="1">
        <v>27</v>
      </c>
      <c r="W27" s="1">
        <v>17</v>
      </c>
      <c r="Y27" s="5">
        <f t="shared" si="6"/>
        <v>14</v>
      </c>
      <c r="Z27" s="6">
        <f t="shared" si="1"/>
        <v>2.1244309559939303E-2</v>
      </c>
      <c r="AA27" s="4">
        <v>10</v>
      </c>
      <c r="AB27" s="7">
        <f t="shared" si="2"/>
        <v>7.0106221547799699</v>
      </c>
      <c r="AC27" s="7">
        <f t="shared" si="3"/>
        <v>17.01062215477997</v>
      </c>
      <c r="AD27" s="13">
        <f t="shared" si="4"/>
        <v>3.0106221547799699</v>
      </c>
      <c r="AE27" s="13">
        <f t="shared" si="5"/>
        <v>4</v>
      </c>
    </row>
    <row r="28" spans="1:31" x14ac:dyDescent="0.3">
      <c r="A28">
        <v>79</v>
      </c>
      <c r="B28" s="21" t="s">
        <v>22</v>
      </c>
      <c r="C28" s="1">
        <v>5</v>
      </c>
      <c r="D28" s="1">
        <v>10</v>
      </c>
      <c r="E28" s="1">
        <v>15</v>
      </c>
      <c r="F28" s="1">
        <v>19</v>
      </c>
      <c r="G28" s="1">
        <v>22</v>
      </c>
      <c r="H28" s="1">
        <v>28</v>
      </c>
      <c r="I28" s="1">
        <v>16</v>
      </c>
      <c r="J28" s="1">
        <v>20</v>
      </c>
      <c r="K28" s="1">
        <v>24</v>
      </c>
      <c r="L28" s="1">
        <v>6</v>
      </c>
      <c r="M28" s="1">
        <v>9</v>
      </c>
      <c r="N28" s="1">
        <v>22</v>
      </c>
      <c r="O28" s="1">
        <v>25</v>
      </c>
      <c r="P28" s="1">
        <v>32</v>
      </c>
      <c r="Q28" s="1">
        <v>54</v>
      </c>
      <c r="R28" s="1">
        <v>16</v>
      </c>
      <c r="S28" s="1">
        <v>19</v>
      </c>
      <c r="T28" s="1">
        <v>30</v>
      </c>
      <c r="U28" s="1">
        <v>8</v>
      </c>
      <c r="V28" s="1">
        <v>11</v>
      </c>
      <c r="W28" s="1">
        <v>11</v>
      </c>
      <c r="Y28" s="5">
        <f t="shared" si="6"/>
        <v>19</v>
      </c>
      <c r="Z28" s="6">
        <f t="shared" si="1"/>
        <v>2.8831562974203338E-2</v>
      </c>
      <c r="AA28" s="4">
        <v>10</v>
      </c>
      <c r="AB28" s="7">
        <f t="shared" si="2"/>
        <v>9.5144157814871022</v>
      </c>
      <c r="AC28" s="7">
        <f t="shared" si="3"/>
        <v>19.514415781487102</v>
      </c>
      <c r="AD28" s="13">
        <f t="shared" si="4"/>
        <v>0.51441578148710221</v>
      </c>
      <c r="AE28" s="13">
        <f t="shared" si="5"/>
        <v>9</v>
      </c>
    </row>
    <row r="29" spans="1:31" x14ac:dyDescent="0.3">
      <c r="A29">
        <v>83</v>
      </c>
      <c r="B29" s="21" t="s">
        <v>23</v>
      </c>
      <c r="C29" s="1">
        <v>1</v>
      </c>
      <c r="D29" s="1">
        <v>6</v>
      </c>
      <c r="E29" s="1">
        <v>12</v>
      </c>
      <c r="F29" s="1">
        <v>15</v>
      </c>
      <c r="G29" s="1">
        <v>11</v>
      </c>
      <c r="H29" s="1">
        <v>13</v>
      </c>
      <c r="I29" s="1">
        <v>10</v>
      </c>
      <c r="J29" s="1">
        <v>13</v>
      </c>
      <c r="K29" s="1">
        <v>14</v>
      </c>
      <c r="L29" s="1">
        <v>16</v>
      </c>
      <c r="M29" s="1">
        <v>19</v>
      </c>
      <c r="N29" s="1">
        <v>23</v>
      </c>
      <c r="O29" s="1">
        <v>18</v>
      </c>
      <c r="P29" s="1">
        <v>15</v>
      </c>
      <c r="Q29" s="1">
        <v>5</v>
      </c>
      <c r="R29" s="1">
        <v>17</v>
      </c>
      <c r="S29" s="1">
        <v>15</v>
      </c>
      <c r="T29" s="1">
        <v>18</v>
      </c>
      <c r="U29" s="1">
        <v>17</v>
      </c>
      <c r="V29" s="1">
        <v>20</v>
      </c>
      <c r="W29" s="1">
        <v>21</v>
      </c>
      <c r="Y29" s="5">
        <f t="shared" si="6"/>
        <v>6</v>
      </c>
      <c r="Z29" s="6">
        <f t="shared" si="1"/>
        <v>9.104704097116844E-3</v>
      </c>
      <c r="AA29" s="4">
        <v>10</v>
      </c>
      <c r="AB29" s="7">
        <f t="shared" si="2"/>
        <v>3.0045523520485586</v>
      </c>
      <c r="AC29" s="7">
        <f t="shared" si="3"/>
        <v>13.00455235204856</v>
      </c>
      <c r="AD29" s="13">
        <f t="shared" si="4"/>
        <v>7.0045523520485595</v>
      </c>
      <c r="AE29" s="13">
        <f t="shared" si="5"/>
        <v>-4</v>
      </c>
    </row>
    <row r="30" spans="1:31" x14ac:dyDescent="0.3">
      <c r="A30">
        <v>119</v>
      </c>
      <c r="B30" s="21" t="s">
        <v>24</v>
      </c>
      <c r="C30" s="1">
        <v>26</v>
      </c>
      <c r="D30" s="1">
        <v>19</v>
      </c>
      <c r="E30" s="1">
        <v>28</v>
      </c>
      <c r="F30" s="1">
        <v>11</v>
      </c>
      <c r="G30" s="1">
        <v>18</v>
      </c>
      <c r="H30" s="1">
        <v>22</v>
      </c>
      <c r="I30" s="1">
        <v>23</v>
      </c>
      <c r="J30" s="1">
        <v>24</v>
      </c>
      <c r="K30" s="1">
        <v>19</v>
      </c>
      <c r="L30" s="1">
        <v>12</v>
      </c>
      <c r="M30" s="1">
        <v>4</v>
      </c>
      <c r="N30" s="1">
        <v>9</v>
      </c>
      <c r="O30" s="1">
        <v>12</v>
      </c>
      <c r="P30" s="1">
        <v>12</v>
      </c>
      <c r="Q30" s="1">
        <v>17</v>
      </c>
      <c r="R30" s="1">
        <v>19</v>
      </c>
      <c r="S30" s="1">
        <v>22</v>
      </c>
      <c r="T30" s="1">
        <v>22</v>
      </c>
      <c r="U30" s="1">
        <v>25</v>
      </c>
      <c r="V30" s="1">
        <v>32</v>
      </c>
      <c r="W30" s="1">
        <v>27</v>
      </c>
      <c r="Y30" s="5">
        <f t="shared" si="6"/>
        <v>21</v>
      </c>
      <c r="Z30" s="6">
        <f t="shared" si="1"/>
        <v>3.1866464339908952E-2</v>
      </c>
      <c r="AA30" s="4">
        <v>10</v>
      </c>
      <c r="AB30" s="7">
        <f t="shared" si="2"/>
        <v>10.515933232169955</v>
      </c>
      <c r="AC30" s="7">
        <f t="shared" si="3"/>
        <v>20.515933232169957</v>
      </c>
      <c r="AD30" s="13">
        <f t="shared" si="4"/>
        <v>-0.48406676783004343</v>
      </c>
      <c r="AE30" s="13">
        <f t="shared" si="5"/>
        <v>11</v>
      </c>
    </row>
    <row r="31" spans="1:31" x14ac:dyDescent="0.3">
      <c r="A31">
        <v>122</v>
      </c>
      <c r="B31" s="21" t="s">
        <v>25</v>
      </c>
      <c r="C31" s="1">
        <v>9</v>
      </c>
      <c r="D31" s="1">
        <v>9</v>
      </c>
      <c r="E31" s="1">
        <v>9</v>
      </c>
      <c r="F31" s="1">
        <v>1</v>
      </c>
      <c r="G31" s="1">
        <v>3</v>
      </c>
      <c r="H31" s="1">
        <v>3</v>
      </c>
      <c r="I31" s="1">
        <v>2</v>
      </c>
      <c r="J31" s="1">
        <v>2</v>
      </c>
      <c r="K31" s="1">
        <v>3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29</v>
      </c>
      <c r="R31" s="1">
        <v>4</v>
      </c>
      <c r="S31" s="1">
        <v>4</v>
      </c>
      <c r="T31" s="1">
        <v>5</v>
      </c>
      <c r="U31" s="1">
        <v>5</v>
      </c>
      <c r="V31" s="1">
        <v>5</v>
      </c>
      <c r="W31" s="1">
        <v>5</v>
      </c>
      <c r="Y31" s="5">
        <f t="shared" si="6"/>
        <v>14</v>
      </c>
      <c r="Z31" s="6">
        <f t="shared" si="1"/>
        <v>2.1244309559939303E-2</v>
      </c>
      <c r="AA31" s="4">
        <v>10</v>
      </c>
      <c r="AB31" s="7">
        <f t="shared" si="2"/>
        <v>7.0106221547799699</v>
      </c>
      <c r="AC31" s="7">
        <f t="shared" si="3"/>
        <v>17.01062215477997</v>
      </c>
      <c r="AD31" s="13">
        <f t="shared" si="4"/>
        <v>3.0106221547799699</v>
      </c>
      <c r="AE31" s="13">
        <f t="shared" si="5"/>
        <v>4</v>
      </c>
    </row>
    <row r="32" spans="1:31" x14ac:dyDescent="0.3">
      <c r="A32">
        <v>128</v>
      </c>
      <c r="B32" s="21" t="s">
        <v>26</v>
      </c>
      <c r="C32" s="1">
        <v>20</v>
      </c>
      <c r="D32" s="1">
        <v>10</v>
      </c>
      <c r="E32" s="1">
        <v>16</v>
      </c>
      <c r="F32" s="1">
        <v>19</v>
      </c>
      <c r="G32" s="1">
        <v>18</v>
      </c>
      <c r="H32" s="1">
        <v>18</v>
      </c>
      <c r="I32" s="1">
        <v>16</v>
      </c>
      <c r="J32" s="1">
        <v>11</v>
      </c>
      <c r="K32" s="1">
        <v>13</v>
      </c>
      <c r="L32" s="1">
        <v>11</v>
      </c>
      <c r="M32" s="1">
        <v>10</v>
      </c>
      <c r="N32" s="1">
        <v>8</v>
      </c>
      <c r="O32" s="1">
        <v>17</v>
      </c>
      <c r="P32" s="1">
        <v>20</v>
      </c>
      <c r="Q32" s="1">
        <v>16</v>
      </c>
      <c r="R32" s="1">
        <v>27</v>
      </c>
      <c r="S32" s="1">
        <v>42</v>
      </c>
      <c r="T32" s="1">
        <v>51</v>
      </c>
      <c r="U32" s="1">
        <v>52</v>
      </c>
      <c r="V32" s="1">
        <v>30</v>
      </c>
      <c r="W32" s="1">
        <v>26</v>
      </c>
      <c r="Y32" s="5">
        <f t="shared" si="6"/>
        <v>17</v>
      </c>
      <c r="Z32" s="6">
        <f t="shared" si="1"/>
        <v>2.5796661608497723E-2</v>
      </c>
      <c r="AA32" s="4">
        <v>10</v>
      </c>
      <c r="AB32" s="7">
        <f t="shared" si="2"/>
        <v>8.5128983308042478</v>
      </c>
      <c r="AC32" s="7">
        <f t="shared" si="3"/>
        <v>18.512898330804248</v>
      </c>
      <c r="AD32" s="13">
        <f t="shared" si="4"/>
        <v>1.5128983308042478</v>
      </c>
      <c r="AE32" s="13">
        <f t="shared" si="5"/>
        <v>7</v>
      </c>
    </row>
    <row r="33" spans="1:31" x14ac:dyDescent="0.3">
      <c r="A33">
        <v>130</v>
      </c>
      <c r="B33" s="21" t="s">
        <v>27</v>
      </c>
      <c r="C33" s="1">
        <v>8</v>
      </c>
      <c r="D33" s="1">
        <v>12</v>
      </c>
      <c r="E33" s="1">
        <v>6</v>
      </c>
      <c r="F33" s="1">
        <v>9</v>
      </c>
      <c r="G33" s="1">
        <v>10</v>
      </c>
      <c r="H33" s="1">
        <v>15</v>
      </c>
      <c r="I33" s="1">
        <v>5</v>
      </c>
      <c r="J33" s="1">
        <v>10</v>
      </c>
      <c r="K33" s="1">
        <v>10</v>
      </c>
      <c r="L33" s="1">
        <v>8</v>
      </c>
      <c r="M33" s="1">
        <v>14</v>
      </c>
      <c r="N33" s="1">
        <v>13</v>
      </c>
      <c r="O33" s="1">
        <v>3</v>
      </c>
      <c r="P33" s="1">
        <v>12</v>
      </c>
      <c r="Q33" s="1">
        <v>33</v>
      </c>
      <c r="R33" s="1">
        <v>20</v>
      </c>
      <c r="S33" s="1">
        <v>15</v>
      </c>
      <c r="T33" s="1">
        <v>20</v>
      </c>
      <c r="U33" s="1">
        <v>19</v>
      </c>
      <c r="V33" s="1">
        <v>23</v>
      </c>
      <c r="W33" s="1">
        <v>23</v>
      </c>
      <c r="Y33" s="5">
        <f t="shared" si="6"/>
        <v>8</v>
      </c>
      <c r="Z33" s="6">
        <f t="shared" si="1"/>
        <v>1.2139605462822459E-2</v>
      </c>
      <c r="AA33" s="4">
        <v>10</v>
      </c>
      <c r="AB33" s="7">
        <f t="shared" si="2"/>
        <v>4.0060698027314112</v>
      </c>
      <c r="AC33" s="7">
        <f t="shared" si="3"/>
        <v>14.00606980273141</v>
      </c>
      <c r="AD33" s="13">
        <f t="shared" si="4"/>
        <v>6.0060698027314103</v>
      </c>
      <c r="AE33" s="13">
        <f t="shared" si="5"/>
        <v>-2</v>
      </c>
    </row>
    <row r="34" spans="1:31" x14ac:dyDescent="0.3">
      <c r="A34">
        <v>135</v>
      </c>
      <c r="B34" s="21" t="s">
        <v>28</v>
      </c>
      <c r="C34" s="1">
        <v>22</v>
      </c>
      <c r="D34" s="1">
        <v>10</v>
      </c>
      <c r="E34" s="1">
        <v>17</v>
      </c>
      <c r="F34" s="1">
        <v>24</v>
      </c>
      <c r="G34" s="1">
        <v>31</v>
      </c>
      <c r="H34" s="1">
        <v>36</v>
      </c>
      <c r="I34" s="1">
        <v>15</v>
      </c>
      <c r="J34" s="1">
        <v>20</v>
      </c>
      <c r="K34" s="1">
        <v>26</v>
      </c>
      <c r="L34" s="1">
        <v>6</v>
      </c>
      <c r="M34" s="1">
        <v>17</v>
      </c>
      <c r="N34" s="1">
        <v>10</v>
      </c>
      <c r="O34" s="1">
        <v>15</v>
      </c>
      <c r="P34" s="1">
        <v>15</v>
      </c>
      <c r="Q34" s="1">
        <v>23</v>
      </c>
      <c r="R34" s="1">
        <v>10</v>
      </c>
      <c r="S34" s="1">
        <v>13</v>
      </c>
      <c r="T34" s="1">
        <v>8</v>
      </c>
      <c r="U34" s="1">
        <v>12</v>
      </c>
      <c r="V34" s="1">
        <v>15</v>
      </c>
      <c r="W34" s="1">
        <v>18</v>
      </c>
      <c r="Y34" s="5">
        <f>ROUND(AVERAGE(C34:W34),0)</f>
        <v>17</v>
      </c>
      <c r="Z34" s="6">
        <f t="shared" si="1"/>
        <v>2.5796661608497723E-2</v>
      </c>
      <c r="AA34" s="4">
        <v>10</v>
      </c>
      <c r="AB34" s="7">
        <f t="shared" si="2"/>
        <v>8.5128983308042478</v>
      </c>
      <c r="AC34" s="7">
        <f t="shared" si="3"/>
        <v>18.512898330804248</v>
      </c>
      <c r="AD34" s="13">
        <f t="shared" si="4"/>
        <v>1.5128983308042478</v>
      </c>
      <c r="AE34" s="13">
        <f t="shared" si="5"/>
        <v>7</v>
      </c>
    </row>
    <row r="35" spans="1:31" x14ac:dyDescent="0.3">
      <c r="A35">
        <v>136</v>
      </c>
      <c r="B35" s="21" t="s">
        <v>29</v>
      </c>
      <c r="C35" s="1">
        <v>5</v>
      </c>
      <c r="D35" s="1">
        <v>5</v>
      </c>
      <c r="E35" s="1">
        <v>7</v>
      </c>
      <c r="F35" s="1">
        <v>8</v>
      </c>
      <c r="G35" s="1">
        <v>5</v>
      </c>
      <c r="H35" s="1">
        <v>5</v>
      </c>
      <c r="I35" s="1">
        <v>9</v>
      </c>
      <c r="J35" s="1">
        <v>11</v>
      </c>
      <c r="K35" s="1">
        <v>10</v>
      </c>
      <c r="L35" s="1">
        <v>10</v>
      </c>
      <c r="M35" s="1">
        <v>7</v>
      </c>
      <c r="N35" s="1">
        <v>5</v>
      </c>
      <c r="O35" s="1">
        <v>7</v>
      </c>
      <c r="P35" s="1">
        <v>11</v>
      </c>
      <c r="Q35" s="1">
        <v>7</v>
      </c>
      <c r="R35" s="1">
        <v>7</v>
      </c>
      <c r="S35" s="1">
        <v>8</v>
      </c>
      <c r="T35" s="1">
        <v>6</v>
      </c>
      <c r="U35" s="1">
        <v>12</v>
      </c>
      <c r="V35" s="1">
        <v>14</v>
      </c>
      <c r="W35" s="1">
        <v>17</v>
      </c>
      <c r="Y35" s="5">
        <f>ROUND(AVERAGE(C35:W35),0)</f>
        <v>8</v>
      </c>
      <c r="Z35" s="6">
        <f t="shared" si="1"/>
        <v>1.2139605462822459E-2</v>
      </c>
      <c r="AA35" s="4">
        <v>10</v>
      </c>
      <c r="AB35" s="7">
        <f t="shared" si="2"/>
        <v>4.0060698027314112</v>
      </c>
      <c r="AC35" s="7">
        <f t="shared" si="3"/>
        <v>14.00606980273141</v>
      </c>
      <c r="AD35" s="13">
        <f t="shared" si="4"/>
        <v>6.0060698027314103</v>
      </c>
      <c r="AE35" s="13">
        <f t="shared" si="5"/>
        <v>-2</v>
      </c>
    </row>
    <row r="36" spans="1:31" x14ac:dyDescent="0.3">
      <c r="Y36">
        <f>SUM(Y3:Y35)</f>
        <v>659</v>
      </c>
      <c r="Z36" s="16">
        <f>SUM(Z3:Z35)</f>
        <v>0.99999999999999956</v>
      </c>
      <c r="AA36">
        <f>SUM(AA3:AA35)</f>
        <v>330</v>
      </c>
    </row>
  </sheetData>
  <mergeCells count="1">
    <mergeCell ref="AD1:AE1"/>
  </mergeCells>
  <conditionalFormatting sqref="AD3:AD35">
    <cfRule type="cellIs" dxfId="74" priority="12" operator="lessThan">
      <formula>1</formula>
    </cfRule>
    <cfRule type="cellIs" dxfId="73" priority="13" operator="greaterThan">
      <formula>1</formula>
    </cfRule>
  </conditionalFormatting>
  <conditionalFormatting sqref="AE3:AE35">
    <cfRule type="cellIs" dxfId="72" priority="10" operator="lessThan">
      <formula>1</formula>
    </cfRule>
    <cfRule type="cellIs" dxfId="71" priority="11" operator="greaterThan">
      <formula>1</formula>
    </cfRule>
  </conditionalFormatting>
  <conditionalFormatting sqref="AD3:AE35">
    <cfRule type="cellIs" dxfId="70" priority="8" operator="greaterThan">
      <formula>1</formula>
    </cfRule>
    <cfRule type="cellIs" dxfId="69" priority="9" operator="equal">
      <formula>1</formula>
    </cfRule>
  </conditionalFormatting>
  <conditionalFormatting sqref="C3:W35">
    <cfRule type="cellIs" dxfId="68" priority="1" operator="equal">
      <formula>10</formula>
    </cfRule>
    <cfRule type="cellIs" dxfId="67" priority="2" operator="lessThan">
      <formula>10</formula>
    </cfRule>
    <cfRule type="cellIs" dxfId="66" priority="3" operator="greaterThan">
      <formula>9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"/>
  <sheetViews>
    <sheetView topLeftCell="G1" zoomScaleNormal="100" workbookViewId="0">
      <selection activeCell="AB24" sqref="AB24"/>
    </sheetView>
  </sheetViews>
  <sheetFormatPr baseColWidth="10" defaultColWidth="9.109375" defaultRowHeight="14.4" x14ac:dyDescent="0.3"/>
  <cols>
    <col min="1" max="1" width="6.88671875" bestFit="1" customWidth="1"/>
    <col min="2" max="2" width="53.44140625" bestFit="1" customWidth="1"/>
    <col min="3" max="3" width="8.6640625" bestFit="1" customWidth="1"/>
    <col min="8" max="14" width="9.6640625" bestFit="1" customWidth="1"/>
    <col min="15" max="25" width="9.6640625" customWidth="1"/>
    <col min="26" max="26" width="19.44140625" customWidth="1"/>
    <col min="27" max="27" width="30.5546875" bestFit="1" customWidth="1"/>
    <col min="28" max="28" width="25.6640625" bestFit="1" customWidth="1"/>
    <col min="29" max="29" width="5.109375" bestFit="1" customWidth="1"/>
    <col min="30" max="30" width="13.33203125" bestFit="1" customWidth="1"/>
    <col min="31" max="31" width="18.44140625" bestFit="1" customWidth="1"/>
    <col min="32" max="32" width="33" bestFit="1" customWidth="1"/>
    <col min="33" max="33" width="27.6640625" bestFit="1" customWidth="1"/>
  </cols>
  <sheetData>
    <row r="1" spans="1:33" x14ac:dyDescent="0.3">
      <c r="AF1" s="30" t="s">
        <v>47</v>
      </c>
      <c r="AG1" s="30"/>
    </row>
    <row r="2" spans="1:33" x14ac:dyDescent="0.3">
      <c r="C2" s="2">
        <v>45717</v>
      </c>
      <c r="D2" s="2">
        <v>45721</v>
      </c>
      <c r="E2" s="2">
        <v>45722</v>
      </c>
      <c r="F2" s="2">
        <v>45723</v>
      </c>
      <c r="G2" s="2">
        <v>45724</v>
      </c>
      <c r="H2" s="2">
        <v>45726</v>
      </c>
      <c r="I2" s="2">
        <v>45727</v>
      </c>
      <c r="J2" s="2">
        <v>45728</v>
      </c>
      <c r="K2" s="2">
        <v>45729</v>
      </c>
      <c r="L2" s="2">
        <v>45730</v>
      </c>
      <c r="M2" s="2">
        <v>45731</v>
      </c>
      <c r="N2" s="2">
        <v>45733</v>
      </c>
      <c r="O2" s="2">
        <v>45734</v>
      </c>
      <c r="P2" s="2">
        <v>45735</v>
      </c>
      <c r="Q2" s="2">
        <v>45736</v>
      </c>
      <c r="R2" s="2">
        <v>45737</v>
      </c>
      <c r="S2" s="2">
        <v>45738</v>
      </c>
      <c r="T2" s="2">
        <v>45741</v>
      </c>
      <c r="U2" s="2">
        <v>45742</v>
      </c>
      <c r="V2" s="2">
        <v>45743</v>
      </c>
      <c r="W2" s="2">
        <v>45744</v>
      </c>
      <c r="X2" s="2">
        <v>45745</v>
      </c>
      <c r="Y2" s="2">
        <v>45747</v>
      </c>
      <c r="AA2" s="9" t="s">
        <v>35</v>
      </c>
      <c r="AB2" s="9" t="s">
        <v>31</v>
      </c>
      <c r="AC2" s="9" t="s">
        <v>30</v>
      </c>
      <c r="AD2" s="9" t="s">
        <v>32</v>
      </c>
      <c r="AE2" s="9" t="s">
        <v>33</v>
      </c>
      <c r="AF2" s="18" t="s">
        <v>42</v>
      </c>
      <c r="AG2" s="18" t="s">
        <v>43</v>
      </c>
    </row>
    <row r="3" spans="1:33" x14ac:dyDescent="0.3">
      <c r="A3">
        <v>3</v>
      </c>
      <c r="B3" s="21" t="s">
        <v>0</v>
      </c>
      <c r="C3" s="1">
        <v>24</v>
      </c>
      <c r="D3" s="1">
        <v>20</v>
      </c>
      <c r="E3" s="1">
        <v>19</v>
      </c>
      <c r="F3" s="1">
        <v>24</v>
      </c>
      <c r="G3" s="1">
        <v>20</v>
      </c>
      <c r="H3" s="1">
        <v>21</v>
      </c>
      <c r="I3" s="1">
        <v>24</v>
      </c>
      <c r="J3" s="1">
        <v>24</v>
      </c>
      <c r="K3" s="1">
        <v>27</v>
      </c>
      <c r="L3" s="1">
        <v>21</v>
      </c>
      <c r="M3" s="1">
        <v>20</v>
      </c>
      <c r="N3" s="1">
        <v>13</v>
      </c>
      <c r="O3" s="1">
        <v>10</v>
      </c>
      <c r="P3" s="1">
        <v>13</v>
      </c>
      <c r="Q3" s="1">
        <v>11</v>
      </c>
      <c r="R3" s="1">
        <v>13</v>
      </c>
      <c r="S3" s="1">
        <v>18</v>
      </c>
      <c r="T3" s="1">
        <v>18</v>
      </c>
      <c r="U3" s="1">
        <v>21</v>
      </c>
      <c r="V3" s="1">
        <v>23</v>
      </c>
      <c r="W3" s="1">
        <v>21</v>
      </c>
      <c r="X3" s="1">
        <v>19</v>
      </c>
      <c r="Y3" s="1">
        <v>15</v>
      </c>
      <c r="AA3" s="5">
        <f>ROUND(AVERAGE(C3:Y3),0)</f>
        <v>19</v>
      </c>
      <c r="AB3" s="6">
        <v>0.03</v>
      </c>
      <c r="AC3" s="4">
        <v>10</v>
      </c>
      <c r="AD3" s="7">
        <f>AB3*$AC$36</f>
        <v>9.9</v>
      </c>
      <c r="AE3" s="7">
        <f>AD3+AC3</f>
        <v>19.899999999999999</v>
      </c>
      <c r="AF3" s="13">
        <f>ROUNDDOWN(AE3-AA3,0)</f>
        <v>0</v>
      </c>
      <c r="AG3" s="13">
        <f>AA3-AC3</f>
        <v>9</v>
      </c>
    </row>
    <row r="4" spans="1:33" x14ac:dyDescent="0.3">
      <c r="A4">
        <v>5</v>
      </c>
      <c r="B4" s="21" t="s">
        <v>1</v>
      </c>
      <c r="C4" s="1">
        <v>38</v>
      </c>
      <c r="D4" s="1">
        <v>44</v>
      </c>
      <c r="E4" s="1">
        <v>39</v>
      </c>
      <c r="F4" s="1">
        <v>43</v>
      </c>
      <c r="G4" s="1">
        <v>45</v>
      </c>
      <c r="H4" s="1">
        <v>45</v>
      </c>
      <c r="I4" s="1">
        <v>51</v>
      </c>
      <c r="J4" s="1">
        <v>41</v>
      </c>
      <c r="K4" s="1">
        <v>39</v>
      </c>
      <c r="L4" s="1">
        <v>43</v>
      </c>
      <c r="M4" s="1">
        <v>46</v>
      </c>
      <c r="N4" s="1">
        <v>58</v>
      </c>
      <c r="O4" s="1">
        <v>49</v>
      </c>
      <c r="P4" s="1">
        <v>41</v>
      </c>
      <c r="Q4" s="1">
        <v>28</v>
      </c>
      <c r="R4" s="1">
        <v>28</v>
      </c>
      <c r="S4" s="1">
        <v>28</v>
      </c>
      <c r="T4" s="1">
        <v>27</v>
      </c>
      <c r="U4" s="1">
        <v>11</v>
      </c>
      <c r="V4" s="1">
        <v>18</v>
      </c>
      <c r="W4" s="1">
        <v>16</v>
      </c>
      <c r="X4" s="1">
        <v>11</v>
      </c>
      <c r="Y4" s="1">
        <v>15</v>
      </c>
      <c r="AA4" s="5">
        <f t="shared" ref="AA4:AA35" si="0">ROUND(AVERAGE(C4:Y4),0)</f>
        <v>35</v>
      </c>
      <c r="AB4" s="8">
        <f>AA4/$AA$36</f>
        <v>5.4945054945054944E-2</v>
      </c>
      <c r="AC4" s="4">
        <v>10</v>
      </c>
      <c r="AD4" s="7">
        <f>AB4*$AC$36</f>
        <v>18.131868131868131</v>
      </c>
      <c r="AE4" s="7">
        <f t="shared" ref="AE4:AE35" si="1">AD4+AC4</f>
        <v>28.131868131868131</v>
      </c>
      <c r="AF4" s="13">
        <f>(AE4-AA4)</f>
        <v>-6.8681318681318686</v>
      </c>
      <c r="AG4" s="13">
        <f>AA4-AC4</f>
        <v>25</v>
      </c>
    </row>
    <row r="5" spans="1:33" x14ac:dyDescent="0.3">
      <c r="A5">
        <v>8</v>
      </c>
      <c r="B5" s="21" t="s">
        <v>49</v>
      </c>
      <c r="C5" s="1">
        <v>20</v>
      </c>
      <c r="D5" s="1">
        <v>11</v>
      </c>
      <c r="E5" s="1">
        <v>12</v>
      </c>
      <c r="F5" s="1">
        <v>17</v>
      </c>
      <c r="G5" s="1">
        <v>19</v>
      </c>
      <c r="H5" s="1">
        <v>19</v>
      </c>
      <c r="I5" s="1">
        <v>19</v>
      </c>
      <c r="J5" s="1">
        <v>26</v>
      </c>
      <c r="K5" s="1">
        <v>21</v>
      </c>
      <c r="L5" s="1">
        <v>23</v>
      </c>
      <c r="M5" s="1">
        <v>28</v>
      </c>
      <c r="N5" s="1">
        <v>29</v>
      </c>
      <c r="O5" s="1">
        <v>31</v>
      </c>
      <c r="P5" s="1">
        <v>31</v>
      </c>
      <c r="Q5" s="1">
        <v>23</v>
      </c>
      <c r="R5" s="1">
        <v>28</v>
      </c>
      <c r="S5" s="1">
        <v>35</v>
      </c>
      <c r="T5" s="1">
        <v>33</v>
      </c>
      <c r="U5" s="1">
        <v>46</v>
      </c>
      <c r="V5" s="1">
        <v>45</v>
      </c>
      <c r="W5" s="1">
        <v>49</v>
      </c>
      <c r="X5" s="1">
        <v>42</v>
      </c>
      <c r="Y5" s="1">
        <v>42</v>
      </c>
      <c r="AA5" s="5">
        <f t="shared" si="0"/>
        <v>28</v>
      </c>
      <c r="AB5" s="8">
        <f t="shared" ref="AB5:AB12" si="2">AA5/$AA$36</f>
        <v>4.3956043956043959E-2</v>
      </c>
      <c r="AC5" s="4">
        <v>10</v>
      </c>
      <c r="AD5" s="7">
        <f>AB5*$AC$36</f>
        <v>14.505494505494507</v>
      </c>
      <c r="AE5" s="7">
        <f t="shared" si="1"/>
        <v>24.505494505494507</v>
      </c>
      <c r="AF5" s="13">
        <f>ROUND(AE5-AA5,0)</f>
        <v>-3</v>
      </c>
      <c r="AG5" s="13">
        <f t="shared" ref="AG5:AG35" si="3">AA5-AC5</f>
        <v>18</v>
      </c>
    </row>
    <row r="6" spans="1:33" x14ac:dyDescent="0.3">
      <c r="A6">
        <v>9</v>
      </c>
      <c r="B6" s="21" t="s">
        <v>3</v>
      </c>
      <c r="C6" s="1">
        <v>8</v>
      </c>
      <c r="D6" s="1">
        <v>9</v>
      </c>
      <c r="E6" s="1">
        <v>11</v>
      </c>
      <c r="F6" s="1">
        <v>10</v>
      </c>
      <c r="G6" s="1">
        <v>16</v>
      </c>
      <c r="H6" s="1">
        <v>16</v>
      </c>
      <c r="I6" s="1">
        <v>15</v>
      </c>
      <c r="J6" s="1">
        <v>13</v>
      </c>
      <c r="K6" s="1">
        <v>12</v>
      </c>
      <c r="L6" s="1">
        <v>12</v>
      </c>
      <c r="M6" s="1">
        <v>9</v>
      </c>
      <c r="N6" s="1">
        <v>14</v>
      </c>
      <c r="O6" s="1">
        <v>12</v>
      </c>
      <c r="P6" s="1">
        <v>10</v>
      </c>
      <c r="Q6" s="1">
        <v>9</v>
      </c>
      <c r="R6" s="1">
        <v>8</v>
      </c>
      <c r="S6" s="1">
        <v>9</v>
      </c>
      <c r="T6" s="1">
        <v>10</v>
      </c>
      <c r="U6" s="1">
        <v>4</v>
      </c>
      <c r="V6" s="1">
        <v>5</v>
      </c>
      <c r="W6" s="1">
        <v>2</v>
      </c>
      <c r="X6" s="1">
        <v>7</v>
      </c>
      <c r="Y6" s="1">
        <v>7</v>
      </c>
      <c r="AA6" s="5">
        <f t="shared" si="0"/>
        <v>10</v>
      </c>
      <c r="AB6" s="8">
        <f t="shared" si="2"/>
        <v>1.5698587127158554E-2</v>
      </c>
      <c r="AC6" s="4">
        <v>10</v>
      </c>
      <c r="AD6" s="7">
        <f>AB6*$AC$36</f>
        <v>5.1805337519623231</v>
      </c>
      <c r="AE6" s="7">
        <f t="shared" si="1"/>
        <v>15.180533751962322</v>
      </c>
      <c r="AF6" s="13">
        <f t="shared" ref="AF6:AF35" si="4">ROUND(AE6-AA6,0)</f>
        <v>5</v>
      </c>
      <c r="AG6" s="13">
        <f t="shared" si="3"/>
        <v>0</v>
      </c>
    </row>
    <row r="7" spans="1:33" x14ac:dyDescent="0.3">
      <c r="A7">
        <v>10</v>
      </c>
      <c r="B7" s="21" t="s">
        <v>4</v>
      </c>
      <c r="C7" s="1">
        <v>7</v>
      </c>
      <c r="D7" s="1">
        <v>9</v>
      </c>
      <c r="E7" s="1">
        <v>3</v>
      </c>
      <c r="F7" s="1">
        <v>4</v>
      </c>
      <c r="G7" s="1">
        <v>7</v>
      </c>
      <c r="H7" s="1">
        <v>8</v>
      </c>
      <c r="I7" s="1">
        <v>5</v>
      </c>
      <c r="J7" s="1">
        <v>6</v>
      </c>
      <c r="K7" s="1">
        <v>3</v>
      </c>
      <c r="L7" s="1">
        <v>4</v>
      </c>
      <c r="M7" s="1">
        <v>1</v>
      </c>
      <c r="N7" s="1">
        <v>2</v>
      </c>
      <c r="O7" s="1">
        <v>9</v>
      </c>
      <c r="P7" s="1">
        <v>6</v>
      </c>
      <c r="Q7" s="1">
        <v>3</v>
      </c>
      <c r="R7" s="1">
        <v>5</v>
      </c>
      <c r="S7" s="1">
        <v>0</v>
      </c>
      <c r="T7" s="1">
        <v>1</v>
      </c>
      <c r="U7" s="1">
        <v>8</v>
      </c>
      <c r="V7" s="1">
        <v>11</v>
      </c>
      <c r="W7" s="1">
        <v>15</v>
      </c>
      <c r="X7" s="1">
        <v>5</v>
      </c>
      <c r="Y7" s="1">
        <v>5</v>
      </c>
      <c r="AA7" s="5">
        <f t="shared" si="0"/>
        <v>6</v>
      </c>
      <c r="AB7" s="8">
        <f t="shared" si="2"/>
        <v>9.4191522762951327E-3</v>
      </c>
      <c r="AC7" s="4">
        <v>10</v>
      </c>
      <c r="AD7" s="7">
        <f>AB7*$AC$36</f>
        <v>3.108320251177394</v>
      </c>
      <c r="AE7" s="7">
        <f t="shared" si="1"/>
        <v>13.108320251177394</v>
      </c>
      <c r="AF7" s="13">
        <f t="shared" si="4"/>
        <v>7</v>
      </c>
      <c r="AG7" s="13">
        <f t="shared" si="3"/>
        <v>-4</v>
      </c>
    </row>
    <row r="8" spans="1:33" x14ac:dyDescent="0.3">
      <c r="A8" t="s">
        <v>39</v>
      </c>
      <c r="B8" s="21" t="s">
        <v>41</v>
      </c>
      <c r="C8">
        <v>115</v>
      </c>
      <c r="D8">
        <v>83</v>
      </c>
      <c r="E8">
        <v>86</v>
      </c>
      <c r="F8">
        <v>85</v>
      </c>
      <c r="G8">
        <v>94</v>
      </c>
      <c r="H8">
        <v>64</v>
      </c>
      <c r="I8">
        <v>83</v>
      </c>
      <c r="J8">
        <v>48</v>
      </c>
      <c r="K8">
        <v>46</v>
      </c>
      <c r="L8">
        <v>56</v>
      </c>
      <c r="M8">
        <v>52</v>
      </c>
      <c r="N8">
        <v>60</v>
      </c>
      <c r="O8">
        <v>62</v>
      </c>
      <c r="P8">
        <v>30</v>
      </c>
      <c r="Q8">
        <v>29</v>
      </c>
      <c r="R8">
        <v>33</v>
      </c>
      <c r="S8">
        <v>32</v>
      </c>
      <c r="T8">
        <v>36</v>
      </c>
      <c r="U8">
        <v>34</v>
      </c>
      <c r="V8">
        <v>40</v>
      </c>
      <c r="W8">
        <v>34</v>
      </c>
      <c r="X8">
        <v>35</v>
      </c>
      <c r="Y8">
        <v>39</v>
      </c>
      <c r="AA8" s="5">
        <f t="shared" si="0"/>
        <v>55</v>
      </c>
      <c r="AB8" s="8">
        <f t="shared" si="2"/>
        <v>8.6342229199372053E-2</v>
      </c>
      <c r="AC8" s="4">
        <v>10</v>
      </c>
      <c r="AD8" s="7">
        <f t="shared" ref="AD8:AD16" si="5">AB8*$AC$36</f>
        <v>28.492935635792776</v>
      </c>
      <c r="AE8" s="7">
        <f t="shared" si="1"/>
        <v>38.492935635792776</v>
      </c>
      <c r="AF8" s="13">
        <f t="shared" si="4"/>
        <v>-17</v>
      </c>
      <c r="AG8" s="13">
        <f t="shared" si="3"/>
        <v>45</v>
      </c>
    </row>
    <row r="9" spans="1:33" x14ac:dyDescent="0.3">
      <c r="A9">
        <v>12</v>
      </c>
      <c r="B9" s="21" t="s">
        <v>51</v>
      </c>
      <c r="C9" s="1">
        <v>25</v>
      </c>
      <c r="D9" s="1">
        <v>29</v>
      </c>
      <c r="E9" s="1">
        <v>33</v>
      </c>
      <c r="F9" s="1">
        <v>26</v>
      </c>
      <c r="G9" s="1">
        <v>24</v>
      </c>
      <c r="H9" s="1">
        <v>8</v>
      </c>
      <c r="I9" s="1">
        <v>30</v>
      </c>
      <c r="J9" s="1">
        <v>20</v>
      </c>
      <c r="K9" s="1">
        <v>27</v>
      </c>
      <c r="L9" s="1">
        <v>17</v>
      </c>
      <c r="M9" s="1">
        <v>21</v>
      </c>
      <c r="N9" s="1">
        <v>21</v>
      </c>
      <c r="O9" s="1">
        <v>18</v>
      </c>
      <c r="P9" s="1">
        <v>12</v>
      </c>
      <c r="Q9" s="1">
        <v>5</v>
      </c>
      <c r="R9" s="1">
        <v>8</v>
      </c>
      <c r="S9" s="1">
        <v>5</v>
      </c>
      <c r="T9" s="1">
        <v>8</v>
      </c>
      <c r="U9" s="1">
        <v>7</v>
      </c>
      <c r="V9" s="1">
        <v>8</v>
      </c>
      <c r="W9" s="1">
        <v>10</v>
      </c>
      <c r="X9" s="1">
        <v>15</v>
      </c>
      <c r="Y9" s="1">
        <v>5</v>
      </c>
      <c r="AA9" s="5">
        <f t="shared" si="0"/>
        <v>17</v>
      </c>
      <c r="AB9" s="8">
        <f t="shared" si="2"/>
        <v>2.6687598116169546E-2</v>
      </c>
      <c r="AC9" s="4">
        <v>10</v>
      </c>
      <c r="AD9" s="7">
        <f t="shared" si="5"/>
        <v>8.8069073783359499</v>
      </c>
      <c r="AE9" s="7">
        <f t="shared" si="1"/>
        <v>18.80690737833595</v>
      </c>
      <c r="AF9" s="13">
        <f t="shared" si="4"/>
        <v>2</v>
      </c>
      <c r="AG9" s="13">
        <f t="shared" si="3"/>
        <v>7</v>
      </c>
    </row>
    <row r="10" spans="1:33" x14ac:dyDescent="0.3">
      <c r="A10">
        <v>13</v>
      </c>
      <c r="B10" s="21" t="s">
        <v>6</v>
      </c>
      <c r="C10" s="1">
        <v>10</v>
      </c>
      <c r="D10" s="1">
        <v>15</v>
      </c>
      <c r="E10" s="1">
        <v>18</v>
      </c>
      <c r="F10" s="1">
        <v>18</v>
      </c>
      <c r="G10" s="1">
        <v>18</v>
      </c>
      <c r="H10" s="1">
        <v>18</v>
      </c>
      <c r="I10" s="1">
        <v>18</v>
      </c>
      <c r="J10" s="1">
        <v>6</v>
      </c>
      <c r="K10" s="1">
        <v>7</v>
      </c>
      <c r="L10" s="1">
        <v>7</v>
      </c>
      <c r="M10" s="1">
        <v>10</v>
      </c>
      <c r="N10" s="1">
        <v>14</v>
      </c>
      <c r="O10" s="1">
        <v>19</v>
      </c>
      <c r="P10" s="1">
        <v>16</v>
      </c>
      <c r="Q10" s="1">
        <v>22</v>
      </c>
      <c r="R10" s="1">
        <v>21</v>
      </c>
      <c r="S10" s="1">
        <v>23</v>
      </c>
      <c r="T10" s="1">
        <v>23</v>
      </c>
      <c r="U10" s="1">
        <v>10</v>
      </c>
      <c r="V10" s="1">
        <v>11</v>
      </c>
      <c r="W10" s="1">
        <v>11</v>
      </c>
      <c r="X10" s="1">
        <v>0</v>
      </c>
      <c r="Y10" s="1">
        <v>0</v>
      </c>
      <c r="AA10" s="5">
        <f t="shared" si="0"/>
        <v>14</v>
      </c>
      <c r="AB10" s="8">
        <f t="shared" si="2"/>
        <v>2.197802197802198E-2</v>
      </c>
      <c r="AC10" s="4">
        <v>10</v>
      </c>
      <c r="AD10" s="7">
        <f t="shared" si="5"/>
        <v>7.2527472527472536</v>
      </c>
      <c r="AE10" s="7">
        <f t="shared" si="1"/>
        <v>17.252747252747255</v>
      </c>
      <c r="AF10" s="13">
        <f t="shared" si="4"/>
        <v>3</v>
      </c>
      <c r="AG10" s="13">
        <f t="shared" si="3"/>
        <v>4</v>
      </c>
    </row>
    <row r="11" spans="1:33" x14ac:dyDescent="0.3">
      <c r="A11">
        <v>14</v>
      </c>
      <c r="B11" s="21" t="s">
        <v>7</v>
      </c>
      <c r="C11" s="1">
        <v>38</v>
      </c>
      <c r="D11" s="1">
        <v>31</v>
      </c>
      <c r="E11" s="1">
        <v>21</v>
      </c>
      <c r="F11" s="1">
        <v>21</v>
      </c>
      <c r="G11" s="1">
        <v>19</v>
      </c>
      <c r="H11" s="1">
        <v>16</v>
      </c>
      <c r="I11" s="1">
        <v>10</v>
      </c>
      <c r="J11" s="1">
        <v>11</v>
      </c>
      <c r="K11" s="1">
        <v>17</v>
      </c>
      <c r="L11" s="1">
        <v>16</v>
      </c>
      <c r="M11" s="1">
        <v>4</v>
      </c>
      <c r="N11" s="1">
        <v>17</v>
      </c>
      <c r="O11" s="1">
        <v>5</v>
      </c>
      <c r="P11" s="1">
        <v>11</v>
      </c>
      <c r="Q11" s="1">
        <v>14</v>
      </c>
      <c r="R11" s="1">
        <v>10</v>
      </c>
      <c r="S11" s="1">
        <v>11</v>
      </c>
      <c r="T11" s="1">
        <v>3</v>
      </c>
      <c r="U11" s="1">
        <v>9</v>
      </c>
      <c r="V11" s="1">
        <v>18</v>
      </c>
      <c r="W11" s="1">
        <v>18</v>
      </c>
      <c r="X11" s="1">
        <v>26</v>
      </c>
      <c r="Y11" s="1">
        <v>16</v>
      </c>
      <c r="AA11" s="5">
        <f t="shared" si="0"/>
        <v>16</v>
      </c>
      <c r="AB11" s="8">
        <f t="shared" si="2"/>
        <v>2.5117739403453691E-2</v>
      </c>
      <c r="AC11" s="4">
        <v>10</v>
      </c>
      <c r="AD11" s="7">
        <f t="shared" si="5"/>
        <v>8.2888540031397184</v>
      </c>
      <c r="AE11" s="7">
        <f t="shared" si="1"/>
        <v>18.288854003139718</v>
      </c>
      <c r="AF11" s="13">
        <f t="shared" si="4"/>
        <v>2</v>
      </c>
      <c r="AG11" s="13">
        <f t="shared" si="3"/>
        <v>6</v>
      </c>
    </row>
    <row r="12" spans="1:33" x14ac:dyDescent="0.3">
      <c r="A12">
        <v>16</v>
      </c>
      <c r="B12" s="21" t="s">
        <v>8</v>
      </c>
      <c r="C12" s="1">
        <v>6</v>
      </c>
      <c r="D12" s="1">
        <v>4</v>
      </c>
      <c r="E12" s="1">
        <v>4</v>
      </c>
      <c r="F12" s="1">
        <v>3</v>
      </c>
      <c r="G12" s="1">
        <v>6</v>
      </c>
      <c r="H12" s="1">
        <v>5</v>
      </c>
      <c r="I12" s="1">
        <v>4</v>
      </c>
      <c r="J12" s="1">
        <v>4</v>
      </c>
      <c r="K12" s="1">
        <v>3</v>
      </c>
      <c r="L12" s="1">
        <v>6</v>
      </c>
      <c r="M12" s="1">
        <v>3</v>
      </c>
      <c r="N12" s="1">
        <v>1</v>
      </c>
      <c r="O12" s="1">
        <v>4</v>
      </c>
      <c r="P12" s="1">
        <v>6</v>
      </c>
      <c r="Q12" s="1">
        <v>2</v>
      </c>
      <c r="R12" s="1">
        <v>3</v>
      </c>
      <c r="S12" s="1">
        <v>4</v>
      </c>
      <c r="T12" s="1">
        <v>3</v>
      </c>
      <c r="U12" s="1">
        <v>4</v>
      </c>
      <c r="V12" s="1">
        <v>7</v>
      </c>
      <c r="W12" s="1">
        <v>7</v>
      </c>
      <c r="X12" s="1">
        <v>5</v>
      </c>
      <c r="Y12" s="1">
        <v>2</v>
      </c>
      <c r="AA12" s="5">
        <f t="shared" si="0"/>
        <v>4</v>
      </c>
      <c r="AB12" s="8">
        <f t="shared" si="2"/>
        <v>6.2794348508634227E-3</v>
      </c>
      <c r="AC12" s="4">
        <v>10</v>
      </c>
      <c r="AD12" s="7">
        <f t="shared" si="5"/>
        <v>2.0722135007849296</v>
      </c>
      <c r="AE12" s="7">
        <f t="shared" si="1"/>
        <v>12.07221350078493</v>
      </c>
      <c r="AF12" s="13">
        <f t="shared" si="4"/>
        <v>8</v>
      </c>
      <c r="AG12" s="13">
        <f t="shared" si="3"/>
        <v>-6</v>
      </c>
    </row>
    <row r="13" spans="1:33" x14ac:dyDescent="0.3">
      <c r="A13" s="15" t="s">
        <v>36</v>
      </c>
      <c r="B13" s="21" t="s">
        <v>37</v>
      </c>
      <c r="C13">
        <v>57</v>
      </c>
      <c r="D13">
        <v>57</v>
      </c>
      <c r="E13">
        <v>57</v>
      </c>
      <c r="F13">
        <v>59</v>
      </c>
      <c r="G13">
        <v>63</v>
      </c>
      <c r="H13">
        <v>60</v>
      </c>
      <c r="I13">
        <v>68</v>
      </c>
      <c r="J13">
        <v>55</v>
      </c>
      <c r="K13">
        <v>50</v>
      </c>
      <c r="L13">
        <v>50</v>
      </c>
      <c r="M13">
        <v>40</v>
      </c>
      <c r="N13">
        <v>41</v>
      </c>
      <c r="O13">
        <v>44</v>
      </c>
      <c r="P13">
        <v>34</v>
      </c>
      <c r="Q13">
        <v>34</v>
      </c>
      <c r="R13">
        <v>36</v>
      </c>
      <c r="S13">
        <v>46</v>
      </c>
      <c r="T13">
        <v>48</v>
      </c>
      <c r="U13">
        <v>23</v>
      </c>
      <c r="V13">
        <v>41</v>
      </c>
      <c r="W13">
        <v>49</v>
      </c>
      <c r="X13">
        <v>54</v>
      </c>
      <c r="Y13">
        <v>61</v>
      </c>
      <c r="AA13" s="5">
        <f t="shared" si="0"/>
        <v>49</v>
      </c>
      <c r="AB13" s="8">
        <f t="shared" ref="AB13:AB17" si="6">AA13/$AA$36</f>
        <v>7.6923076923076927E-2</v>
      </c>
      <c r="AC13" s="4">
        <v>10</v>
      </c>
      <c r="AD13" s="7">
        <f t="shared" si="5"/>
        <v>25.384615384615387</v>
      </c>
      <c r="AE13" s="7">
        <f t="shared" si="1"/>
        <v>35.384615384615387</v>
      </c>
      <c r="AF13" s="13"/>
      <c r="AG13" s="13">
        <f t="shared" si="3"/>
        <v>39</v>
      </c>
    </row>
    <row r="14" spans="1:33" x14ac:dyDescent="0.3">
      <c r="A14">
        <v>19</v>
      </c>
      <c r="B14" s="21" t="s">
        <v>9</v>
      </c>
      <c r="C14" s="1">
        <v>20</v>
      </c>
      <c r="D14" s="1">
        <v>19</v>
      </c>
      <c r="E14" s="1">
        <v>18</v>
      </c>
      <c r="F14" s="1">
        <v>21</v>
      </c>
      <c r="G14" s="1">
        <v>26</v>
      </c>
      <c r="H14" s="1">
        <v>25</v>
      </c>
      <c r="I14" s="1">
        <v>32</v>
      </c>
      <c r="J14" s="1">
        <v>29</v>
      </c>
      <c r="K14" s="1">
        <v>32</v>
      </c>
      <c r="L14" s="1">
        <v>37</v>
      </c>
      <c r="M14" s="1">
        <v>30</v>
      </c>
      <c r="N14" s="1">
        <v>30</v>
      </c>
      <c r="O14" s="1">
        <v>31</v>
      </c>
      <c r="P14" s="1">
        <v>28</v>
      </c>
      <c r="Q14" s="1">
        <v>13</v>
      </c>
      <c r="R14" s="1">
        <v>20</v>
      </c>
      <c r="S14" s="1">
        <v>30</v>
      </c>
      <c r="T14" s="1">
        <v>24</v>
      </c>
      <c r="U14" s="1">
        <v>29</v>
      </c>
      <c r="V14" s="1">
        <v>41</v>
      </c>
      <c r="W14" s="1">
        <v>40</v>
      </c>
      <c r="X14" s="1">
        <v>40</v>
      </c>
      <c r="Y14" s="1">
        <v>29</v>
      </c>
      <c r="AA14" s="5">
        <f t="shared" si="0"/>
        <v>28</v>
      </c>
      <c r="AB14" s="8">
        <f t="shared" si="6"/>
        <v>4.3956043956043959E-2</v>
      </c>
      <c r="AC14" s="4">
        <v>10</v>
      </c>
      <c r="AD14" s="7">
        <f t="shared" si="5"/>
        <v>14.505494505494507</v>
      </c>
      <c r="AE14" s="7">
        <f t="shared" si="1"/>
        <v>24.505494505494507</v>
      </c>
      <c r="AF14" s="13">
        <f t="shared" si="4"/>
        <v>-3</v>
      </c>
      <c r="AG14" s="13">
        <f t="shared" si="3"/>
        <v>18</v>
      </c>
    </row>
    <row r="15" spans="1:33" x14ac:dyDescent="0.3">
      <c r="A15">
        <v>24</v>
      </c>
      <c r="B15" s="21" t="s">
        <v>10</v>
      </c>
      <c r="C15" s="1">
        <v>38</v>
      </c>
      <c r="D15" s="1">
        <v>39</v>
      </c>
      <c r="E15" s="1">
        <v>41</v>
      </c>
      <c r="F15" s="1">
        <v>48</v>
      </c>
      <c r="G15" s="1">
        <v>49</v>
      </c>
      <c r="H15" s="1">
        <v>56</v>
      </c>
      <c r="I15" s="1">
        <v>57</v>
      </c>
      <c r="J15" s="1">
        <v>61</v>
      </c>
      <c r="K15" s="1">
        <v>63</v>
      </c>
      <c r="L15" s="1">
        <v>63</v>
      </c>
      <c r="M15" s="1">
        <v>56</v>
      </c>
      <c r="N15" s="1">
        <v>55</v>
      </c>
      <c r="O15" s="1">
        <v>46</v>
      </c>
      <c r="P15" s="1">
        <v>52</v>
      </c>
      <c r="Q15" s="1">
        <v>42</v>
      </c>
      <c r="R15" s="1">
        <v>39</v>
      </c>
      <c r="S15" s="1">
        <v>41</v>
      </c>
      <c r="T15" s="1">
        <v>41</v>
      </c>
      <c r="U15" s="1">
        <v>42</v>
      </c>
      <c r="V15" s="1">
        <v>48</v>
      </c>
      <c r="W15" s="1">
        <v>33</v>
      </c>
      <c r="X15" s="1">
        <v>23</v>
      </c>
      <c r="Y15" s="1">
        <v>22</v>
      </c>
      <c r="AA15" s="5">
        <f t="shared" si="0"/>
        <v>46</v>
      </c>
      <c r="AB15" s="8">
        <f t="shared" si="6"/>
        <v>7.2213500784929358E-2</v>
      </c>
      <c r="AC15" s="4">
        <v>10</v>
      </c>
      <c r="AD15" s="7">
        <f t="shared" si="5"/>
        <v>23.830455259026689</v>
      </c>
      <c r="AE15" s="7">
        <f t="shared" si="1"/>
        <v>33.830455259026692</v>
      </c>
      <c r="AF15" s="13">
        <f t="shared" si="4"/>
        <v>-12</v>
      </c>
      <c r="AG15" s="13">
        <f t="shared" si="3"/>
        <v>36</v>
      </c>
    </row>
    <row r="16" spans="1:33" x14ac:dyDescent="0.3">
      <c r="A16" t="s">
        <v>38</v>
      </c>
      <c r="B16" s="21" t="s">
        <v>40</v>
      </c>
      <c r="C16">
        <v>16</v>
      </c>
      <c r="D16">
        <v>17</v>
      </c>
      <c r="E16">
        <v>10</v>
      </c>
      <c r="F16">
        <v>18</v>
      </c>
      <c r="G16">
        <v>19</v>
      </c>
      <c r="H16">
        <v>20</v>
      </c>
      <c r="I16">
        <v>35</v>
      </c>
      <c r="J16">
        <v>38</v>
      </c>
      <c r="K16">
        <v>20</v>
      </c>
      <c r="L16">
        <v>16</v>
      </c>
      <c r="M16">
        <v>12</v>
      </c>
      <c r="N16">
        <v>13</v>
      </c>
      <c r="O16">
        <v>21</v>
      </c>
      <c r="P16">
        <v>17</v>
      </c>
      <c r="Q16">
        <v>12</v>
      </c>
      <c r="R16">
        <v>24</v>
      </c>
      <c r="S16">
        <v>20</v>
      </c>
      <c r="T16">
        <v>20</v>
      </c>
      <c r="U16">
        <v>18</v>
      </c>
      <c r="V16">
        <v>12</v>
      </c>
      <c r="W16">
        <v>24</v>
      </c>
      <c r="X16">
        <v>16</v>
      </c>
      <c r="Y16">
        <v>8</v>
      </c>
      <c r="AA16" s="5">
        <f t="shared" si="0"/>
        <v>19</v>
      </c>
      <c r="AB16" s="8">
        <f t="shared" si="6"/>
        <v>2.9827315541601257E-2</v>
      </c>
      <c r="AC16" s="4">
        <v>10</v>
      </c>
      <c r="AD16" s="7">
        <f t="shared" si="5"/>
        <v>9.8430141287284147</v>
      </c>
      <c r="AE16" s="7">
        <f t="shared" si="1"/>
        <v>19.843014128728413</v>
      </c>
      <c r="AF16" s="13">
        <f t="shared" si="4"/>
        <v>1</v>
      </c>
      <c r="AG16" s="13">
        <f t="shared" si="3"/>
        <v>9</v>
      </c>
    </row>
    <row r="17" spans="1:33" x14ac:dyDescent="0.3">
      <c r="A17">
        <v>29</v>
      </c>
      <c r="B17" s="21" t="s">
        <v>11</v>
      </c>
      <c r="C17" s="1">
        <v>36</v>
      </c>
      <c r="D17" s="1">
        <v>36</v>
      </c>
      <c r="E17" s="1">
        <v>33</v>
      </c>
      <c r="F17" s="1">
        <v>35</v>
      </c>
      <c r="G17" s="1">
        <v>42</v>
      </c>
      <c r="H17" s="1">
        <v>45</v>
      </c>
      <c r="I17" s="1">
        <v>39</v>
      </c>
      <c r="J17" s="1">
        <v>33</v>
      </c>
      <c r="K17" s="1">
        <v>23</v>
      </c>
      <c r="L17" s="1">
        <v>15</v>
      </c>
      <c r="M17" s="1">
        <v>23</v>
      </c>
      <c r="N17" s="1">
        <v>26</v>
      </c>
      <c r="O17" s="1">
        <v>31</v>
      </c>
      <c r="P17" s="1">
        <v>30</v>
      </c>
      <c r="Q17" s="1">
        <v>34</v>
      </c>
      <c r="R17" s="1">
        <v>26</v>
      </c>
      <c r="S17" s="1">
        <v>32</v>
      </c>
      <c r="T17" s="1">
        <v>33</v>
      </c>
      <c r="U17" s="1">
        <v>23</v>
      </c>
      <c r="V17" s="1">
        <v>12</v>
      </c>
      <c r="W17" s="1">
        <v>14</v>
      </c>
      <c r="X17" s="1">
        <v>5</v>
      </c>
      <c r="Y17" s="1">
        <v>7</v>
      </c>
      <c r="AA17" s="5">
        <f t="shared" si="0"/>
        <v>28</v>
      </c>
      <c r="AB17" s="8">
        <f t="shared" si="6"/>
        <v>4.3956043956043959E-2</v>
      </c>
      <c r="AC17" s="4">
        <v>10</v>
      </c>
      <c r="AD17" s="7">
        <f t="shared" ref="AD17:AD35" si="7">AB17*$AC$36</f>
        <v>14.505494505494507</v>
      </c>
      <c r="AE17" s="7">
        <f t="shared" si="1"/>
        <v>24.505494505494507</v>
      </c>
      <c r="AF17" s="13">
        <f t="shared" si="4"/>
        <v>-3</v>
      </c>
      <c r="AG17" s="13">
        <f t="shared" si="3"/>
        <v>18</v>
      </c>
    </row>
    <row r="18" spans="1:33" x14ac:dyDescent="0.3">
      <c r="A18">
        <v>32</v>
      </c>
      <c r="B18" s="21" t="s">
        <v>12</v>
      </c>
      <c r="C18" s="1">
        <v>16</v>
      </c>
      <c r="D18" s="1">
        <v>17</v>
      </c>
      <c r="E18" s="1">
        <v>20</v>
      </c>
      <c r="F18" s="1">
        <v>15</v>
      </c>
      <c r="G18" s="1">
        <v>15</v>
      </c>
      <c r="H18" s="1">
        <v>9</v>
      </c>
      <c r="I18" s="1">
        <v>14</v>
      </c>
      <c r="J18" s="1">
        <v>13</v>
      </c>
      <c r="K18" s="1">
        <v>16</v>
      </c>
      <c r="L18" s="1">
        <v>10</v>
      </c>
      <c r="M18" s="1">
        <v>9</v>
      </c>
      <c r="N18" s="1">
        <v>10</v>
      </c>
      <c r="O18" s="1">
        <v>6</v>
      </c>
      <c r="P18" s="1">
        <v>9</v>
      </c>
      <c r="Q18" s="1">
        <v>11</v>
      </c>
      <c r="R18" s="1">
        <v>14</v>
      </c>
      <c r="S18" s="1">
        <v>12</v>
      </c>
      <c r="T18" s="1">
        <v>15</v>
      </c>
      <c r="U18" s="1">
        <v>12</v>
      </c>
      <c r="V18" s="1">
        <v>20</v>
      </c>
      <c r="W18" s="1">
        <v>20</v>
      </c>
      <c r="X18" s="1">
        <v>24</v>
      </c>
      <c r="Y18" s="1">
        <v>16</v>
      </c>
      <c r="AA18" s="5">
        <f t="shared" si="0"/>
        <v>14</v>
      </c>
      <c r="AB18" s="8">
        <f t="shared" ref="AB18:AB35" si="8">AA18/$AA$36</f>
        <v>2.197802197802198E-2</v>
      </c>
      <c r="AC18" s="4">
        <v>10</v>
      </c>
      <c r="AD18" s="7">
        <f t="shared" si="7"/>
        <v>7.2527472527472536</v>
      </c>
      <c r="AE18" s="7">
        <f t="shared" si="1"/>
        <v>17.252747252747255</v>
      </c>
      <c r="AF18" s="13">
        <f t="shared" si="4"/>
        <v>3</v>
      </c>
      <c r="AG18" s="13">
        <f t="shared" si="3"/>
        <v>4</v>
      </c>
    </row>
    <row r="19" spans="1:33" x14ac:dyDescent="0.3">
      <c r="A19">
        <v>38</v>
      </c>
      <c r="B19" s="21" t="s">
        <v>13</v>
      </c>
      <c r="C19" s="1">
        <v>5</v>
      </c>
      <c r="D19" s="1">
        <v>2</v>
      </c>
      <c r="E19" s="1">
        <v>2</v>
      </c>
      <c r="F19" s="1">
        <v>4</v>
      </c>
      <c r="G19" s="1">
        <v>3</v>
      </c>
      <c r="H19" s="1">
        <v>3</v>
      </c>
      <c r="I19" s="1">
        <v>4</v>
      </c>
      <c r="J19" s="1">
        <v>6</v>
      </c>
      <c r="K19" s="1">
        <v>3</v>
      </c>
      <c r="L19" s="1">
        <v>6</v>
      </c>
      <c r="M19" s="1">
        <v>3</v>
      </c>
      <c r="N19" s="1">
        <v>3</v>
      </c>
      <c r="O19" s="1">
        <v>4</v>
      </c>
      <c r="P19" s="1">
        <v>3</v>
      </c>
      <c r="Q19" s="1">
        <v>1</v>
      </c>
      <c r="R19" s="1">
        <v>1</v>
      </c>
      <c r="S19" s="1">
        <v>0</v>
      </c>
      <c r="T19" s="1">
        <v>2</v>
      </c>
      <c r="U19" s="1">
        <v>2</v>
      </c>
      <c r="V19" s="1">
        <v>2</v>
      </c>
      <c r="W19" s="1">
        <v>3</v>
      </c>
      <c r="X19" s="1">
        <v>5</v>
      </c>
      <c r="Y19" s="1">
        <v>3</v>
      </c>
      <c r="AA19" s="5">
        <f t="shared" si="0"/>
        <v>3</v>
      </c>
      <c r="AB19" s="8">
        <f t="shared" si="8"/>
        <v>4.7095761381475663E-3</v>
      </c>
      <c r="AC19" s="4">
        <v>10</v>
      </c>
      <c r="AD19" s="7">
        <f t="shared" si="7"/>
        <v>1.554160125588697</v>
      </c>
      <c r="AE19" s="7">
        <f t="shared" si="1"/>
        <v>11.554160125588696</v>
      </c>
      <c r="AF19" s="13">
        <f t="shared" si="4"/>
        <v>9</v>
      </c>
      <c r="AG19" s="13">
        <f t="shared" si="3"/>
        <v>-7</v>
      </c>
    </row>
    <row r="20" spans="1:33" x14ac:dyDescent="0.3">
      <c r="A20">
        <v>53</v>
      </c>
      <c r="B20" s="21" t="s">
        <v>14</v>
      </c>
      <c r="C20" s="1">
        <v>6</v>
      </c>
      <c r="D20" s="1">
        <v>6</v>
      </c>
      <c r="E20" s="1">
        <v>9</v>
      </c>
      <c r="F20" s="1">
        <v>2</v>
      </c>
      <c r="G20" s="1">
        <v>3</v>
      </c>
      <c r="H20" s="1">
        <v>3</v>
      </c>
      <c r="I20" s="1">
        <v>1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10</v>
      </c>
      <c r="Q20" s="1">
        <v>1</v>
      </c>
      <c r="R20" s="1">
        <v>0</v>
      </c>
      <c r="S20" s="1">
        <v>3</v>
      </c>
      <c r="T20" s="1">
        <v>4</v>
      </c>
      <c r="U20" s="1">
        <v>4</v>
      </c>
      <c r="V20" s="1">
        <v>0</v>
      </c>
      <c r="W20" s="1">
        <v>1</v>
      </c>
      <c r="X20" s="1">
        <v>5</v>
      </c>
      <c r="Y20" s="1">
        <v>4</v>
      </c>
      <c r="AA20" s="5">
        <f t="shared" si="0"/>
        <v>3</v>
      </c>
      <c r="AB20" s="8">
        <f t="shared" si="8"/>
        <v>4.7095761381475663E-3</v>
      </c>
      <c r="AC20" s="4">
        <v>10</v>
      </c>
      <c r="AD20" s="7">
        <f t="shared" si="7"/>
        <v>1.554160125588697</v>
      </c>
      <c r="AE20" s="7">
        <f t="shared" si="1"/>
        <v>11.554160125588696</v>
      </c>
      <c r="AF20" s="13">
        <f t="shared" si="4"/>
        <v>9</v>
      </c>
      <c r="AG20" s="13">
        <f t="shared" si="3"/>
        <v>-7</v>
      </c>
    </row>
    <row r="21" spans="1:33" x14ac:dyDescent="0.3">
      <c r="A21">
        <v>59</v>
      </c>
      <c r="B21" s="21" t="s">
        <v>15</v>
      </c>
      <c r="C21" s="1">
        <v>29</v>
      </c>
      <c r="D21" s="1">
        <v>29</v>
      </c>
      <c r="E21" s="1">
        <v>30</v>
      </c>
      <c r="F21" s="1">
        <v>27</v>
      </c>
      <c r="G21" s="1">
        <v>28</v>
      </c>
      <c r="H21" s="1">
        <v>31</v>
      </c>
      <c r="I21" s="1">
        <v>35</v>
      </c>
      <c r="J21" s="1">
        <v>24</v>
      </c>
      <c r="K21" s="1">
        <v>28</v>
      </c>
      <c r="L21" s="1">
        <v>30</v>
      </c>
      <c r="M21" s="1">
        <v>30</v>
      </c>
      <c r="N21" s="1">
        <v>19</v>
      </c>
      <c r="O21" s="1">
        <v>2</v>
      </c>
      <c r="P21" s="1">
        <v>13</v>
      </c>
      <c r="Q21" s="1">
        <v>15</v>
      </c>
      <c r="R21" s="1">
        <v>17</v>
      </c>
      <c r="S21" s="1">
        <v>25</v>
      </c>
      <c r="T21" s="1">
        <v>25</v>
      </c>
      <c r="U21" s="1">
        <v>27</v>
      </c>
      <c r="V21" s="1">
        <v>36</v>
      </c>
      <c r="W21" s="1">
        <v>38</v>
      </c>
      <c r="X21" s="1">
        <v>35</v>
      </c>
      <c r="Y21" s="1">
        <v>35</v>
      </c>
      <c r="AA21" s="5">
        <f t="shared" si="0"/>
        <v>26</v>
      </c>
      <c r="AB21" s="8">
        <f t="shared" si="8"/>
        <v>4.0816326530612242E-2</v>
      </c>
      <c r="AC21" s="4">
        <v>10</v>
      </c>
      <c r="AD21" s="7">
        <f t="shared" si="7"/>
        <v>13.469387755102039</v>
      </c>
      <c r="AE21" s="7">
        <f t="shared" si="1"/>
        <v>23.469387755102041</v>
      </c>
      <c r="AF21" s="13">
        <f t="shared" si="4"/>
        <v>-3</v>
      </c>
      <c r="AG21" s="13">
        <f t="shared" si="3"/>
        <v>16</v>
      </c>
    </row>
    <row r="22" spans="1:33" x14ac:dyDescent="0.3">
      <c r="A22">
        <v>60</v>
      </c>
      <c r="B22" s="21" t="s">
        <v>16</v>
      </c>
      <c r="C22" s="1">
        <v>6</v>
      </c>
      <c r="D22" s="1">
        <v>7</v>
      </c>
      <c r="E22" s="1">
        <v>10</v>
      </c>
      <c r="F22" s="1">
        <v>1</v>
      </c>
      <c r="G22" s="1">
        <v>5</v>
      </c>
      <c r="H22" s="1">
        <v>7</v>
      </c>
      <c r="I22" s="1">
        <v>9</v>
      </c>
      <c r="J22" s="1">
        <v>12</v>
      </c>
      <c r="K22" s="1">
        <v>13</v>
      </c>
      <c r="L22" s="1">
        <v>10</v>
      </c>
      <c r="M22" s="1">
        <v>7</v>
      </c>
      <c r="N22" s="1">
        <v>9</v>
      </c>
      <c r="O22" s="1">
        <v>6</v>
      </c>
      <c r="P22" s="1">
        <v>12</v>
      </c>
      <c r="Q22" s="1">
        <v>7</v>
      </c>
      <c r="R22" s="1">
        <v>12</v>
      </c>
      <c r="S22" s="1">
        <v>5</v>
      </c>
      <c r="T22" s="1">
        <v>8</v>
      </c>
      <c r="U22" s="1">
        <v>5</v>
      </c>
      <c r="V22" s="1">
        <v>6</v>
      </c>
      <c r="W22" s="1">
        <v>2</v>
      </c>
      <c r="X22" s="1">
        <v>3</v>
      </c>
      <c r="Y22" s="1">
        <v>4</v>
      </c>
      <c r="AA22" s="5">
        <f t="shared" si="0"/>
        <v>7</v>
      </c>
      <c r="AB22" s="8">
        <f t="shared" si="8"/>
        <v>1.098901098901099E-2</v>
      </c>
      <c r="AC22" s="4">
        <v>10</v>
      </c>
      <c r="AD22" s="7">
        <f t="shared" si="7"/>
        <v>3.6263736263736268</v>
      </c>
      <c r="AE22" s="7">
        <f t="shared" si="1"/>
        <v>13.626373626373628</v>
      </c>
      <c r="AF22" s="13">
        <f t="shared" si="4"/>
        <v>7</v>
      </c>
      <c r="AG22" s="13">
        <f t="shared" si="3"/>
        <v>-3</v>
      </c>
    </row>
    <row r="23" spans="1:33" x14ac:dyDescent="0.3">
      <c r="A23">
        <v>66</v>
      </c>
      <c r="B23" s="21" t="s">
        <v>17</v>
      </c>
      <c r="C23" s="1">
        <v>9</v>
      </c>
      <c r="D23" s="1">
        <v>9</v>
      </c>
      <c r="E23" s="1">
        <v>12</v>
      </c>
      <c r="F23" s="1">
        <v>12</v>
      </c>
      <c r="G23" s="1">
        <v>17</v>
      </c>
      <c r="H23" s="1">
        <v>15</v>
      </c>
      <c r="I23" s="1">
        <v>14</v>
      </c>
      <c r="J23" s="1">
        <v>15</v>
      </c>
      <c r="K23" s="1">
        <v>16</v>
      </c>
      <c r="L23" s="1">
        <v>7</v>
      </c>
      <c r="M23" s="1">
        <v>9</v>
      </c>
      <c r="N23" s="1">
        <v>9</v>
      </c>
      <c r="O23" s="1">
        <v>9</v>
      </c>
      <c r="P23" s="1">
        <v>8</v>
      </c>
      <c r="Q23" s="1">
        <v>12</v>
      </c>
      <c r="R23" s="1">
        <v>5</v>
      </c>
      <c r="S23" s="1">
        <v>9</v>
      </c>
      <c r="T23" s="1">
        <v>10</v>
      </c>
      <c r="U23" s="1">
        <v>4</v>
      </c>
      <c r="V23" s="1">
        <v>2</v>
      </c>
      <c r="W23" s="1">
        <v>9</v>
      </c>
      <c r="X23" s="1">
        <v>16</v>
      </c>
      <c r="Y23" s="1">
        <v>17</v>
      </c>
      <c r="AA23" s="5">
        <f t="shared" si="0"/>
        <v>11</v>
      </c>
      <c r="AB23" s="8">
        <f t="shared" si="8"/>
        <v>1.726844583987441E-2</v>
      </c>
      <c r="AC23" s="4">
        <v>10</v>
      </c>
      <c r="AD23" s="7">
        <f t="shared" si="7"/>
        <v>5.6985871271585555</v>
      </c>
      <c r="AE23" s="7">
        <f t="shared" si="1"/>
        <v>15.698587127158556</v>
      </c>
      <c r="AF23" s="13">
        <f t="shared" si="4"/>
        <v>5</v>
      </c>
      <c r="AG23" s="13">
        <f t="shared" si="3"/>
        <v>1</v>
      </c>
    </row>
    <row r="24" spans="1:33" x14ac:dyDescent="0.3">
      <c r="A24">
        <v>68</v>
      </c>
      <c r="B24" s="21" t="s">
        <v>18</v>
      </c>
      <c r="C24" s="1">
        <v>43</v>
      </c>
      <c r="D24" s="1">
        <v>46</v>
      </c>
      <c r="E24" s="1">
        <v>34</v>
      </c>
      <c r="F24" s="1">
        <v>40</v>
      </c>
      <c r="G24" s="1">
        <v>30</v>
      </c>
      <c r="H24" s="1">
        <v>36</v>
      </c>
      <c r="I24" s="1">
        <v>46</v>
      </c>
      <c r="J24" s="1">
        <v>59</v>
      </c>
      <c r="K24" s="1">
        <v>44</v>
      </c>
      <c r="L24" s="1">
        <v>36</v>
      </c>
      <c r="M24" s="1">
        <v>30</v>
      </c>
      <c r="N24" s="1">
        <v>16</v>
      </c>
      <c r="O24" s="1">
        <v>9</v>
      </c>
      <c r="P24" s="1">
        <v>9</v>
      </c>
      <c r="Q24" s="1">
        <v>3</v>
      </c>
      <c r="R24" s="1">
        <v>5</v>
      </c>
      <c r="S24" s="1">
        <v>13</v>
      </c>
      <c r="T24" s="1">
        <v>4</v>
      </c>
      <c r="U24" s="1">
        <v>15</v>
      </c>
      <c r="V24" s="1">
        <v>11</v>
      </c>
      <c r="W24" s="1">
        <v>11</v>
      </c>
      <c r="X24" s="1">
        <v>19</v>
      </c>
      <c r="Y24" s="1">
        <v>6</v>
      </c>
      <c r="AA24" s="5">
        <f t="shared" si="0"/>
        <v>25</v>
      </c>
      <c r="AB24" s="8">
        <f t="shared" si="8"/>
        <v>3.924646781789639E-2</v>
      </c>
      <c r="AC24" s="4">
        <v>10</v>
      </c>
      <c r="AD24" s="7">
        <f t="shared" si="7"/>
        <v>12.951334379905809</v>
      </c>
      <c r="AE24" s="7">
        <f t="shared" si="1"/>
        <v>22.951334379905809</v>
      </c>
      <c r="AF24" s="13">
        <f t="shared" si="4"/>
        <v>-2</v>
      </c>
      <c r="AG24" s="13">
        <f t="shared" si="3"/>
        <v>15</v>
      </c>
    </row>
    <row r="25" spans="1:33" x14ac:dyDescent="0.3">
      <c r="A25">
        <v>73</v>
      </c>
      <c r="B25" s="21" t="s">
        <v>19</v>
      </c>
      <c r="C25" s="1">
        <v>27</v>
      </c>
      <c r="D25" s="1">
        <v>26</v>
      </c>
      <c r="E25" s="1">
        <v>31</v>
      </c>
      <c r="F25" s="1">
        <v>29</v>
      </c>
      <c r="G25" s="1">
        <v>15</v>
      </c>
      <c r="H25" s="1">
        <v>19</v>
      </c>
      <c r="I25" s="1">
        <v>24</v>
      </c>
      <c r="J25" s="1">
        <v>20</v>
      </c>
      <c r="K25" s="1">
        <v>17</v>
      </c>
      <c r="L25" s="1">
        <v>4</v>
      </c>
      <c r="M25" s="1">
        <v>9</v>
      </c>
      <c r="N25" s="1">
        <v>3</v>
      </c>
      <c r="O25" s="1">
        <v>5</v>
      </c>
      <c r="P25" s="1">
        <v>11</v>
      </c>
      <c r="Q25" s="1">
        <v>12</v>
      </c>
      <c r="R25" s="1">
        <v>11</v>
      </c>
      <c r="S25" s="1">
        <v>19</v>
      </c>
      <c r="T25" s="1">
        <v>6</v>
      </c>
      <c r="U25" s="1">
        <v>11</v>
      </c>
      <c r="V25" s="1">
        <v>17</v>
      </c>
      <c r="W25" s="1">
        <v>11</v>
      </c>
      <c r="X25" s="1">
        <v>13</v>
      </c>
      <c r="Y25" s="1">
        <v>11</v>
      </c>
      <c r="AA25" s="5">
        <f t="shared" si="0"/>
        <v>15</v>
      </c>
      <c r="AB25" s="8">
        <f t="shared" si="8"/>
        <v>2.3547880690737835E-2</v>
      </c>
      <c r="AC25" s="4">
        <v>10</v>
      </c>
      <c r="AD25" s="7">
        <f t="shared" si="7"/>
        <v>7.770800627943486</v>
      </c>
      <c r="AE25" s="7">
        <f t="shared" si="1"/>
        <v>17.770800627943487</v>
      </c>
      <c r="AF25" s="13">
        <f t="shared" si="4"/>
        <v>3</v>
      </c>
      <c r="AG25" s="13">
        <f t="shared" si="3"/>
        <v>5</v>
      </c>
    </row>
    <row r="26" spans="1:33" x14ac:dyDescent="0.3">
      <c r="A26">
        <v>76</v>
      </c>
      <c r="B26" s="21" t="s">
        <v>20</v>
      </c>
      <c r="C26" s="1">
        <v>31</v>
      </c>
      <c r="D26" s="1">
        <v>33</v>
      </c>
      <c r="E26" s="1">
        <v>35</v>
      </c>
      <c r="F26" s="1">
        <v>37</v>
      </c>
      <c r="G26" s="1">
        <v>33</v>
      </c>
      <c r="H26" s="1">
        <v>30</v>
      </c>
      <c r="I26" s="1">
        <v>30</v>
      </c>
      <c r="J26" s="1">
        <v>34</v>
      </c>
      <c r="K26" s="1">
        <v>22</v>
      </c>
      <c r="L26" s="1">
        <v>25</v>
      </c>
      <c r="M26" s="1">
        <v>21</v>
      </c>
      <c r="N26" s="1">
        <v>19</v>
      </c>
      <c r="O26" s="1">
        <v>20</v>
      </c>
      <c r="P26" s="1">
        <v>18</v>
      </c>
      <c r="Q26" s="1">
        <v>17</v>
      </c>
      <c r="R26" s="1">
        <v>23</v>
      </c>
      <c r="S26" s="1">
        <v>20</v>
      </c>
      <c r="T26" s="1">
        <v>26</v>
      </c>
      <c r="U26" s="1">
        <v>27</v>
      </c>
      <c r="V26" s="1">
        <v>34</v>
      </c>
      <c r="W26" s="1">
        <v>29</v>
      </c>
      <c r="X26" s="1">
        <v>31</v>
      </c>
      <c r="Y26" s="1">
        <v>23</v>
      </c>
      <c r="AA26" s="5">
        <f t="shared" si="0"/>
        <v>27</v>
      </c>
      <c r="AB26" s="8">
        <f t="shared" si="8"/>
        <v>4.2386185243328101E-2</v>
      </c>
      <c r="AC26" s="4">
        <v>10</v>
      </c>
      <c r="AD26" s="7">
        <f t="shared" si="7"/>
        <v>13.987441130298274</v>
      </c>
      <c r="AE26" s="7">
        <f t="shared" si="1"/>
        <v>23.987441130298272</v>
      </c>
      <c r="AF26" s="13">
        <f t="shared" si="4"/>
        <v>-3</v>
      </c>
      <c r="AG26" s="13">
        <f t="shared" si="3"/>
        <v>17</v>
      </c>
    </row>
    <row r="27" spans="1:33" x14ac:dyDescent="0.3">
      <c r="A27">
        <v>77</v>
      </c>
      <c r="B27" s="21" t="s">
        <v>21</v>
      </c>
      <c r="C27" s="1">
        <v>22</v>
      </c>
      <c r="D27" s="1">
        <v>24</v>
      </c>
      <c r="E27" s="1">
        <v>25</v>
      </c>
      <c r="F27" s="1">
        <v>23</v>
      </c>
      <c r="G27" s="1">
        <v>16</v>
      </c>
      <c r="H27" s="1">
        <v>16</v>
      </c>
      <c r="I27" s="1">
        <v>26</v>
      </c>
      <c r="J27" s="1">
        <v>24</v>
      </c>
      <c r="K27" s="1">
        <v>25</v>
      </c>
      <c r="L27" s="1">
        <v>5</v>
      </c>
      <c r="M27" s="1">
        <v>10</v>
      </c>
      <c r="N27" s="1">
        <v>13</v>
      </c>
      <c r="O27" s="1">
        <v>15</v>
      </c>
      <c r="P27" s="1">
        <v>19</v>
      </c>
      <c r="Q27" s="1">
        <v>25</v>
      </c>
      <c r="R27" s="1">
        <v>8</v>
      </c>
      <c r="S27" s="1">
        <v>13</v>
      </c>
      <c r="T27" s="1">
        <v>14</v>
      </c>
      <c r="U27" s="1">
        <v>22</v>
      </c>
      <c r="V27" s="1">
        <v>18</v>
      </c>
      <c r="W27" s="1">
        <v>2</v>
      </c>
      <c r="X27" s="1">
        <v>10</v>
      </c>
      <c r="Y27" s="1">
        <v>12</v>
      </c>
      <c r="AA27" s="5">
        <f t="shared" si="0"/>
        <v>17</v>
      </c>
      <c r="AB27" s="8">
        <f t="shared" si="8"/>
        <v>2.6687598116169546E-2</v>
      </c>
      <c r="AC27" s="4">
        <v>10</v>
      </c>
      <c r="AD27" s="7">
        <f t="shared" si="7"/>
        <v>8.8069073783359499</v>
      </c>
      <c r="AE27" s="7">
        <f t="shared" si="1"/>
        <v>18.80690737833595</v>
      </c>
      <c r="AF27" s="13">
        <f t="shared" si="4"/>
        <v>2</v>
      </c>
      <c r="AG27" s="13">
        <f t="shared" si="3"/>
        <v>7</v>
      </c>
    </row>
    <row r="28" spans="1:33" x14ac:dyDescent="0.3">
      <c r="A28">
        <v>79</v>
      </c>
      <c r="B28" s="21" t="s">
        <v>22</v>
      </c>
      <c r="C28" s="1">
        <v>13</v>
      </c>
      <c r="D28" s="1">
        <v>19</v>
      </c>
      <c r="E28" s="1">
        <v>23</v>
      </c>
      <c r="F28" s="1">
        <v>8</v>
      </c>
      <c r="G28" s="1">
        <v>11</v>
      </c>
      <c r="H28" s="1">
        <v>9</v>
      </c>
      <c r="I28" s="1">
        <v>10</v>
      </c>
      <c r="J28" s="1">
        <v>10</v>
      </c>
      <c r="K28" s="1">
        <v>18</v>
      </c>
      <c r="L28" s="1">
        <v>15</v>
      </c>
      <c r="M28" s="1">
        <v>19</v>
      </c>
      <c r="N28" s="1">
        <v>2</v>
      </c>
      <c r="O28" s="1">
        <v>2</v>
      </c>
      <c r="P28" s="1">
        <v>3</v>
      </c>
      <c r="Q28" s="1">
        <v>5</v>
      </c>
      <c r="R28" s="1">
        <v>9</v>
      </c>
      <c r="S28" s="1">
        <v>10</v>
      </c>
      <c r="T28" s="1">
        <v>11</v>
      </c>
      <c r="U28" s="1">
        <v>14</v>
      </c>
      <c r="V28" s="1">
        <v>15</v>
      </c>
      <c r="W28" s="1">
        <v>18</v>
      </c>
      <c r="X28" s="1">
        <v>11</v>
      </c>
      <c r="Y28" s="1">
        <v>13</v>
      </c>
      <c r="AA28" s="5">
        <f t="shared" si="0"/>
        <v>12</v>
      </c>
      <c r="AB28" s="8">
        <f t="shared" si="8"/>
        <v>1.8838304552590265E-2</v>
      </c>
      <c r="AC28" s="4">
        <v>10</v>
      </c>
      <c r="AD28" s="7">
        <f t="shared" si="7"/>
        <v>6.2166405023547879</v>
      </c>
      <c r="AE28" s="7">
        <f t="shared" si="1"/>
        <v>16.216640502354789</v>
      </c>
      <c r="AF28" s="13">
        <f t="shared" si="4"/>
        <v>4</v>
      </c>
      <c r="AG28" s="13">
        <f t="shared" si="3"/>
        <v>2</v>
      </c>
    </row>
    <row r="29" spans="1:33" x14ac:dyDescent="0.3">
      <c r="A29">
        <v>83</v>
      </c>
      <c r="B29" s="21" t="s">
        <v>23</v>
      </c>
      <c r="C29" s="1">
        <v>19</v>
      </c>
      <c r="D29" s="1">
        <v>17</v>
      </c>
      <c r="E29" s="1">
        <v>20</v>
      </c>
      <c r="F29" s="1">
        <v>19</v>
      </c>
      <c r="G29" s="1">
        <v>20</v>
      </c>
      <c r="H29" s="1">
        <v>20</v>
      </c>
      <c r="I29" s="1">
        <v>15</v>
      </c>
      <c r="J29" s="1">
        <v>16</v>
      </c>
      <c r="K29" s="1">
        <v>23</v>
      </c>
      <c r="L29" s="1">
        <v>14</v>
      </c>
      <c r="M29" s="1">
        <v>9</v>
      </c>
      <c r="N29" s="1">
        <v>10</v>
      </c>
      <c r="O29" s="1">
        <v>32</v>
      </c>
      <c r="P29" s="1">
        <v>30</v>
      </c>
      <c r="Q29" s="1">
        <v>33</v>
      </c>
      <c r="R29" s="1">
        <v>30</v>
      </c>
      <c r="S29" s="1">
        <v>27</v>
      </c>
      <c r="T29" s="1">
        <v>31</v>
      </c>
      <c r="U29" s="1">
        <v>23</v>
      </c>
      <c r="V29" s="1">
        <v>27</v>
      </c>
      <c r="W29" s="1">
        <v>23</v>
      </c>
      <c r="X29" s="1">
        <v>26</v>
      </c>
      <c r="Y29" s="1">
        <v>19</v>
      </c>
      <c r="AA29" s="5">
        <f t="shared" si="0"/>
        <v>22</v>
      </c>
      <c r="AB29" s="8">
        <f t="shared" si="8"/>
        <v>3.453689167974882E-2</v>
      </c>
      <c r="AC29" s="4">
        <v>10</v>
      </c>
      <c r="AD29" s="7">
        <f t="shared" si="7"/>
        <v>11.397174254317111</v>
      </c>
      <c r="AE29" s="7">
        <f t="shared" si="1"/>
        <v>21.397174254317111</v>
      </c>
      <c r="AF29" s="13">
        <f t="shared" si="4"/>
        <v>-1</v>
      </c>
      <c r="AG29" s="13">
        <f t="shared" si="3"/>
        <v>12</v>
      </c>
    </row>
    <row r="30" spans="1:33" x14ac:dyDescent="0.3">
      <c r="A30">
        <v>119</v>
      </c>
      <c r="B30" s="21" t="s">
        <v>24</v>
      </c>
      <c r="C30" s="1">
        <v>28</v>
      </c>
      <c r="D30" s="1">
        <v>15</v>
      </c>
      <c r="E30" s="1">
        <v>18</v>
      </c>
      <c r="F30" s="1">
        <v>20</v>
      </c>
      <c r="G30" s="1">
        <v>6</v>
      </c>
      <c r="H30" s="1">
        <v>5</v>
      </c>
      <c r="I30" s="1">
        <v>10</v>
      </c>
      <c r="J30" s="1">
        <v>11</v>
      </c>
      <c r="K30" s="1">
        <v>17</v>
      </c>
      <c r="L30" s="1">
        <v>21</v>
      </c>
      <c r="M30" s="1">
        <v>12</v>
      </c>
      <c r="N30" s="1">
        <v>1</v>
      </c>
      <c r="O30" s="1">
        <v>7</v>
      </c>
      <c r="P30" s="1">
        <v>8</v>
      </c>
      <c r="Q30" s="1">
        <v>12</v>
      </c>
      <c r="R30" s="1">
        <v>16</v>
      </c>
      <c r="S30" s="1">
        <v>11</v>
      </c>
      <c r="T30" s="1">
        <v>14</v>
      </c>
      <c r="U30" s="1">
        <v>20</v>
      </c>
      <c r="V30" s="1">
        <v>16</v>
      </c>
      <c r="W30" s="1">
        <v>3</v>
      </c>
      <c r="X30" s="1">
        <v>13</v>
      </c>
      <c r="Y30" s="1">
        <v>11</v>
      </c>
      <c r="AA30" s="5">
        <f t="shared" si="0"/>
        <v>13</v>
      </c>
      <c r="AB30" s="8">
        <f t="shared" si="8"/>
        <v>2.0408163265306121E-2</v>
      </c>
      <c r="AC30" s="4">
        <v>10</v>
      </c>
      <c r="AD30" s="7">
        <f t="shared" si="7"/>
        <v>6.7346938775510194</v>
      </c>
      <c r="AE30" s="7">
        <f t="shared" si="1"/>
        <v>16.73469387755102</v>
      </c>
      <c r="AF30" s="13">
        <f t="shared" si="4"/>
        <v>4</v>
      </c>
      <c r="AG30" s="13">
        <f t="shared" si="3"/>
        <v>3</v>
      </c>
    </row>
    <row r="31" spans="1:33" x14ac:dyDescent="0.3">
      <c r="A31">
        <v>122</v>
      </c>
      <c r="B31" s="21" t="s">
        <v>25</v>
      </c>
      <c r="C31" s="1">
        <v>6</v>
      </c>
      <c r="D31" s="1">
        <v>6</v>
      </c>
      <c r="E31" s="1">
        <v>6</v>
      </c>
      <c r="F31" s="1">
        <v>6</v>
      </c>
      <c r="G31" s="1">
        <v>4</v>
      </c>
      <c r="H31" s="1">
        <v>4</v>
      </c>
      <c r="I31" s="1">
        <v>5</v>
      </c>
      <c r="J31" s="1">
        <v>4</v>
      </c>
      <c r="K31" s="1">
        <v>9</v>
      </c>
      <c r="L31" s="1">
        <v>5</v>
      </c>
      <c r="M31" s="1">
        <v>7</v>
      </c>
      <c r="N31" s="1">
        <v>7</v>
      </c>
      <c r="O31" s="1">
        <v>8</v>
      </c>
      <c r="P31" s="1">
        <v>6</v>
      </c>
      <c r="Q31" s="1">
        <v>1</v>
      </c>
      <c r="R31" s="1">
        <v>7</v>
      </c>
      <c r="S31" s="1">
        <v>7</v>
      </c>
      <c r="T31" s="1">
        <v>8</v>
      </c>
      <c r="U31" s="1">
        <v>7</v>
      </c>
      <c r="V31" s="1">
        <v>6</v>
      </c>
      <c r="W31" s="1">
        <v>8</v>
      </c>
      <c r="X31" s="1">
        <v>2</v>
      </c>
      <c r="Y31" s="1">
        <v>2</v>
      </c>
      <c r="AA31" s="5">
        <f t="shared" si="0"/>
        <v>6</v>
      </c>
      <c r="AB31" s="8">
        <f t="shared" si="8"/>
        <v>9.4191522762951327E-3</v>
      </c>
      <c r="AC31" s="4">
        <v>10</v>
      </c>
      <c r="AD31" s="7">
        <f t="shared" si="7"/>
        <v>3.108320251177394</v>
      </c>
      <c r="AE31" s="7">
        <f t="shared" si="1"/>
        <v>13.108320251177394</v>
      </c>
      <c r="AF31" s="13">
        <f t="shared" si="4"/>
        <v>7</v>
      </c>
      <c r="AG31" s="13">
        <f t="shared" si="3"/>
        <v>-4</v>
      </c>
    </row>
    <row r="32" spans="1:33" x14ac:dyDescent="0.3">
      <c r="A32">
        <v>128</v>
      </c>
      <c r="B32" s="21" t="s">
        <v>48</v>
      </c>
      <c r="C32" s="1">
        <v>9</v>
      </c>
      <c r="D32" s="1">
        <v>13</v>
      </c>
      <c r="E32" s="1">
        <v>7</v>
      </c>
      <c r="F32" s="1">
        <v>15</v>
      </c>
      <c r="G32" s="1">
        <v>20</v>
      </c>
      <c r="H32" s="1">
        <v>22</v>
      </c>
      <c r="I32" s="1">
        <v>9</v>
      </c>
      <c r="J32" s="1">
        <v>13</v>
      </c>
      <c r="K32" s="1">
        <v>8</v>
      </c>
      <c r="L32" s="1">
        <v>9</v>
      </c>
      <c r="M32" s="1">
        <v>7</v>
      </c>
      <c r="N32" s="1">
        <v>8</v>
      </c>
      <c r="O32" s="1">
        <v>6</v>
      </c>
      <c r="P32" s="1">
        <v>16</v>
      </c>
      <c r="Q32" s="1">
        <v>14</v>
      </c>
      <c r="R32" s="1">
        <v>19</v>
      </c>
      <c r="S32" s="1">
        <v>14</v>
      </c>
      <c r="T32" s="1">
        <v>11</v>
      </c>
      <c r="U32" s="1">
        <v>17</v>
      </c>
      <c r="V32" s="1">
        <v>19</v>
      </c>
      <c r="W32" s="1">
        <v>26</v>
      </c>
      <c r="X32" s="1">
        <v>32</v>
      </c>
      <c r="Y32" s="1">
        <v>24</v>
      </c>
      <c r="AA32" s="5">
        <f t="shared" si="0"/>
        <v>15</v>
      </c>
      <c r="AB32" s="8">
        <f t="shared" si="8"/>
        <v>2.3547880690737835E-2</v>
      </c>
      <c r="AC32" s="4">
        <v>10</v>
      </c>
      <c r="AD32" s="7">
        <f t="shared" si="7"/>
        <v>7.770800627943486</v>
      </c>
      <c r="AE32" s="7">
        <f t="shared" si="1"/>
        <v>17.770800627943487</v>
      </c>
      <c r="AF32" s="13">
        <f t="shared" si="4"/>
        <v>3</v>
      </c>
      <c r="AG32" s="13">
        <f t="shared" si="3"/>
        <v>5</v>
      </c>
    </row>
    <row r="33" spans="1:33" x14ac:dyDescent="0.3">
      <c r="A33">
        <v>130</v>
      </c>
      <c r="B33" s="21" t="s">
        <v>27</v>
      </c>
      <c r="C33" s="1">
        <v>10</v>
      </c>
      <c r="D33" s="1">
        <v>10</v>
      </c>
      <c r="E33" s="1">
        <v>12</v>
      </c>
      <c r="F33" s="1">
        <v>16</v>
      </c>
      <c r="G33" s="1">
        <v>21</v>
      </c>
      <c r="H33" s="1">
        <v>21</v>
      </c>
      <c r="I33" s="1">
        <v>30</v>
      </c>
      <c r="J33" s="1">
        <v>30</v>
      </c>
      <c r="K33" s="1">
        <v>36</v>
      </c>
      <c r="L33" s="1">
        <v>20</v>
      </c>
      <c r="M33" s="1">
        <v>9</v>
      </c>
      <c r="N33" s="1">
        <v>5</v>
      </c>
      <c r="O33" s="1">
        <v>12</v>
      </c>
      <c r="P33" s="1">
        <v>6</v>
      </c>
      <c r="Q33" s="1">
        <v>3</v>
      </c>
      <c r="R33" s="1">
        <v>1</v>
      </c>
      <c r="S33" s="1">
        <v>8</v>
      </c>
      <c r="T33" s="1">
        <v>10</v>
      </c>
      <c r="U33" s="1">
        <v>2</v>
      </c>
      <c r="V33" s="1">
        <v>3</v>
      </c>
      <c r="W33" s="1">
        <v>5</v>
      </c>
      <c r="X33" s="1">
        <v>8</v>
      </c>
      <c r="Y33" s="1">
        <v>9</v>
      </c>
      <c r="AA33" s="5">
        <f t="shared" si="0"/>
        <v>12</v>
      </c>
      <c r="AB33" s="8">
        <f t="shared" si="8"/>
        <v>1.8838304552590265E-2</v>
      </c>
      <c r="AC33" s="4">
        <v>10</v>
      </c>
      <c r="AD33" s="7">
        <f t="shared" si="7"/>
        <v>6.2166405023547879</v>
      </c>
      <c r="AE33" s="7">
        <f t="shared" si="1"/>
        <v>16.216640502354789</v>
      </c>
      <c r="AF33" s="13">
        <f t="shared" si="4"/>
        <v>4</v>
      </c>
      <c r="AG33" s="13">
        <f t="shared" si="3"/>
        <v>2</v>
      </c>
    </row>
    <row r="34" spans="1:33" x14ac:dyDescent="0.3">
      <c r="A34">
        <v>135</v>
      </c>
      <c r="B34" s="21" t="s">
        <v>28</v>
      </c>
      <c r="C34" s="1">
        <v>19</v>
      </c>
      <c r="D34" s="1">
        <v>24</v>
      </c>
      <c r="E34" s="1">
        <v>6</v>
      </c>
      <c r="F34" s="1">
        <v>9</v>
      </c>
      <c r="G34" s="1">
        <v>14</v>
      </c>
      <c r="H34" s="1">
        <v>18</v>
      </c>
      <c r="I34" s="1">
        <v>5</v>
      </c>
      <c r="J34" s="1">
        <v>7</v>
      </c>
      <c r="K34" s="1">
        <v>12</v>
      </c>
      <c r="L34" s="1">
        <v>12</v>
      </c>
      <c r="M34" s="1">
        <v>14</v>
      </c>
      <c r="N34" s="1">
        <v>13</v>
      </c>
      <c r="O34" s="1">
        <v>4</v>
      </c>
      <c r="P34" s="1">
        <v>8</v>
      </c>
      <c r="Q34" s="1">
        <v>13</v>
      </c>
      <c r="R34" s="1">
        <v>13</v>
      </c>
      <c r="S34" s="1">
        <v>18</v>
      </c>
      <c r="T34" s="1">
        <v>14</v>
      </c>
      <c r="U34" s="1">
        <v>5</v>
      </c>
      <c r="V34" s="1">
        <v>12</v>
      </c>
      <c r="W34" s="1">
        <v>19</v>
      </c>
      <c r="X34" s="1">
        <v>27</v>
      </c>
      <c r="Y34" s="1">
        <v>25</v>
      </c>
      <c r="AA34" s="5">
        <f t="shared" si="0"/>
        <v>14</v>
      </c>
      <c r="AB34" s="8">
        <f t="shared" si="8"/>
        <v>2.197802197802198E-2</v>
      </c>
      <c r="AC34" s="4">
        <v>10</v>
      </c>
      <c r="AD34" s="7">
        <f t="shared" si="7"/>
        <v>7.2527472527472536</v>
      </c>
      <c r="AE34" s="7">
        <f t="shared" si="1"/>
        <v>17.252747252747255</v>
      </c>
      <c r="AF34" s="13">
        <f t="shared" si="4"/>
        <v>3</v>
      </c>
      <c r="AG34" s="13">
        <f t="shared" si="3"/>
        <v>4</v>
      </c>
    </row>
    <row r="35" spans="1:33" x14ac:dyDescent="0.3">
      <c r="A35">
        <v>136</v>
      </c>
      <c r="B35" s="21" t="s">
        <v>29</v>
      </c>
      <c r="C35" s="1">
        <v>18</v>
      </c>
      <c r="D35" s="1">
        <v>18</v>
      </c>
      <c r="E35" s="1">
        <v>27</v>
      </c>
      <c r="F35" s="1">
        <v>23</v>
      </c>
      <c r="G35" s="1">
        <v>32</v>
      </c>
      <c r="H35" s="1">
        <v>33</v>
      </c>
      <c r="I35" s="1">
        <v>29</v>
      </c>
      <c r="J35" s="1">
        <v>26</v>
      </c>
      <c r="K35" s="1">
        <v>19</v>
      </c>
      <c r="L35" s="1">
        <v>24</v>
      </c>
      <c r="M35" s="1">
        <v>23</v>
      </c>
      <c r="N35" s="1">
        <v>21</v>
      </c>
      <c r="O35" s="1">
        <v>16</v>
      </c>
      <c r="P35" s="1">
        <v>15</v>
      </c>
      <c r="Q35" s="1">
        <v>21</v>
      </c>
      <c r="R35" s="1">
        <v>17</v>
      </c>
      <c r="S35" s="1">
        <v>17</v>
      </c>
      <c r="T35" s="1">
        <v>22</v>
      </c>
      <c r="U35" s="1">
        <v>15</v>
      </c>
      <c r="V35" s="1">
        <v>16</v>
      </c>
      <c r="W35" s="1">
        <v>18</v>
      </c>
      <c r="X35" s="1">
        <v>15</v>
      </c>
      <c r="Y35" s="1">
        <v>17</v>
      </c>
      <c r="AA35" s="5">
        <f t="shared" si="0"/>
        <v>21</v>
      </c>
      <c r="AB35" s="8">
        <f t="shared" si="8"/>
        <v>3.2967032967032968E-2</v>
      </c>
      <c r="AC35" s="4">
        <v>10</v>
      </c>
      <c r="AD35" s="7">
        <f t="shared" si="7"/>
        <v>10.87912087912088</v>
      </c>
      <c r="AE35" s="7">
        <f t="shared" si="1"/>
        <v>20.87912087912088</v>
      </c>
      <c r="AF35" s="13">
        <f t="shared" si="4"/>
        <v>0</v>
      </c>
      <c r="AG35" s="13">
        <f t="shared" si="3"/>
        <v>11</v>
      </c>
    </row>
    <row r="36" spans="1:33" ht="21" x14ac:dyDescent="0.3">
      <c r="B36" s="24"/>
      <c r="O36" s="22"/>
      <c r="AA36" s="28">
        <f>SUM(AA3:AA35)</f>
        <v>637</v>
      </c>
      <c r="AB36" s="29">
        <f>SUM(AB3:AB35)</f>
        <v>1.0001726844583989</v>
      </c>
      <c r="AC36" s="27">
        <f>SUM(AC3:AC35)</f>
        <v>330</v>
      </c>
      <c r="AD36" s="28"/>
      <c r="AE36" s="27"/>
      <c r="AF36" s="27"/>
      <c r="AG36" s="27"/>
    </row>
    <row r="37" spans="1:33" ht="21" x14ac:dyDescent="0.3">
      <c r="O37" s="22"/>
      <c r="AA37" s="26"/>
      <c r="AB37" s="26"/>
      <c r="AC37" s="26"/>
      <c r="AD37" s="26"/>
      <c r="AE37" s="26"/>
      <c r="AF37" s="26"/>
    </row>
    <row r="40" spans="1:33" x14ac:dyDescent="0.3">
      <c r="AD40" t="s">
        <v>34</v>
      </c>
    </row>
  </sheetData>
  <mergeCells count="1">
    <mergeCell ref="AF1:AG1"/>
  </mergeCells>
  <conditionalFormatting sqref="AF3:AF35">
    <cfRule type="cellIs" dxfId="65" priority="20" operator="lessThan">
      <formula>1</formula>
    </cfRule>
    <cfRule type="cellIs" dxfId="64" priority="21" operator="greaterThan">
      <formula>1</formula>
    </cfRule>
  </conditionalFormatting>
  <conditionalFormatting sqref="AG3:AG35">
    <cfRule type="cellIs" dxfId="63" priority="18" operator="lessThan">
      <formula>1</formula>
    </cfRule>
    <cfRule type="cellIs" dxfId="62" priority="19" operator="greaterThan">
      <formula>1</formula>
    </cfRule>
  </conditionalFormatting>
  <conditionalFormatting sqref="AF3:AG35">
    <cfRule type="cellIs" dxfId="61" priority="16" operator="greaterThan">
      <formula>1</formula>
    </cfRule>
    <cfRule type="cellIs" dxfId="60" priority="17" operator="equal">
      <formula>1</formula>
    </cfRule>
  </conditionalFormatting>
  <conditionalFormatting sqref="C3:Y35">
    <cfRule type="cellIs" dxfId="59" priority="1" operator="equal">
      <formula>10</formula>
    </cfRule>
    <cfRule type="cellIs" dxfId="58" priority="2" operator="lessThan">
      <formula>10</formula>
    </cfRule>
    <cfRule type="cellIs" dxfId="57" priority="3" operator="greaterThan">
      <formula>9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1169-08C9-4F6E-BAE0-4E21B2D32EF4}">
  <dimension ref="A2:AD38"/>
  <sheetViews>
    <sheetView tabSelected="1" topLeftCell="F1" zoomScale="90" zoomScaleNormal="90" workbookViewId="0">
      <selection activeCell="B8" sqref="B8"/>
    </sheetView>
  </sheetViews>
  <sheetFormatPr baseColWidth="10" defaultRowHeight="14.4" x14ac:dyDescent="0.3"/>
  <cols>
    <col min="1" max="1" width="7.5546875" bestFit="1" customWidth="1"/>
    <col min="2" max="2" width="52.44140625" bestFit="1" customWidth="1"/>
    <col min="3" max="9" width="9.44140625" bestFit="1" customWidth="1"/>
    <col min="10" max="18" width="10.5546875" bestFit="1" customWidth="1"/>
    <col min="20" max="20" width="10.5546875" bestFit="1" customWidth="1"/>
    <col min="21" max="21" width="10.109375" bestFit="1" customWidth="1"/>
    <col min="22" max="22" width="30.109375" bestFit="1" customWidth="1"/>
    <col min="23" max="23" width="13.21875" bestFit="1" customWidth="1"/>
    <col min="24" max="24" width="18.109375" bestFit="1" customWidth="1"/>
    <col min="25" max="25" width="32.21875" bestFit="1" customWidth="1"/>
    <col min="26" max="26" width="16.6640625" bestFit="1" customWidth="1"/>
    <col min="27" max="27" width="32.21875" bestFit="1" customWidth="1"/>
    <col min="28" max="28" width="16.6640625" bestFit="1" customWidth="1"/>
    <col min="29" max="29" width="31" bestFit="1" customWidth="1"/>
  </cols>
  <sheetData>
    <row r="2" spans="1:30" x14ac:dyDescent="0.3">
      <c r="C2" s="3">
        <v>45748</v>
      </c>
      <c r="D2" s="3">
        <v>45750</v>
      </c>
      <c r="E2" s="3">
        <v>45751</v>
      </c>
      <c r="F2" s="3">
        <v>45752</v>
      </c>
      <c r="G2" s="3">
        <v>45754</v>
      </c>
      <c r="H2" s="3">
        <v>45755</v>
      </c>
      <c r="I2" s="3">
        <v>45756</v>
      </c>
      <c r="J2" s="3">
        <v>45757</v>
      </c>
      <c r="K2" s="3">
        <v>45758</v>
      </c>
      <c r="L2" s="3">
        <v>45759</v>
      </c>
      <c r="M2" s="3">
        <v>45761</v>
      </c>
      <c r="N2" s="3">
        <v>45762</v>
      </c>
      <c r="O2" s="3">
        <v>45763</v>
      </c>
      <c r="P2" s="3">
        <v>45764</v>
      </c>
      <c r="Q2" s="3">
        <v>45766</v>
      </c>
      <c r="R2" s="3">
        <v>45768</v>
      </c>
      <c r="S2" s="3">
        <v>45769</v>
      </c>
      <c r="T2" s="3">
        <v>45770</v>
      </c>
      <c r="U2" s="3">
        <v>45771</v>
      </c>
      <c r="X2" s="9" t="s">
        <v>35</v>
      </c>
      <c r="Y2" s="9" t="s">
        <v>31</v>
      </c>
      <c r="Z2" s="9" t="s">
        <v>30</v>
      </c>
      <c r="AA2" s="9" t="s">
        <v>32</v>
      </c>
      <c r="AB2" s="9" t="s">
        <v>33</v>
      </c>
      <c r="AC2" s="18" t="s">
        <v>42</v>
      </c>
      <c r="AD2" s="18" t="s">
        <v>43</v>
      </c>
    </row>
    <row r="3" spans="1:30" x14ac:dyDescent="0.3">
      <c r="A3">
        <v>3</v>
      </c>
      <c r="B3" s="21" t="s">
        <v>0</v>
      </c>
      <c r="C3">
        <v>14</v>
      </c>
      <c r="D3">
        <v>14</v>
      </c>
      <c r="E3">
        <v>12</v>
      </c>
      <c r="F3">
        <v>16</v>
      </c>
      <c r="G3">
        <v>11</v>
      </c>
      <c r="H3">
        <v>12</v>
      </c>
      <c r="I3">
        <v>15</v>
      </c>
      <c r="J3">
        <v>14</v>
      </c>
      <c r="K3">
        <v>10</v>
      </c>
      <c r="L3">
        <v>17</v>
      </c>
      <c r="M3">
        <v>12</v>
      </c>
      <c r="N3">
        <v>12</v>
      </c>
      <c r="O3">
        <v>13</v>
      </c>
      <c r="P3">
        <v>17</v>
      </c>
      <c r="Q3">
        <v>17</v>
      </c>
      <c r="R3">
        <v>15</v>
      </c>
      <c r="S3">
        <v>13</v>
      </c>
      <c r="T3">
        <v>14</v>
      </c>
      <c r="U3">
        <v>17</v>
      </c>
      <c r="X3" s="31">
        <f>ROUND(AVERAGE(C3:S3),0)</f>
        <v>14</v>
      </c>
      <c r="Y3" s="8">
        <f>X3/$X$36</f>
        <v>2.197802197802198E-2</v>
      </c>
      <c r="Z3" s="12">
        <v>10</v>
      </c>
      <c r="AA3" s="11">
        <f>Y3*$Y$36</f>
        <v>7.2527472527472536</v>
      </c>
      <c r="AB3" s="11">
        <f>SUM(Z3:AA3)</f>
        <v>17.252747252747255</v>
      </c>
      <c r="AC3" s="13">
        <f>AB3-X3</f>
        <v>3.2527472527472554</v>
      </c>
      <c r="AD3" s="13">
        <f>X3-Z3</f>
        <v>4</v>
      </c>
    </row>
    <row r="4" spans="1:30" x14ac:dyDescent="0.3">
      <c r="A4">
        <v>5</v>
      </c>
      <c r="B4" s="21" t="s">
        <v>1</v>
      </c>
      <c r="C4">
        <v>26</v>
      </c>
      <c r="D4">
        <v>22</v>
      </c>
      <c r="E4">
        <v>24</v>
      </c>
      <c r="F4">
        <v>25</v>
      </c>
      <c r="G4">
        <v>23</v>
      </c>
      <c r="H4">
        <v>25</v>
      </c>
      <c r="I4">
        <v>21</v>
      </c>
      <c r="J4">
        <v>16</v>
      </c>
      <c r="K4">
        <v>15</v>
      </c>
      <c r="L4">
        <v>15</v>
      </c>
      <c r="M4">
        <v>5</v>
      </c>
      <c r="N4">
        <v>16</v>
      </c>
      <c r="O4">
        <v>16</v>
      </c>
      <c r="P4">
        <v>13</v>
      </c>
      <c r="Q4">
        <v>18</v>
      </c>
      <c r="R4">
        <v>20</v>
      </c>
      <c r="S4">
        <v>15</v>
      </c>
      <c r="T4">
        <v>7</v>
      </c>
      <c r="U4">
        <v>3</v>
      </c>
      <c r="X4" s="31">
        <f>ROUND(AVERAGE(C4:S4),0)</f>
        <v>19</v>
      </c>
      <c r="Y4" s="8">
        <f>X4/$X$36</f>
        <v>2.9827315541601257E-2</v>
      </c>
      <c r="Z4" s="12">
        <v>10</v>
      </c>
      <c r="AA4" s="11">
        <f>Y4*$Y$36</f>
        <v>9.8430141287284147</v>
      </c>
      <c r="AB4" s="11">
        <f t="shared" ref="AB4:AB35" si="0">SUM(Z4:AA4)</f>
        <v>19.843014128728413</v>
      </c>
      <c r="AC4" s="13">
        <f t="shared" ref="AC4:AC35" si="1">AB4-X4</f>
        <v>0.84301412872841297</v>
      </c>
      <c r="AD4" s="13">
        <f t="shared" ref="AD4:AD35" si="2">X4-Z4</f>
        <v>9</v>
      </c>
    </row>
    <row r="5" spans="1:30" x14ac:dyDescent="0.3">
      <c r="A5">
        <v>8</v>
      </c>
      <c r="B5" s="21" t="s">
        <v>49</v>
      </c>
      <c r="C5">
        <v>32</v>
      </c>
      <c r="D5">
        <v>34</v>
      </c>
      <c r="E5">
        <v>35</v>
      </c>
      <c r="F5">
        <v>49</v>
      </c>
      <c r="G5">
        <v>39</v>
      </c>
      <c r="H5">
        <v>48</v>
      </c>
      <c r="I5">
        <v>50</v>
      </c>
      <c r="J5">
        <v>47</v>
      </c>
      <c r="K5">
        <v>13</v>
      </c>
      <c r="L5">
        <v>39</v>
      </c>
      <c r="M5">
        <v>43</v>
      </c>
      <c r="N5">
        <v>38</v>
      </c>
      <c r="O5">
        <v>27</v>
      </c>
      <c r="P5">
        <v>31</v>
      </c>
      <c r="Q5">
        <v>28</v>
      </c>
      <c r="R5">
        <v>33</v>
      </c>
      <c r="S5">
        <v>36</v>
      </c>
      <c r="T5">
        <v>39</v>
      </c>
      <c r="U5">
        <v>42</v>
      </c>
      <c r="X5" s="31">
        <f>ROUND(AVERAGE(C5:S5),0)</f>
        <v>37</v>
      </c>
      <c r="Y5" s="8">
        <f>X5/$X$36</f>
        <v>5.8084772370486655E-2</v>
      </c>
      <c r="Z5" s="12">
        <v>10</v>
      </c>
      <c r="AA5" s="11">
        <f>Y5*$Y$36</f>
        <v>19.167974882260594</v>
      </c>
      <c r="AB5" s="11">
        <f t="shared" si="0"/>
        <v>29.167974882260594</v>
      </c>
      <c r="AC5" s="13">
        <f t="shared" si="1"/>
        <v>-7.8320251177394056</v>
      </c>
      <c r="AD5" s="13">
        <f t="shared" si="2"/>
        <v>27</v>
      </c>
    </row>
    <row r="6" spans="1:30" x14ac:dyDescent="0.3">
      <c r="A6">
        <v>9</v>
      </c>
      <c r="B6" s="21" t="s">
        <v>3</v>
      </c>
      <c r="C6">
        <v>7</v>
      </c>
      <c r="D6">
        <v>9</v>
      </c>
      <c r="E6">
        <v>6</v>
      </c>
      <c r="F6">
        <v>5</v>
      </c>
      <c r="G6">
        <v>6</v>
      </c>
      <c r="H6">
        <v>12</v>
      </c>
      <c r="I6">
        <v>12</v>
      </c>
      <c r="J6">
        <v>11</v>
      </c>
      <c r="K6">
        <v>15</v>
      </c>
      <c r="L6">
        <v>20</v>
      </c>
      <c r="M6">
        <v>22</v>
      </c>
      <c r="N6">
        <v>26</v>
      </c>
      <c r="O6">
        <v>20</v>
      </c>
      <c r="P6">
        <v>18</v>
      </c>
      <c r="Q6">
        <v>21</v>
      </c>
      <c r="R6">
        <v>20</v>
      </c>
      <c r="S6">
        <v>14</v>
      </c>
      <c r="T6">
        <v>11</v>
      </c>
      <c r="U6">
        <v>10</v>
      </c>
      <c r="X6" s="31">
        <f>ROUND(AVERAGE(C6:S6),0)</f>
        <v>14</v>
      </c>
      <c r="Y6" s="8">
        <f>X6/$X$36</f>
        <v>2.197802197802198E-2</v>
      </c>
      <c r="Z6" s="12">
        <v>10</v>
      </c>
      <c r="AA6" s="11">
        <f>Y6*$Y$36</f>
        <v>7.2527472527472536</v>
      </c>
      <c r="AB6" s="11">
        <f t="shared" si="0"/>
        <v>17.252747252747255</v>
      </c>
      <c r="AC6" s="13">
        <f t="shared" si="1"/>
        <v>3.2527472527472554</v>
      </c>
      <c r="AD6" s="13">
        <f t="shared" si="2"/>
        <v>4</v>
      </c>
    </row>
    <row r="7" spans="1:30" x14ac:dyDescent="0.3">
      <c r="A7">
        <v>10</v>
      </c>
      <c r="B7" s="21" t="s">
        <v>4</v>
      </c>
      <c r="C7">
        <v>4</v>
      </c>
      <c r="D7">
        <v>12</v>
      </c>
      <c r="E7">
        <v>18</v>
      </c>
      <c r="F7">
        <v>9</v>
      </c>
      <c r="G7">
        <v>15</v>
      </c>
      <c r="H7">
        <v>14</v>
      </c>
      <c r="I7">
        <v>18</v>
      </c>
      <c r="J7">
        <v>11</v>
      </c>
      <c r="K7">
        <v>17</v>
      </c>
      <c r="L7">
        <v>12</v>
      </c>
      <c r="M7">
        <v>15</v>
      </c>
      <c r="N7">
        <v>11</v>
      </c>
      <c r="O7">
        <v>19</v>
      </c>
      <c r="P7">
        <v>20</v>
      </c>
      <c r="Q7">
        <v>14</v>
      </c>
      <c r="R7">
        <v>17</v>
      </c>
      <c r="S7">
        <v>8</v>
      </c>
      <c r="T7">
        <v>14</v>
      </c>
      <c r="U7">
        <v>8</v>
      </c>
      <c r="X7" s="31">
        <f>ROUND(AVERAGE(C7:S7),0)</f>
        <v>14</v>
      </c>
      <c r="Y7" s="8">
        <f>X7/$X$36</f>
        <v>2.197802197802198E-2</v>
      </c>
      <c r="Z7" s="12">
        <v>10</v>
      </c>
      <c r="AA7" s="11">
        <f>Y7*$Y$36</f>
        <v>7.2527472527472536</v>
      </c>
      <c r="AB7" s="11">
        <f t="shared" si="0"/>
        <v>17.252747252747255</v>
      </c>
      <c r="AC7" s="13">
        <f t="shared" si="1"/>
        <v>3.2527472527472554</v>
      </c>
      <c r="AD7" s="13">
        <f t="shared" si="2"/>
        <v>4</v>
      </c>
    </row>
    <row r="8" spans="1:30" x14ac:dyDescent="0.3">
      <c r="A8" t="s">
        <v>39</v>
      </c>
      <c r="B8" s="21" t="s">
        <v>41</v>
      </c>
      <c r="C8">
        <v>52</v>
      </c>
      <c r="D8">
        <v>55</v>
      </c>
      <c r="E8">
        <v>52</v>
      </c>
      <c r="F8">
        <v>62</v>
      </c>
      <c r="G8">
        <v>33</v>
      </c>
      <c r="H8">
        <v>46</v>
      </c>
      <c r="I8">
        <v>42</v>
      </c>
      <c r="J8">
        <v>52</v>
      </c>
      <c r="K8">
        <v>47</v>
      </c>
      <c r="L8">
        <v>45</v>
      </c>
      <c r="M8">
        <v>53</v>
      </c>
      <c r="N8">
        <v>16</v>
      </c>
      <c r="O8">
        <v>23</v>
      </c>
      <c r="P8">
        <v>39</v>
      </c>
      <c r="Q8">
        <v>63</v>
      </c>
      <c r="R8">
        <v>71</v>
      </c>
      <c r="S8">
        <v>68</v>
      </c>
      <c r="T8">
        <v>61</v>
      </c>
      <c r="U8">
        <v>58</v>
      </c>
      <c r="X8" s="31">
        <f>ROUND(AVERAGE(C8:S8),0)</f>
        <v>48</v>
      </c>
      <c r="Y8" s="8">
        <f>X8/$X$36</f>
        <v>7.5353218210361061E-2</v>
      </c>
      <c r="Z8" s="12">
        <v>10</v>
      </c>
      <c r="AA8" s="11">
        <f>Y8*$Y$36</f>
        <v>24.866562009419152</v>
      </c>
      <c r="AB8" s="11">
        <f t="shared" si="0"/>
        <v>34.866562009419155</v>
      </c>
      <c r="AC8" s="13">
        <f t="shared" si="1"/>
        <v>-13.133437990580845</v>
      </c>
      <c r="AD8" s="13">
        <f t="shared" si="2"/>
        <v>38</v>
      </c>
    </row>
    <row r="9" spans="1:30" x14ac:dyDescent="0.3">
      <c r="A9">
        <v>12</v>
      </c>
      <c r="B9" s="21" t="s">
        <v>50</v>
      </c>
      <c r="C9">
        <v>17</v>
      </c>
      <c r="D9">
        <v>12</v>
      </c>
      <c r="E9">
        <v>19</v>
      </c>
      <c r="F9">
        <v>10</v>
      </c>
      <c r="G9">
        <v>10</v>
      </c>
      <c r="H9">
        <v>28</v>
      </c>
      <c r="I9">
        <v>25</v>
      </c>
      <c r="J9">
        <v>22</v>
      </c>
      <c r="K9">
        <v>17</v>
      </c>
      <c r="L9">
        <v>17</v>
      </c>
      <c r="M9">
        <v>23</v>
      </c>
      <c r="N9">
        <v>18</v>
      </c>
      <c r="O9">
        <v>33</v>
      </c>
      <c r="P9">
        <v>35</v>
      </c>
      <c r="Q9">
        <v>31</v>
      </c>
      <c r="R9">
        <v>20</v>
      </c>
      <c r="S9">
        <v>22</v>
      </c>
      <c r="T9">
        <v>18</v>
      </c>
      <c r="U9">
        <v>21</v>
      </c>
      <c r="X9" s="31">
        <f>ROUND(AVERAGE(C9:S9),0)</f>
        <v>21</v>
      </c>
      <c r="Y9" s="8">
        <f>X9/$X$36</f>
        <v>3.2967032967032968E-2</v>
      </c>
      <c r="Z9" s="12">
        <v>10</v>
      </c>
      <c r="AA9" s="11">
        <f>Y9*$Y$36</f>
        <v>10.87912087912088</v>
      </c>
      <c r="AB9" s="11">
        <f t="shared" si="0"/>
        <v>20.87912087912088</v>
      </c>
      <c r="AC9" s="13">
        <f t="shared" si="1"/>
        <v>-0.12087912087912045</v>
      </c>
      <c r="AD9" s="13">
        <f t="shared" si="2"/>
        <v>11</v>
      </c>
    </row>
    <row r="10" spans="1:30" x14ac:dyDescent="0.3">
      <c r="A10">
        <v>13</v>
      </c>
      <c r="B10" s="21" t="s">
        <v>6</v>
      </c>
      <c r="C10">
        <v>6</v>
      </c>
      <c r="D10">
        <v>10</v>
      </c>
      <c r="E10">
        <v>17</v>
      </c>
      <c r="F10">
        <v>22</v>
      </c>
      <c r="G10">
        <v>21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11</v>
      </c>
      <c r="P10">
        <v>12</v>
      </c>
      <c r="Q10">
        <v>12</v>
      </c>
      <c r="R10">
        <v>12</v>
      </c>
      <c r="S10">
        <v>15</v>
      </c>
      <c r="T10">
        <v>15</v>
      </c>
      <c r="U10">
        <v>15</v>
      </c>
      <c r="X10" s="31">
        <f>ROUND(AVERAGE(C10:S10),0)</f>
        <v>12</v>
      </c>
      <c r="Y10" s="8">
        <f>X10/$X$36</f>
        <v>1.8838304552590265E-2</v>
      </c>
      <c r="Z10" s="12">
        <v>10</v>
      </c>
      <c r="AA10" s="11">
        <f>Y10*$Y$36</f>
        <v>6.2166405023547879</v>
      </c>
      <c r="AB10" s="11">
        <f t="shared" si="0"/>
        <v>16.216640502354789</v>
      </c>
      <c r="AC10" s="13">
        <f t="shared" si="1"/>
        <v>4.2166405023547888</v>
      </c>
      <c r="AD10" s="13">
        <f t="shared" si="2"/>
        <v>2</v>
      </c>
    </row>
    <row r="11" spans="1:30" x14ac:dyDescent="0.3">
      <c r="A11">
        <v>14</v>
      </c>
      <c r="B11" s="21" t="s">
        <v>7</v>
      </c>
      <c r="C11">
        <v>23</v>
      </c>
      <c r="D11">
        <v>15</v>
      </c>
      <c r="E11">
        <v>22</v>
      </c>
      <c r="F11">
        <v>27</v>
      </c>
      <c r="G11">
        <v>20</v>
      </c>
      <c r="H11">
        <v>15</v>
      </c>
      <c r="I11">
        <v>15</v>
      </c>
      <c r="J11">
        <v>15</v>
      </c>
      <c r="K11">
        <v>19</v>
      </c>
      <c r="L11">
        <v>20</v>
      </c>
      <c r="M11">
        <v>20</v>
      </c>
      <c r="N11">
        <v>4</v>
      </c>
      <c r="O11">
        <v>8</v>
      </c>
      <c r="P11">
        <v>16</v>
      </c>
      <c r="Q11">
        <v>20</v>
      </c>
      <c r="R11">
        <v>20</v>
      </c>
      <c r="S11">
        <v>6</v>
      </c>
      <c r="T11">
        <v>12</v>
      </c>
      <c r="U11">
        <v>17</v>
      </c>
      <c r="X11" s="31">
        <f>ROUND(AVERAGE(C11:S11),0)</f>
        <v>17</v>
      </c>
      <c r="Y11" s="8">
        <f>X11/$X$36</f>
        <v>2.6687598116169546E-2</v>
      </c>
      <c r="Z11" s="12">
        <v>10</v>
      </c>
      <c r="AA11" s="11">
        <f>Y11*$Y$36</f>
        <v>8.8069073783359499</v>
      </c>
      <c r="AB11" s="11">
        <f t="shared" si="0"/>
        <v>18.80690737833595</v>
      </c>
      <c r="AC11" s="13">
        <f t="shared" si="1"/>
        <v>1.8069073783359499</v>
      </c>
      <c r="AD11" s="13">
        <f t="shared" si="2"/>
        <v>7</v>
      </c>
    </row>
    <row r="12" spans="1:30" x14ac:dyDescent="0.3">
      <c r="A12">
        <v>16</v>
      </c>
      <c r="B12" s="21" t="s">
        <v>8</v>
      </c>
      <c r="C12">
        <v>3</v>
      </c>
      <c r="D12">
        <v>7</v>
      </c>
      <c r="E12">
        <v>6</v>
      </c>
      <c r="F12">
        <v>12</v>
      </c>
      <c r="G12">
        <v>12</v>
      </c>
      <c r="H12">
        <v>11</v>
      </c>
      <c r="I12">
        <v>11</v>
      </c>
      <c r="J12">
        <v>8</v>
      </c>
      <c r="K12">
        <v>10</v>
      </c>
      <c r="L12">
        <v>8</v>
      </c>
      <c r="M12">
        <v>5</v>
      </c>
      <c r="N12">
        <v>10</v>
      </c>
      <c r="O12">
        <v>12</v>
      </c>
      <c r="P12">
        <v>13</v>
      </c>
      <c r="Q12">
        <v>14</v>
      </c>
      <c r="R12">
        <v>11</v>
      </c>
      <c r="S12">
        <v>6</v>
      </c>
      <c r="T12">
        <v>11</v>
      </c>
      <c r="U12">
        <v>12</v>
      </c>
      <c r="X12" s="31">
        <f>ROUND(AVERAGE(C12:S12),0)</f>
        <v>9</v>
      </c>
      <c r="Y12" s="8">
        <f>X12/$X$36</f>
        <v>1.4128728414442701E-2</v>
      </c>
      <c r="Z12" s="12">
        <v>10</v>
      </c>
      <c r="AA12" s="11">
        <f>Y12*$Y$36</f>
        <v>4.6624803767660916</v>
      </c>
      <c r="AB12" s="11">
        <f t="shared" si="0"/>
        <v>14.662480376766091</v>
      </c>
      <c r="AC12" s="13">
        <f t="shared" si="1"/>
        <v>5.6624803767660907</v>
      </c>
      <c r="AD12" s="13">
        <f t="shared" si="2"/>
        <v>-1</v>
      </c>
    </row>
    <row r="13" spans="1:30" x14ac:dyDescent="0.3">
      <c r="A13" s="15" t="s">
        <v>36</v>
      </c>
      <c r="B13" s="21" t="s">
        <v>37</v>
      </c>
      <c r="C13">
        <v>47</v>
      </c>
      <c r="D13">
        <v>45</v>
      </c>
      <c r="E13">
        <v>44</v>
      </c>
      <c r="F13">
        <v>47</v>
      </c>
      <c r="G13">
        <v>49</v>
      </c>
      <c r="H13">
        <v>57</v>
      </c>
      <c r="I13">
        <v>50</v>
      </c>
      <c r="J13">
        <v>40</v>
      </c>
      <c r="K13">
        <v>40</v>
      </c>
      <c r="L13">
        <v>47</v>
      </c>
      <c r="M13">
        <v>52</v>
      </c>
      <c r="N13">
        <v>56</v>
      </c>
      <c r="O13">
        <v>50</v>
      </c>
      <c r="P13">
        <v>42</v>
      </c>
      <c r="Q13">
        <v>53</v>
      </c>
      <c r="R13">
        <v>51</v>
      </c>
      <c r="S13">
        <v>50</v>
      </c>
      <c r="T13">
        <v>48</v>
      </c>
      <c r="U13">
        <v>46</v>
      </c>
      <c r="X13" s="31">
        <f>ROUND(AVERAGE(C13:S13),0)</f>
        <v>48</v>
      </c>
      <c r="Y13" s="8">
        <f>X13/$X$36</f>
        <v>7.5353218210361061E-2</v>
      </c>
      <c r="Z13" s="12">
        <v>10</v>
      </c>
      <c r="AA13" s="11">
        <f>Y13*$Y$36</f>
        <v>24.866562009419152</v>
      </c>
      <c r="AB13" s="11">
        <f t="shared" si="0"/>
        <v>34.866562009419155</v>
      </c>
      <c r="AC13" s="13">
        <f t="shared" si="1"/>
        <v>-13.133437990580845</v>
      </c>
      <c r="AD13" s="13">
        <f t="shared" si="2"/>
        <v>38</v>
      </c>
    </row>
    <row r="14" spans="1:30" x14ac:dyDescent="0.3">
      <c r="A14">
        <v>19</v>
      </c>
      <c r="B14" s="21" t="s">
        <v>9</v>
      </c>
      <c r="C14">
        <v>31</v>
      </c>
      <c r="D14">
        <v>27</v>
      </c>
      <c r="E14">
        <v>29</v>
      </c>
      <c r="F14">
        <v>34</v>
      </c>
      <c r="G14">
        <v>42</v>
      </c>
      <c r="H14">
        <v>37</v>
      </c>
      <c r="I14">
        <v>31</v>
      </c>
      <c r="J14">
        <v>17</v>
      </c>
      <c r="K14">
        <v>29</v>
      </c>
      <c r="L14">
        <v>23</v>
      </c>
      <c r="M14">
        <v>25</v>
      </c>
      <c r="N14">
        <v>26</v>
      </c>
      <c r="O14">
        <v>16</v>
      </c>
      <c r="P14">
        <v>6</v>
      </c>
      <c r="Q14">
        <v>8</v>
      </c>
      <c r="R14">
        <v>9</v>
      </c>
      <c r="S14">
        <v>9</v>
      </c>
      <c r="T14">
        <v>8</v>
      </c>
      <c r="U14">
        <v>6</v>
      </c>
      <c r="X14" s="31">
        <f>ROUND(AVERAGE(C14:S14),0)</f>
        <v>23</v>
      </c>
      <c r="Y14" s="8">
        <f>X14/$X$36</f>
        <v>3.6106750392464679E-2</v>
      </c>
      <c r="Z14" s="12">
        <v>10</v>
      </c>
      <c r="AA14" s="11">
        <f>Y14*$Y$36</f>
        <v>11.915227629513344</v>
      </c>
      <c r="AB14" s="11">
        <f t="shared" si="0"/>
        <v>21.915227629513346</v>
      </c>
      <c r="AC14" s="13">
        <f t="shared" si="1"/>
        <v>-1.0847723704866539</v>
      </c>
      <c r="AD14" s="13">
        <f t="shared" si="2"/>
        <v>13</v>
      </c>
    </row>
    <row r="15" spans="1:30" x14ac:dyDescent="0.3">
      <c r="A15">
        <v>24</v>
      </c>
      <c r="B15" s="21" t="s">
        <v>10</v>
      </c>
      <c r="C15">
        <v>24</v>
      </c>
      <c r="D15">
        <v>30</v>
      </c>
      <c r="E15">
        <v>35</v>
      </c>
      <c r="F15">
        <v>28</v>
      </c>
      <c r="G15">
        <v>29</v>
      </c>
      <c r="H15">
        <v>30</v>
      </c>
      <c r="I15">
        <v>32</v>
      </c>
      <c r="J15">
        <v>38</v>
      </c>
      <c r="K15">
        <v>38</v>
      </c>
      <c r="L15">
        <v>46</v>
      </c>
      <c r="M15">
        <v>45</v>
      </c>
      <c r="N15">
        <v>50</v>
      </c>
      <c r="O15">
        <v>39</v>
      </c>
      <c r="P15">
        <v>48</v>
      </c>
      <c r="Q15">
        <v>49</v>
      </c>
      <c r="R15">
        <v>49</v>
      </c>
      <c r="S15">
        <v>29</v>
      </c>
      <c r="T15">
        <v>27</v>
      </c>
      <c r="U15">
        <v>30</v>
      </c>
      <c r="X15" s="31">
        <f>ROUND(AVERAGE(C15:S15),0)</f>
        <v>38</v>
      </c>
      <c r="Y15" s="8">
        <f>X15/$X$36</f>
        <v>5.9654631083202514E-2</v>
      </c>
      <c r="Z15" s="12">
        <v>10</v>
      </c>
      <c r="AA15" s="11">
        <f>Y15*$Y$36</f>
        <v>19.686028257456829</v>
      </c>
      <c r="AB15" s="11">
        <f t="shared" si="0"/>
        <v>29.686028257456829</v>
      </c>
      <c r="AC15" s="13">
        <f t="shared" si="1"/>
        <v>-8.3139717425431705</v>
      </c>
      <c r="AD15" s="13">
        <f t="shared" si="2"/>
        <v>28</v>
      </c>
    </row>
    <row r="16" spans="1:30" x14ac:dyDescent="0.3">
      <c r="A16" t="s">
        <v>38</v>
      </c>
      <c r="B16" s="21" t="s">
        <v>40</v>
      </c>
      <c r="C16">
        <v>16</v>
      </c>
      <c r="D16">
        <v>18</v>
      </c>
      <c r="E16">
        <v>21</v>
      </c>
      <c r="F16">
        <v>17</v>
      </c>
      <c r="G16">
        <v>17</v>
      </c>
      <c r="H16">
        <v>22</v>
      </c>
      <c r="I16">
        <v>20</v>
      </c>
      <c r="J16">
        <v>9</v>
      </c>
      <c r="K16">
        <v>17</v>
      </c>
      <c r="L16">
        <v>19</v>
      </c>
      <c r="M16">
        <v>13</v>
      </c>
      <c r="N16">
        <v>40</v>
      </c>
      <c r="O16">
        <v>35</v>
      </c>
      <c r="P16">
        <v>31</v>
      </c>
      <c r="Q16">
        <v>31</v>
      </c>
      <c r="R16">
        <v>32</v>
      </c>
      <c r="S16">
        <v>24</v>
      </c>
      <c r="T16">
        <v>27</v>
      </c>
      <c r="U16">
        <v>33</v>
      </c>
      <c r="X16" s="31">
        <f>ROUND(AVERAGE(C16:S16),0)</f>
        <v>22</v>
      </c>
      <c r="Y16" s="8">
        <f>X16/$X$36</f>
        <v>3.453689167974882E-2</v>
      </c>
      <c r="Z16" s="12">
        <v>10</v>
      </c>
      <c r="AA16" s="11">
        <f>Y16*$Y$36</f>
        <v>11.397174254317111</v>
      </c>
      <c r="AB16" s="11">
        <f t="shared" si="0"/>
        <v>21.397174254317111</v>
      </c>
      <c r="AC16" s="13">
        <f t="shared" si="1"/>
        <v>-0.60282574568288894</v>
      </c>
      <c r="AD16" s="13">
        <f t="shared" si="2"/>
        <v>12</v>
      </c>
    </row>
    <row r="17" spans="1:30" x14ac:dyDescent="0.3">
      <c r="A17">
        <v>29</v>
      </c>
      <c r="B17" s="21" t="s">
        <v>11</v>
      </c>
      <c r="C17">
        <v>17</v>
      </c>
      <c r="D17">
        <v>7</v>
      </c>
      <c r="E17">
        <v>8</v>
      </c>
      <c r="F17">
        <v>8</v>
      </c>
      <c r="G17">
        <v>9</v>
      </c>
      <c r="H17">
        <v>21</v>
      </c>
      <c r="I17">
        <v>12</v>
      </c>
      <c r="J17">
        <v>9</v>
      </c>
      <c r="K17">
        <v>12</v>
      </c>
      <c r="L17">
        <v>4</v>
      </c>
      <c r="M17">
        <v>1</v>
      </c>
      <c r="N17">
        <v>9</v>
      </c>
      <c r="O17">
        <v>11</v>
      </c>
      <c r="P17">
        <v>18</v>
      </c>
      <c r="Q17">
        <v>20</v>
      </c>
      <c r="R17">
        <v>22</v>
      </c>
      <c r="S17">
        <v>23</v>
      </c>
      <c r="T17">
        <v>13</v>
      </c>
      <c r="U17">
        <v>18</v>
      </c>
      <c r="X17" s="31">
        <f>ROUND(AVERAGE(C17:S17),0)</f>
        <v>12</v>
      </c>
      <c r="Y17" s="8">
        <f>X17/$X$36</f>
        <v>1.8838304552590265E-2</v>
      </c>
      <c r="Z17" s="12">
        <v>10</v>
      </c>
      <c r="AA17" s="11">
        <f>Y17*$Y$36</f>
        <v>6.2166405023547879</v>
      </c>
      <c r="AB17" s="11">
        <f t="shared" si="0"/>
        <v>16.216640502354789</v>
      </c>
      <c r="AC17" s="13">
        <f t="shared" si="1"/>
        <v>4.2166405023547888</v>
      </c>
      <c r="AD17" s="13">
        <f t="shared" si="2"/>
        <v>2</v>
      </c>
    </row>
    <row r="18" spans="1:30" x14ac:dyDescent="0.3">
      <c r="A18">
        <v>32</v>
      </c>
      <c r="B18" s="21" t="s">
        <v>12</v>
      </c>
      <c r="C18">
        <v>24</v>
      </c>
      <c r="D18">
        <v>17</v>
      </c>
      <c r="E18">
        <v>9</v>
      </c>
      <c r="F18">
        <v>16</v>
      </c>
      <c r="G18">
        <v>15</v>
      </c>
      <c r="H18">
        <v>15</v>
      </c>
      <c r="I18">
        <v>14</v>
      </c>
      <c r="J18">
        <v>15</v>
      </c>
      <c r="K18">
        <v>11</v>
      </c>
      <c r="L18">
        <v>15</v>
      </c>
      <c r="M18">
        <v>16</v>
      </c>
      <c r="N18">
        <v>24</v>
      </c>
      <c r="O18">
        <v>15</v>
      </c>
      <c r="P18">
        <v>22</v>
      </c>
      <c r="Q18">
        <v>23</v>
      </c>
      <c r="R18">
        <v>18</v>
      </c>
      <c r="S18">
        <v>13</v>
      </c>
      <c r="T18">
        <v>13</v>
      </c>
      <c r="U18">
        <v>17</v>
      </c>
      <c r="X18" s="31">
        <f>ROUND(AVERAGE(C18:S18),0)</f>
        <v>17</v>
      </c>
      <c r="Y18" s="8">
        <f>X18/$X$36</f>
        <v>2.6687598116169546E-2</v>
      </c>
      <c r="Z18" s="12">
        <v>10</v>
      </c>
      <c r="AA18" s="11">
        <f>Y18*$Y$36</f>
        <v>8.8069073783359499</v>
      </c>
      <c r="AB18" s="11">
        <f t="shared" si="0"/>
        <v>18.80690737833595</v>
      </c>
      <c r="AC18" s="13">
        <f t="shared" si="1"/>
        <v>1.8069073783359499</v>
      </c>
      <c r="AD18" s="13">
        <f t="shared" si="2"/>
        <v>7</v>
      </c>
    </row>
    <row r="19" spans="1:30" x14ac:dyDescent="0.3">
      <c r="A19">
        <v>38</v>
      </c>
      <c r="B19" s="21" t="s">
        <v>13</v>
      </c>
      <c r="C19">
        <v>6</v>
      </c>
      <c r="D19">
        <v>3</v>
      </c>
      <c r="E19">
        <v>3</v>
      </c>
      <c r="F19">
        <v>4</v>
      </c>
      <c r="G19">
        <v>5</v>
      </c>
      <c r="H19">
        <v>16</v>
      </c>
      <c r="I19">
        <v>10</v>
      </c>
      <c r="J19">
        <v>5</v>
      </c>
      <c r="K19">
        <v>8</v>
      </c>
      <c r="L19">
        <v>9</v>
      </c>
      <c r="M19">
        <v>12</v>
      </c>
      <c r="N19">
        <v>12</v>
      </c>
      <c r="O19">
        <v>13</v>
      </c>
      <c r="P19">
        <v>17</v>
      </c>
      <c r="Q19">
        <v>13</v>
      </c>
      <c r="R19">
        <v>9</v>
      </c>
      <c r="S19">
        <v>16</v>
      </c>
      <c r="T19">
        <v>11</v>
      </c>
      <c r="U19">
        <v>9</v>
      </c>
      <c r="X19" s="31">
        <f>ROUND(AVERAGE(C19:S19),0)</f>
        <v>9</v>
      </c>
      <c r="Y19" s="8">
        <f>X19/$X$36</f>
        <v>1.4128728414442701E-2</v>
      </c>
      <c r="Z19" s="12">
        <v>10</v>
      </c>
      <c r="AA19" s="11">
        <f>Y19*$Y$36</f>
        <v>4.6624803767660916</v>
      </c>
      <c r="AB19" s="11">
        <f t="shared" si="0"/>
        <v>14.662480376766091</v>
      </c>
      <c r="AC19" s="13">
        <f t="shared" si="1"/>
        <v>5.6624803767660907</v>
      </c>
      <c r="AD19" s="13">
        <f t="shared" si="2"/>
        <v>-1</v>
      </c>
    </row>
    <row r="20" spans="1:30" x14ac:dyDescent="0.3">
      <c r="A20">
        <v>53</v>
      </c>
      <c r="B20" s="2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2</v>
      </c>
      <c r="L20">
        <v>7</v>
      </c>
      <c r="M20">
        <v>7</v>
      </c>
      <c r="N20">
        <v>11</v>
      </c>
      <c r="O20">
        <v>1</v>
      </c>
      <c r="P20">
        <v>1</v>
      </c>
      <c r="Q20">
        <v>2</v>
      </c>
      <c r="R20">
        <v>4</v>
      </c>
      <c r="S20">
        <v>5</v>
      </c>
      <c r="T20">
        <v>6</v>
      </c>
      <c r="U20">
        <v>2</v>
      </c>
      <c r="X20" s="31">
        <f>ROUND(AVERAGE(C20:S20),0)</f>
        <v>3</v>
      </c>
      <c r="Y20" s="8">
        <f>X20/$X$36</f>
        <v>4.7095761381475663E-3</v>
      </c>
      <c r="Z20" s="12">
        <v>10</v>
      </c>
      <c r="AA20" s="11">
        <f>Y20*$Y$36</f>
        <v>1.554160125588697</v>
      </c>
      <c r="AB20" s="11">
        <f t="shared" si="0"/>
        <v>11.554160125588696</v>
      </c>
      <c r="AC20" s="13">
        <f t="shared" si="1"/>
        <v>8.5541601255886963</v>
      </c>
      <c r="AD20" s="13">
        <f t="shared" si="2"/>
        <v>-7</v>
      </c>
    </row>
    <row r="21" spans="1:30" x14ac:dyDescent="0.3">
      <c r="A21">
        <v>59</v>
      </c>
      <c r="B21" s="21" t="s">
        <v>15</v>
      </c>
      <c r="C21">
        <v>38</v>
      </c>
      <c r="D21">
        <v>31</v>
      </c>
      <c r="E21">
        <v>22</v>
      </c>
      <c r="F21">
        <v>25</v>
      </c>
      <c r="G21">
        <v>24</v>
      </c>
      <c r="H21">
        <v>25</v>
      </c>
      <c r="I21">
        <v>22</v>
      </c>
      <c r="J21">
        <v>16</v>
      </c>
      <c r="K21">
        <v>14</v>
      </c>
      <c r="L21">
        <v>19</v>
      </c>
      <c r="M21">
        <v>16</v>
      </c>
      <c r="N21">
        <v>7</v>
      </c>
      <c r="O21">
        <v>9</v>
      </c>
      <c r="P21">
        <v>14</v>
      </c>
      <c r="Q21">
        <v>13</v>
      </c>
      <c r="R21">
        <v>13</v>
      </c>
      <c r="S21">
        <v>17</v>
      </c>
      <c r="T21">
        <v>24</v>
      </c>
      <c r="U21">
        <v>17</v>
      </c>
      <c r="X21" s="31">
        <f>ROUND(AVERAGE(C21:S21),0)</f>
        <v>19</v>
      </c>
      <c r="Y21" s="8">
        <f>X21/$X$36</f>
        <v>2.9827315541601257E-2</v>
      </c>
      <c r="Z21" s="12">
        <v>10</v>
      </c>
      <c r="AA21" s="11">
        <f>Y21*$Y$36</f>
        <v>9.8430141287284147</v>
      </c>
      <c r="AB21" s="11">
        <f t="shared" si="0"/>
        <v>19.843014128728413</v>
      </c>
      <c r="AC21" s="13">
        <f t="shared" si="1"/>
        <v>0.84301412872841297</v>
      </c>
      <c r="AD21" s="13">
        <f t="shared" si="2"/>
        <v>9</v>
      </c>
    </row>
    <row r="22" spans="1:30" x14ac:dyDescent="0.3">
      <c r="A22">
        <v>60</v>
      </c>
      <c r="B22" s="21" t="s">
        <v>16</v>
      </c>
      <c r="C22">
        <v>7</v>
      </c>
      <c r="D22">
        <v>9</v>
      </c>
      <c r="E22">
        <v>6</v>
      </c>
      <c r="F22">
        <v>11</v>
      </c>
      <c r="G22">
        <v>11</v>
      </c>
      <c r="H22">
        <v>8</v>
      </c>
      <c r="I22">
        <v>12</v>
      </c>
      <c r="J22">
        <v>9</v>
      </c>
      <c r="K22">
        <v>6</v>
      </c>
      <c r="L22">
        <v>5</v>
      </c>
      <c r="M22">
        <v>6</v>
      </c>
      <c r="N22">
        <v>8</v>
      </c>
      <c r="O22">
        <v>12</v>
      </c>
      <c r="P22">
        <v>18</v>
      </c>
      <c r="Q22">
        <v>14</v>
      </c>
      <c r="R22">
        <v>15</v>
      </c>
      <c r="S22">
        <v>12</v>
      </c>
      <c r="T22">
        <v>15</v>
      </c>
      <c r="U22">
        <v>17</v>
      </c>
      <c r="X22" s="31">
        <f>ROUND(AVERAGE(C22:S22),0)</f>
        <v>10</v>
      </c>
      <c r="Y22" s="8">
        <f>X22/$X$36</f>
        <v>1.5698587127158554E-2</v>
      </c>
      <c r="Z22" s="12">
        <v>10</v>
      </c>
      <c r="AA22" s="11">
        <f>Y22*$Y$36</f>
        <v>5.1805337519623231</v>
      </c>
      <c r="AB22" s="11">
        <f t="shared" si="0"/>
        <v>15.180533751962322</v>
      </c>
      <c r="AC22" s="13">
        <f t="shared" si="1"/>
        <v>5.1805337519623222</v>
      </c>
      <c r="AD22" s="13">
        <f t="shared" si="2"/>
        <v>0</v>
      </c>
    </row>
    <row r="23" spans="1:30" x14ac:dyDescent="0.3">
      <c r="A23">
        <v>66</v>
      </c>
      <c r="B23" s="21" t="s">
        <v>17</v>
      </c>
      <c r="C23">
        <v>3</v>
      </c>
      <c r="D23">
        <v>8</v>
      </c>
      <c r="E23">
        <v>5</v>
      </c>
      <c r="F23">
        <v>8</v>
      </c>
      <c r="G23">
        <v>8</v>
      </c>
      <c r="H23">
        <v>5</v>
      </c>
      <c r="I23">
        <v>8</v>
      </c>
      <c r="J23">
        <v>10</v>
      </c>
      <c r="K23">
        <v>12</v>
      </c>
      <c r="L23">
        <v>11</v>
      </c>
      <c r="M23">
        <v>11</v>
      </c>
      <c r="N23">
        <v>5</v>
      </c>
      <c r="O23">
        <v>10</v>
      </c>
      <c r="P23">
        <v>13</v>
      </c>
      <c r="Q23">
        <v>18</v>
      </c>
      <c r="R23">
        <v>21</v>
      </c>
      <c r="S23">
        <v>6</v>
      </c>
      <c r="T23">
        <v>13</v>
      </c>
      <c r="U23">
        <v>21</v>
      </c>
      <c r="X23" s="31">
        <f>ROUND(AVERAGE(C23:S23),0)</f>
        <v>10</v>
      </c>
      <c r="Y23" s="8">
        <f>X23/$X$36</f>
        <v>1.5698587127158554E-2</v>
      </c>
      <c r="Z23" s="12">
        <v>10</v>
      </c>
      <c r="AA23" s="11">
        <f>Y23*$Y$36</f>
        <v>5.1805337519623231</v>
      </c>
      <c r="AB23" s="11">
        <f t="shared" si="0"/>
        <v>15.180533751962322</v>
      </c>
      <c r="AC23" s="13">
        <f t="shared" si="1"/>
        <v>5.1805337519623222</v>
      </c>
      <c r="AD23" s="13">
        <f t="shared" si="2"/>
        <v>0</v>
      </c>
    </row>
    <row r="24" spans="1:30" x14ac:dyDescent="0.3">
      <c r="A24">
        <v>68</v>
      </c>
      <c r="B24" s="21" t="s">
        <v>18</v>
      </c>
      <c r="C24">
        <v>19</v>
      </c>
      <c r="D24">
        <v>15</v>
      </c>
      <c r="E24">
        <v>28</v>
      </c>
      <c r="F24">
        <v>40</v>
      </c>
      <c r="G24">
        <v>30</v>
      </c>
      <c r="H24">
        <v>46</v>
      </c>
      <c r="I24">
        <v>40</v>
      </c>
      <c r="J24">
        <v>42</v>
      </c>
      <c r="K24">
        <v>26</v>
      </c>
      <c r="L24">
        <v>31</v>
      </c>
      <c r="M24">
        <v>16</v>
      </c>
      <c r="N24">
        <v>14</v>
      </c>
      <c r="O24">
        <v>14</v>
      </c>
      <c r="P24">
        <v>17</v>
      </c>
      <c r="Q24">
        <v>27</v>
      </c>
      <c r="R24">
        <v>25</v>
      </c>
      <c r="S24">
        <v>37</v>
      </c>
      <c r="T24">
        <v>36</v>
      </c>
      <c r="U24">
        <v>39</v>
      </c>
      <c r="X24" s="31">
        <f>ROUND(AVERAGE(C24:S24),0)</f>
        <v>27</v>
      </c>
      <c r="Y24" s="8">
        <f>X24/$X$36</f>
        <v>4.2386185243328101E-2</v>
      </c>
      <c r="Z24" s="12">
        <v>10</v>
      </c>
      <c r="AA24" s="11">
        <f>Y24*$Y$36</f>
        <v>13.987441130298274</v>
      </c>
      <c r="AB24" s="11">
        <f t="shared" si="0"/>
        <v>23.987441130298272</v>
      </c>
      <c r="AC24" s="13">
        <f t="shared" si="1"/>
        <v>-3.0125588697017278</v>
      </c>
      <c r="AD24" s="13">
        <f t="shared" si="2"/>
        <v>17</v>
      </c>
    </row>
    <row r="25" spans="1:30" x14ac:dyDescent="0.3">
      <c r="A25">
        <v>73</v>
      </c>
      <c r="B25" s="21" t="s">
        <v>19</v>
      </c>
      <c r="C25">
        <v>16</v>
      </c>
      <c r="D25">
        <v>21</v>
      </c>
      <c r="E25">
        <v>15</v>
      </c>
      <c r="F25">
        <v>23</v>
      </c>
      <c r="G25">
        <v>9</v>
      </c>
      <c r="H25">
        <v>12</v>
      </c>
      <c r="I25">
        <v>7</v>
      </c>
      <c r="J25">
        <v>11</v>
      </c>
      <c r="K25">
        <v>7</v>
      </c>
      <c r="L25">
        <v>6</v>
      </c>
      <c r="M25">
        <v>9</v>
      </c>
      <c r="N25">
        <v>22</v>
      </c>
      <c r="O25">
        <v>25</v>
      </c>
      <c r="P25">
        <v>35</v>
      </c>
      <c r="Q25">
        <v>25</v>
      </c>
      <c r="R25">
        <v>23</v>
      </c>
      <c r="S25">
        <v>26</v>
      </c>
      <c r="T25">
        <v>29</v>
      </c>
      <c r="U25">
        <v>22</v>
      </c>
      <c r="X25" s="31">
        <f>ROUND(AVERAGE(C25:S25),0)</f>
        <v>17</v>
      </c>
      <c r="Y25" s="8">
        <f>X25/$X$36</f>
        <v>2.6687598116169546E-2</v>
      </c>
      <c r="Z25" s="12">
        <v>10</v>
      </c>
      <c r="AA25" s="11">
        <f>Y25*$Y$36</f>
        <v>8.8069073783359499</v>
      </c>
      <c r="AB25" s="11">
        <f t="shared" si="0"/>
        <v>18.80690737833595</v>
      </c>
      <c r="AC25" s="13">
        <f t="shared" si="1"/>
        <v>1.8069073783359499</v>
      </c>
      <c r="AD25" s="13">
        <f t="shared" si="2"/>
        <v>7</v>
      </c>
    </row>
    <row r="26" spans="1:30" x14ac:dyDescent="0.3">
      <c r="A26">
        <v>76</v>
      </c>
      <c r="B26" s="21" t="s">
        <v>20</v>
      </c>
      <c r="C26">
        <v>23</v>
      </c>
      <c r="D26">
        <v>27</v>
      </c>
      <c r="E26">
        <v>26</v>
      </c>
      <c r="F26">
        <v>36</v>
      </c>
      <c r="G26">
        <v>30</v>
      </c>
      <c r="H26">
        <v>39</v>
      </c>
      <c r="I26">
        <v>50</v>
      </c>
      <c r="J26">
        <v>48</v>
      </c>
      <c r="K26">
        <v>38</v>
      </c>
      <c r="L26">
        <v>41</v>
      </c>
      <c r="M26">
        <v>27</v>
      </c>
      <c r="N26">
        <v>27</v>
      </c>
      <c r="O26">
        <v>26</v>
      </c>
      <c r="P26">
        <v>23</v>
      </c>
      <c r="Q26">
        <v>21</v>
      </c>
      <c r="R26">
        <v>20</v>
      </c>
      <c r="S26">
        <v>29</v>
      </c>
      <c r="T26">
        <v>21</v>
      </c>
      <c r="U26">
        <v>21</v>
      </c>
      <c r="X26" s="31">
        <f>ROUND(AVERAGE(C26:S26),0)</f>
        <v>31</v>
      </c>
      <c r="Y26" s="8">
        <f>X26/$X$36</f>
        <v>4.8665620094191522E-2</v>
      </c>
      <c r="Z26" s="12">
        <v>10</v>
      </c>
      <c r="AA26" s="11">
        <f>Y26*$Y$36</f>
        <v>16.059654631083202</v>
      </c>
      <c r="AB26" s="11">
        <f t="shared" si="0"/>
        <v>26.059654631083202</v>
      </c>
      <c r="AC26" s="13">
        <f t="shared" si="1"/>
        <v>-4.9403453689167982</v>
      </c>
      <c r="AD26" s="13">
        <f t="shared" si="2"/>
        <v>21</v>
      </c>
    </row>
    <row r="27" spans="1:30" x14ac:dyDescent="0.3">
      <c r="A27">
        <v>77</v>
      </c>
      <c r="B27" s="21" t="s">
        <v>21</v>
      </c>
      <c r="C27">
        <v>23</v>
      </c>
      <c r="D27">
        <v>23</v>
      </c>
      <c r="E27">
        <v>23</v>
      </c>
      <c r="F27">
        <v>16</v>
      </c>
      <c r="G27">
        <v>17</v>
      </c>
      <c r="H27">
        <v>27</v>
      </c>
      <c r="I27">
        <v>29</v>
      </c>
      <c r="J27">
        <v>4</v>
      </c>
      <c r="K27">
        <v>8</v>
      </c>
      <c r="L27">
        <v>9</v>
      </c>
      <c r="M27">
        <v>12</v>
      </c>
      <c r="N27">
        <v>27</v>
      </c>
      <c r="O27">
        <v>32</v>
      </c>
      <c r="P27">
        <v>36</v>
      </c>
      <c r="Q27">
        <v>8</v>
      </c>
      <c r="R27">
        <v>13</v>
      </c>
      <c r="S27">
        <v>13</v>
      </c>
      <c r="T27">
        <v>19</v>
      </c>
      <c r="U27">
        <v>14</v>
      </c>
      <c r="X27" s="31">
        <f>ROUND(AVERAGE(C27:S27),0)</f>
        <v>19</v>
      </c>
      <c r="Y27" s="8">
        <f>X27/$X$36</f>
        <v>2.9827315541601257E-2</v>
      </c>
      <c r="Z27" s="12">
        <v>10</v>
      </c>
      <c r="AA27" s="11">
        <f>Y27*$Y$36</f>
        <v>9.8430141287284147</v>
      </c>
      <c r="AB27" s="11">
        <f t="shared" si="0"/>
        <v>19.843014128728413</v>
      </c>
      <c r="AC27" s="13">
        <f t="shared" si="1"/>
        <v>0.84301412872841297</v>
      </c>
      <c r="AD27" s="13">
        <f t="shared" si="2"/>
        <v>9</v>
      </c>
    </row>
    <row r="28" spans="1:30" x14ac:dyDescent="0.3">
      <c r="A28">
        <v>79</v>
      </c>
      <c r="B28" s="21" t="s">
        <v>22</v>
      </c>
      <c r="C28">
        <v>14</v>
      </c>
      <c r="D28">
        <v>22</v>
      </c>
      <c r="E28">
        <v>33</v>
      </c>
      <c r="F28">
        <v>33</v>
      </c>
      <c r="G28">
        <v>12</v>
      </c>
      <c r="H28">
        <v>28</v>
      </c>
      <c r="I28">
        <v>32</v>
      </c>
      <c r="J28">
        <v>31</v>
      </c>
      <c r="K28">
        <v>25</v>
      </c>
      <c r="L28">
        <v>50</v>
      </c>
      <c r="M28">
        <v>25</v>
      </c>
      <c r="N28">
        <v>36</v>
      </c>
      <c r="O28">
        <v>38</v>
      </c>
      <c r="P28">
        <v>17</v>
      </c>
      <c r="Q28">
        <v>21</v>
      </c>
      <c r="R28">
        <v>24</v>
      </c>
      <c r="S28">
        <v>29</v>
      </c>
      <c r="T28">
        <v>33</v>
      </c>
      <c r="U28">
        <v>40</v>
      </c>
      <c r="X28" s="31">
        <f>ROUND(AVERAGE(C28:S28),0)</f>
        <v>28</v>
      </c>
      <c r="Y28" s="8">
        <f>X28/$X$36</f>
        <v>4.3956043956043959E-2</v>
      </c>
      <c r="Z28" s="12">
        <v>10</v>
      </c>
      <c r="AA28" s="11">
        <f>Y28*$Y$36</f>
        <v>14.505494505494507</v>
      </c>
      <c r="AB28" s="11">
        <f t="shared" si="0"/>
        <v>24.505494505494507</v>
      </c>
      <c r="AC28" s="13">
        <f t="shared" si="1"/>
        <v>-3.4945054945054927</v>
      </c>
      <c r="AD28" s="13">
        <f t="shared" si="2"/>
        <v>18</v>
      </c>
    </row>
    <row r="29" spans="1:30" x14ac:dyDescent="0.3">
      <c r="A29">
        <v>83</v>
      </c>
      <c r="B29" s="21" t="s">
        <v>23</v>
      </c>
      <c r="C29">
        <v>14</v>
      </c>
      <c r="D29">
        <v>12</v>
      </c>
      <c r="E29">
        <v>22</v>
      </c>
      <c r="F29">
        <v>23</v>
      </c>
      <c r="G29">
        <v>23</v>
      </c>
      <c r="H29">
        <v>23</v>
      </c>
      <c r="I29">
        <v>12</v>
      </c>
      <c r="J29">
        <v>3</v>
      </c>
      <c r="K29">
        <v>4</v>
      </c>
      <c r="L29">
        <v>6</v>
      </c>
      <c r="M29">
        <v>5</v>
      </c>
      <c r="N29">
        <v>19</v>
      </c>
      <c r="O29">
        <v>24</v>
      </c>
      <c r="P29">
        <v>28</v>
      </c>
      <c r="Q29">
        <v>25</v>
      </c>
      <c r="R29">
        <v>28</v>
      </c>
      <c r="S29">
        <v>22</v>
      </c>
      <c r="T29">
        <v>27</v>
      </c>
      <c r="U29">
        <v>25</v>
      </c>
      <c r="X29" s="31">
        <f>ROUND(AVERAGE(C29:S29),0)</f>
        <v>17</v>
      </c>
      <c r="Y29" s="8">
        <f>X29/$X$36</f>
        <v>2.6687598116169546E-2</v>
      </c>
      <c r="Z29" s="12">
        <v>10</v>
      </c>
      <c r="AA29" s="11">
        <f>Y29*$Y$36</f>
        <v>8.8069073783359499</v>
      </c>
      <c r="AB29" s="11">
        <f t="shared" si="0"/>
        <v>18.80690737833595</v>
      </c>
      <c r="AC29" s="13">
        <f t="shared" si="1"/>
        <v>1.8069073783359499</v>
      </c>
      <c r="AD29" s="13">
        <f t="shared" si="2"/>
        <v>7</v>
      </c>
    </row>
    <row r="30" spans="1:30" x14ac:dyDescent="0.3">
      <c r="A30">
        <v>119</v>
      </c>
      <c r="B30" s="21" t="s">
        <v>24</v>
      </c>
      <c r="C30">
        <v>15</v>
      </c>
      <c r="D30">
        <v>20</v>
      </c>
      <c r="E30">
        <v>17</v>
      </c>
      <c r="F30">
        <v>9</v>
      </c>
      <c r="G30">
        <v>12</v>
      </c>
      <c r="H30">
        <v>20</v>
      </c>
      <c r="I30">
        <v>10</v>
      </c>
      <c r="J30">
        <v>13</v>
      </c>
      <c r="K30">
        <v>18</v>
      </c>
      <c r="L30">
        <v>22</v>
      </c>
      <c r="M30">
        <v>25</v>
      </c>
      <c r="N30">
        <v>21</v>
      </c>
      <c r="O30">
        <v>26</v>
      </c>
      <c r="P30">
        <v>15</v>
      </c>
      <c r="Q30">
        <v>19</v>
      </c>
      <c r="R30">
        <v>23</v>
      </c>
      <c r="S30">
        <v>11</v>
      </c>
      <c r="T30">
        <v>16</v>
      </c>
      <c r="U30">
        <v>19</v>
      </c>
      <c r="X30" s="31">
        <f>ROUND(AVERAGE(C30:S30),0)</f>
        <v>17</v>
      </c>
      <c r="Y30" s="8">
        <f>X30/$X$36</f>
        <v>2.6687598116169546E-2</v>
      </c>
      <c r="Z30" s="12">
        <v>10</v>
      </c>
      <c r="AA30" s="11">
        <f>Y30*$Y$36</f>
        <v>8.8069073783359499</v>
      </c>
      <c r="AB30" s="11">
        <f t="shared" si="0"/>
        <v>18.80690737833595</v>
      </c>
      <c r="AC30" s="13">
        <f t="shared" si="1"/>
        <v>1.8069073783359499</v>
      </c>
      <c r="AD30" s="13">
        <f t="shared" si="2"/>
        <v>7</v>
      </c>
    </row>
    <row r="31" spans="1:30" x14ac:dyDescent="0.3">
      <c r="A31">
        <v>122</v>
      </c>
      <c r="B31" s="21" t="s">
        <v>25</v>
      </c>
      <c r="C31">
        <v>4</v>
      </c>
      <c r="D31">
        <v>11</v>
      </c>
      <c r="E31">
        <v>13</v>
      </c>
      <c r="F31">
        <v>9</v>
      </c>
      <c r="G31">
        <v>9</v>
      </c>
      <c r="H31">
        <v>17</v>
      </c>
      <c r="I31">
        <v>8</v>
      </c>
      <c r="J31">
        <v>7</v>
      </c>
      <c r="K31">
        <v>13</v>
      </c>
      <c r="L31">
        <v>15</v>
      </c>
      <c r="M31">
        <v>9</v>
      </c>
      <c r="N31">
        <v>11</v>
      </c>
      <c r="O31">
        <v>11</v>
      </c>
      <c r="P31">
        <v>19</v>
      </c>
      <c r="Q31">
        <v>25</v>
      </c>
      <c r="R31">
        <v>9</v>
      </c>
      <c r="S31">
        <v>21</v>
      </c>
      <c r="T31">
        <v>27</v>
      </c>
      <c r="U31">
        <v>39</v>
      </c>
      <c r="X31" s="31">
        <f>ROUND(AVERAGE(C31:S31),0)</f>
        <v>12</v>
      </c>
      <c r="Y31" s="8">
        <f>X31/$X$36</f>
        <v>1.8838304552590265E-2</v>
      </c>
      <c r="Z31" s="12">
        <v>10</v>
      </c>
      <c r="AA31" s="11">
        <f>Y31*$Y$36</f>
        <v>6.2166405023547879</v>
      </c>
      <c r="AB31" s="11">
        <f t="shared" si="0"/>
        <v>16.216640502354789</v>
      </c>
      <c r="AC31" s="13">
        <f t="shared" si="1"/>
        <v>4.2166405023547888</v>
      </c>
      <c r="AD31" s="13">
        <f t="shared" si="2"/>
        <v>2</v>
      </c>
    </row>
    <row r="32" spans="1:30" x14ac:dyDescent="0.3">
      <c r="A32">
        <v>128</v>
      </c>
      <c r="B32" s="21" t="s">
        <v>48</v>
      </c>
      <c r="C32">
        <v>23</v>
      </c>
      <c r="D32">
        <v>18</v>
      </c>
      <c r="E32">
        <v>16</v>
      </c>
      <c r="F32">
        <v>11</v>
      </c>
      <c r="G32">
        <v>12</v>
      </c>
      <c r="H32">
        <v>11</v>
      </c>
      <c r="I32">
        <v>19</v>
      </c>
      <c r="J32">
        <v>16</v>
      </c>
      <c r="K32">
        <v>17</v>
      </c>
      <c r="L32">
        <v>17</v>
      </c>
      <c r="M32">
        <v>12</v>
      </c>
      <c r="N32">
        <v>12</v>
      </c>
      <c r="O32">
        <v>24</v>
      </c>
      <c r="P32">
        <v>25</v>
      </c>
      <c r="Q32">
        <v>25</v>
      </c>
      <c r="R32">
        <v>26</v>
      </c>
      <c r="S32">
        <v>23</v>
      </c>
      <c r="T32">
        <v>39</v>
      </c>
      <c r="U32">
        <v>38</v>
      </c>
      <c r="X32" s="31">
        <f>ROUND(AVERAGE(C32:S32),0)</f>
        <v>18</v>
      </c>
      <c r="Y32" s="8">
        <f>X32/$X$36</f>
        <v>2.8257456828885402E-2</v>
      </c>
      <c r="Z32" s="12">
        <v>10</v>
      </c>
      <c r="AA32" s="11">
        <f>Y32*$Y$36</f>
        <v>9.3249607535321832</v>
      </c>
      <c r="AB32" s="11">
        <f t="shared" si="0"/>
        <v>19.324960753532181</v>
      </c>
      <c r="AC32" s="13">
        <f t="shared" si="1"/>
        <v>1.3249607535321815</v>
      </c>
      <c r="AD32" s="13">
        <f t="shared" si="2"/>
        <v>8</v>
      </c>
    </row>
    <row r="33" spans="1:30" x14ac:dyDescent="0.3">
      <c r="A33">
        <v>130</v>
      </c>
      <c r="B33" s="21" t="s">
        <v>27</v>
      </c>
      <c r="C33">
        <v>8</v>
      </c>
      <c r="D33">
        <v>10</v>
      </c>
      <c r="E33">
        <v>10</v>
      </c>
      <c r="F33">
        <v>3</v>
      </c>
      <c r="G33">
        <v>6</v>
      </c>
      <c r="H33">
        <v>8</v>
      </c>
      <c r="I33">
        <v>8</v>
      </c>
      <c r="J33">
        <v>11</v>
      </c>
      <c r="K33">
        <v>12</v>
      </c>
      <c r="L33">
        <v>16</v>
      </c>
      <c r="M33">
        <v>14</v>
      </c>
      <c r="N33">
        <v>13</v>
      </c>
      <c r="O33">
        <v>3</v>
      </c>
      <c r="P33">
        <v>5</v>
      </c>
      <c r="Q33">
        <v>7</v>
      </c>
      <c r="R33">
        <v>6</v>
      </c>
      <c r="S33">
        <v>6</v>
      </c>
      <c r="T33">
        <v>2</v>
      </c>
      <c r="U33">
        <v>2</v>
      </c>
      <c r="X33" s="31">
        <f>ROUND(AVERAGE(C33:S33),0)</f>
        <v>9</v>
      </c>
      <c r="Y33" s="8">
        <f>X33/$X$36</f>
        <v>1.4128728414442701E-2</v>
      </c>
      <c r="Z33" s="12">
        <v>10</v>
      </c>
      <c r="AA33" s="11">
        <f>Y33*$Y$36</f>
        <v>4.6624803767660916</v>
      </c>
      <c r="AB33" s="11">
        <f t="shared" si="0"/>
        <v>14.662480376766091</v>
      </c>
      <c r="AC33" s="13">
        <f t="shared" si="1"/>
        <v>5.6624803767660907</v>
      </c>
      <c r="AD33" s="13">
        <f t="shared" si="2"/>
        <v>-1</v>
      </c>
    </row>
    <row r="34" spans="1:30" x14ac:dyDescent="0.3">
      <c r="A34">
        <v>135</v>
      </c>
      <c r="B34" s="21" t="s">
        <v>28</v>
      </c>
      <c r="C34">
        <v>13</v>
      </c>
      <c r="D34">
        <v>21</v>
      </c>
      <c r="E34">
        <v>25</v>
      </c>
      <c r="F34">
        <v>27</v>
      </c>
      <c r="G34">
        <v>32</v>
      </c>
      <c r="H34">
        <v>9</v>
      </c>
      <c r="I34">
        <v>4</v>
      </c>
      <c r="J34">
        <v>4</v>
      </c>
      <c r="K34">
        <v>6</v>
      </c>
      <c r="L34">
        <v>11</v>
      </c>
      <c r="M34">
        <v>9</v>
      </c>
      <c r="N34">
        <v>3</v>
      </c>
      <c r="O34">
        <v>8</v>
      </c>
      <c r="P34">
        <v>15</v>
      </c>
      <c r="Q34">
        <v>19</v>
      </c>
      <c r="R34">
        <v>24</v>
      </c>
      <c r="S34">
        <v>3</v>
      </c>
      <c r="T34">
        <v>10</v>
      </c>
      <c r="U34">
        <v>16</v>
      </c>
      <c r="X34" s="31">
        <f>ROUND(AVERAGE(C34:S34),0)</f>
        <v>14</v>
      </c>
      <c r="Y34" s="8">
        <f>X34/$X$36</f>
        <v>2.197802197802198E-2</v>
      </c>
      <c r="Z34" s="12">
        <v>10</v>
      </c>
      <c r="AA34" s="11">
        <f>Y34*$Y$36</f>
        <v>7.2527472527472536</v>
      </c>
      <c r="AB34" s="11">
        <f t="shared" si="0"/>
        <v>17.252747252747255</v>
      </c>
      <c r="AC34" s="13">
        <f t="shared" si="1"/>
        <v>3.2527472527472554</v>
      </c>
      <c r="AD34" s="13">
        <f t="shared" si="2"/>
        <v>4</v>
      </c>
    </row>
    <row r="35" spans="1:30" x14ac:dyDescent="0.3">
      <c r="A35">
        <v>136</v>
      </c>
      <c r="B35" s="21" t="s">
        <v>29</v>
      </c>
      <c r="C35">
        <v>12</v>
      </c>
      <c r="D35">
        <v>14</v>
      </c>
      <c r="E35">
        <v>11</v>
      </c>
      <c r="F35">
        <v>16</v>
      </c>
      <c r="G35">
        <v>18</v>
      </c>
      <c r="H35">
        <v>15</v>
      </c>
      <c r="I35">
        <v>15</v>
      </c>
      <c r="J35">
        <v>10</v>
      </c>
      <c r="K35">
        <v>13</v>
      </c>
      <c r="L35">
        <v>9</v>
      </c>
      <c r="M35">
        <v>12</v>
      </c>
      <c r="N35">
        <v>9</v>
      </c>
      <c r="O35">
        <v>12</v>
      </c>
      <c r="P35">
        <v>9</v>
      </c>
      <c r="Q35">
        <v>12</v>
      </c>
      <c r="R35">
        <v>9</v>
      </c>
      <c r="S35">
        <v>7</v>
      </c>
      <c r="T35">
        <v>10</v>
      </c>
      <c r="U35">
        <v>12</v>
      </c>
      <c r="X35" s="31">
        <f>ROUND(AVERAGE(C35:S35),0)</f>
        <v>12</v>
      </c>
      <c r="Y35" s="8">
        <f>X35/$X$36</f>
        <v>1.8838304552590265E-2</v>
      </c>
      <c r="Z35" s="12">
        <v>10</v>
      </c>
      <c r="AA35" s="11">
        <f>Y35*$Y$36</f>
        <v>6.2166405023547879</v>
      </c>
      <c r="AB35" s="11">
        <f t="shared" si="0"/>
        <v>16.216640502354789</v>
      </c>
      <c r="AC35" s="13">
        <f t="shared" si="1"/>
        <v>4.2166405023547888</v>
      </c>
      <c r="AD35" s="13">
        <f t="shared" si="2"/>
        <v>2</v>
      </c>
    </row>
    <row r="36" spans="1:30" x14ac:dyDescent="0.3">
      <c r="C36" s="25"/>
      <c r="D36" s="25"/>
      <c r="X36" s="32">
        <f>SUM(X3:X35)</f>
        <v>637</v>
      </c>
      <c r="Y36" s="33">
        <f>SUM(Z3:Z35)</f>
        <v>330</v>
      </c>
      <c r="Z36" s="32"/>
      <c r="AA36" s="33"/>
      <c r="AB36" s="33"/>
      <c r="AC36" s="33"/>
      <c r="AD36" s="1"/>
    </row>
    <row r="37" spans="1:30" x14ac:dyDescent="0.3">
      <c r="C37" s="25"/>
      <c r="D37" s="25"/>
    </row>
    <row r="38" spans="1:30" x14ac:dyDescent="0.3">
      <c r="C38" s="25"/>
      <c r="D38" s="25"/>
    </row>
  </sheetData>
  <conditionalFormatting sqref="C3:C35">
    <cfRule type="cellIs" dxfId="56" priority="55" operator="equal">
      <formula>10</formula>
    </cfRule>
    <cfRule type="cellIs" dxfId="55" priority="56" operator="lessThan">
      <formula>10</formula>
    </cfRule>
    <cfRule type="cellIs" dxfId="54" priority="57" operator="greaterThan">
      <formula>9</formula>
    </cfRule>
  </conditionalFormatting>
  <conditionalFormatting sqref="D3:D35">
    <cfRule type="cellIs" dxfId="53" priority="52" operator="equal">
      <formula>10</formula>
    </cfRule>
    <cfRule type="cellIs" dxfId="52" priority="53" operator="lessThan">
      <formula>10</formula>
    </cfRule>
    <cfRule type="cellIs" dxfId="51" priority="54" operator="greaterThan">
      <formula>9</formula>
    </cfRule>
  </conditionalFormatting>
  <conditionalFormatting sqref="E3:E35">
    <cfRule type="cellIs" dxfId="50" priority="49" operator="equal">
      <formula>10</formula>
    </cfRule>
    <cfRule type="cellIs" dxfId="49" priority="50" operator="lessThan">
      <formula>10</formula>
    </cfRule>
    <cfRule type="cellIs" dxfId="48" priority="51" operator="greaterThan">
      <formula>9</formula>
    </cfRule>
  </conditionalFormatting>
  <conditionalFormatting sqref="AC3:AC35">
    <cfRule type="cellIs" dxfId="47" priority="47" operator="lessThan">
      <formula>1</formula>
    </cfRule>
    <cfRule type="cellIs" dxfId="46" priority="48" operator="greaterThan">
      <formula>1</formula>
    </cfRule>
  </conditionalFormatting>
  <conditionalFormatting sqref="AD3:AD35">
    <cfRule type="cellIs" dxfId="45" priority="45" operator="lessThan">
      <formula>1</formula>
    </cfRule>
    <cfRule type="cellIs" dxfId="44" priority="46" operator="greaterThan">
      <formula>1</formula>
    </cfRule>
  </conditionalFormatting>
  <conditionalFormatting sqref="AC3:AD35">
    <cfRule type="cellIs" dxfId="43" priority="43" operator="greaterThan">
      <formula>1</formula>
    </cfRule>
    <cfRule type="cellIs" dxfId="42" priority="44" operator="equal">
      <formula>1</formula>
    </cfRule>
  </conditionalFormatting>
  <conditionalFormatting sqref="F3:F35">
    <cfRule type="cellIs" dxfId="41" priority="40" operator="equal">
      <formula>10</formula>
    </cfRule>
    <cfRule type="cellIs" dxfId="40" priority="41" operator="lessThan">
      <formula>10</formula>
    </cfRule>
    <cfRule type="cellIs" dxfId="39" priority="42" operator="greaterThan">
      <formula>9</formula>
    </cfRule>
  </conditionalFormatting>
  <conditionalFormatting sqref="G3:G35">
    <cfRule type="cellIs" dxfId="38" priority="37" operator="equal">
      <formula>10</formula>
    </cfRule>
    <cfRule type="cellIs" dxfId="37" priority="38" operator="lessThan">
      <formula>10</formula>
    </cfRule>
    <cfRule type="cellIs" dxfId="36" priority="39" operator="greaterThan">
      <formula>9</formula>
    </cfRule>
  </conditionalFormatting>
  <conditionalFormatting sqref="H3:H35">
    <cfRule type="cellIs" dxfId="35" priority="34" operator="equal">
      <formula>10</formula>
    </cfRule>
    <cfRule type="cellIs" dxfId="34" priority="35" operator="lessThan">
      <formula>10</formula>
    </cfRule>
    <cfRule type="cellIs" dxfId="33" priority="36" operator="greaterThan">
      <formula>9</formula>
    </cfRule>
  </conditionalFormatting>
  <conditionalFormatting sqref="I3:I35">
    <cfRule type="cellIs" dxfId="32" priority="31" operator="equal">
      <formula>10</formula>
    </cfRule>
    <cfRule type="cellIs" dxfId="31" priority="32" operator="lessThan">
      <formula>10</formula>
    </cfRule>
    <cfRule type="cellIs" dxfId="30" priority="33" operator="greaterThan">
      <formula>9</formula>
    </cfRule>
  </conditionalFormatting>
  <conditionalFormatting sqref="J3:J35">
    <cfRule type="cellIs" dxfId="29" priority="28" operator="equal">
      <formula>10</formula>
    </cfRule>
    <cfRule type="cellIs" dxfId="28" priority="29" operator="lessThan">
      <formula>10</formula>
    </cfRule>
    <cfRule type="cellIs" dxfId="27" priority="30" operator="greaterThan">
      <formula>9</formula>
    </cfRule>
  </conditionalFormatting>
  <conditionalFormatting sqref="K3:K35">
    <cfRule type="cellIs" dxfId="26" priority="25" operator="equal">
      <formula>10</formula>
    </cfRule>
    <cfRule type="cellIs" dxfId="25" priority="26" operator="lessThan">
      <formula>10</formula>
    </cfRule>
    <cfRule type="cellIs" dxfId="24" priority="27" operator="greaterThan">
      <formula>9</formula>
    </cfRule>
  </conditionalFormatting>
  <conditionalFormatting sqref="L3:L35">
    <cfRule type="cellIs" dxfId="23" priority="22" operator="equal">
      <formula>10</formula>
    </cfRule>
    <cfRule type="cellIs" dxfId="22" priority="23" operator="lessThan">
      <formula>10</formula>
    </cfRule>
    <cfRule type="cellIs" dxfId="21" priority="24" operator="greaterThan">
      <formula>9</formula>
    </cfRule>
  </conditionalFormatting>
  <conditionalFormatting sqref="M3:M35">
    <cfRule type="cellIs" dxfId="20" priority="19" operator="equal">
      <formula>10</formula>
    </cfRule>
    <cfRule type="cellIs" dxfId="19" priority="20" operator="lessThan">
      <formula>10</formula>
    </cfRule>
    <cfRule type="cellIs" dxfId="18" priority="21" operator="greaterThan">
      <formula>9</formula>
    </cfRule>
  </conditionalFormatting>
  <conditionalFormatting sqref="N3:O35">
    <cfRule type="cellIs" dxfId="17" priority="16" operator="equal">
      <formula>10</formula>
    </cfRule>
    <cfRule type="cellIs" dxfId="16" priority="17" operator="lessThan">
      <formula>10</formula>
    </cfRule>
    <cfRule type="cellIs" dxfId="15" priority="18" operator="greaterThan">
      <formula>9</formula>
    </cfRule>
  </conditionalFormatting>
  <conditionalFormatting sqref="P3:P35">
    <cfRule type="cellIs" dxfId="14" priority="13" operator="equal">
      <formula>10</formula>
    </cfRule>
    <cfRule type="cellIs" dxfId="13" priority="14" operator="lessThan">
      <formula>10</formula>
    </cfRule>
    <cfRule type="cellIs" dxfId="12" priority="15" operator="greaterThan">
      <formula>9</formula>
    </cfRule>
  </conditionalFormatting>
  <conditionalFormatting sqref="Q3:R35">
    <cfRule type="cellIs" dxfId="11" priority="10" operator="equal">
      <formula>10</formula>
    </cfRule>
    <cfRule type="cellIs" dxfId="10" priority="11" operator="lessThan">
      <formula>10</formula>
    </cfRule>
    <cfRule type="cellIs" dxfId="9" priority="12" operator="greaterThan">
      <formula>9</formula>
    </cfRule>
  </conditionalFormatting>
  <conditionalFormatting sqref="S3:S35">
    <cfRule type="cellIs" dxfId="8" priority="7" operator="equal">
      <formula>10</formula>
    </cfRule>
    <cfRule type="cellIs" dxfId="7" priority="8" operator="lessThan">
      <formula>10</formula>
    </cfRule>
    <cfRule type="cellIs" dxfId="6" priority="9" operator="greaterThan">
      <formula>9</formula>
    </cfRule>
  </conditionalFormatting>
  <conditionalFormatting sqref="T3:T35">
    <cfRule type="cellIs" dxfId="5" priority="4" operator="equal">
      <formula>10</formula>
    </cfRule>
    <cfRule type="cellIs" dxfId="4" priority="5" operator="lessThan">
      <formula>10</formula>
    </cfRule>
    <cfRule type="cellIs" dxfId="3" priority="6" operator="greaterThan">
      <formula>9</formula>
    </cfRule>
  </conditionalFormatting>
  <conditionalFormatting sqref="U3:U35">
    <cfRule type="cellIs" dxfId="2" priority="1" operator="equal">
      <formula>10</formula>
    </cfRule>
    <cfRule type="cellIs" dxfId="1" priority="2" operator="lessThan">
      <formula>10</formula>
    </cfRule>
    <cfRule type="cellIs" dxfId="0" priority="3" operator="greaterThan">
      <formula>9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Enero</vt:lpstr>
      <vt:lpstr>Febrero</vt:lpstr>
      <vt:lpstr>Marzo</vt:lpstr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2015-06-05T18:19:34Z</dcterms:created>
  <dcterms:modified xsi:type="dcterms:W3CDTF">2025-04-24T12:07:53Z</dcterms:modified>
</cp:coreProperties>
</file>