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tabRatio="887" firstSheet="1" activeTab="5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definedNames>
    <definedName name="bugnotes" localSheetId="0">Presentación!$D$22</definedName>
    <definedName name="OLE_LINK1" localSheetId="3">Almacenamiento!$C$17</definedName>
    <definedName name="OLE_LINK2" localSheetId="3">Almacenamiento!$C$17</definedName>
  </definedNames>
  <calcPr calcId="145621"/>
</workbook>
</file>

<file path=xl/calcChain.xml><?xml version="1.0" encoding="utf-8"?>
<calcChain xmlns="http://schemas.openxmlformats.org/spreadsheetml/2006/main">
  <c r="E35" i="15" l="1"/>
  <c r="D35" i="15"/>
  <c r="D54" i="16" l="1"/>
  <c r="D26" i="12" l="1"/>
  <c r="E11" i="19"/>
  <c r="D11" i="19"/>
  <c r="D13" i="18"/>
  <c r="E13" i="18"/>
  <c r="E54" i="16"/>
  <c r="E26" i="12"/>
  <c r="H54" i="16" l="1"/>
  <c r="F17" i="5"/>
  <c r="F18" i="5"/>
  <c r="H26" i="12"/>
  <c r="H35" i="15"/>
  <c r="H13" i="18"/>
  <c r="H11" i="19"/>
</calcChain>
</file>

<file path=xl/sharedStrings.xml><?xml version="1.0" encoding="utf-8"?>
<sst xmlns="http://schemas.openxmlformats.org/spreadsheetml/2006/main" count="287" uniqueCount="148">
  <si>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</si>
  <si>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</si>
  <si>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</si>
  <si>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</si>
  <si>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</si>
  <si>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</si>
  <si>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</si>
  <si>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</si>
  <si>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</si>
  <si>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</si>
  <si>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</si>
  <si>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</si>
  <si>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</si>
  <si>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</si>
  <si>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</si>
  <si>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</si>
  <si>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</si>
  <si>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</si>
  <si>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</si>
  <si>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</si>
  <si>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</si>
  <si>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</si>
  <si>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</si>
  <si>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</si>
  <si>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&lt;Nombre&gt;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</si>
  <si>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</si>
  <si>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</si>
  <si>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</si>
  <si>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</si>
  <si>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</si>
  <si>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</si>
  <si>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</si>
  <si>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</si>
  <si>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Revisiones</t>
  </si>
  <si>
    <t>Reporte de Revisión Caso de Prueba</t>
  </si>
  <si>
    <t>Ejecución del Caso de Prueba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</si>
  <si>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</si>
  <si>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</si>
  <si>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</si>
  <si>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</si>
  <si>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</si>
  <si>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</si>
  <si>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</si>
  <si>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</si>
  <si>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</si>
  <si>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</si>
  <si>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</si>
  <si>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</si>
  <si>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</si>
  <si>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</si>
  <si>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</si>
  <si>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</si>
  <si>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</si>
  <si>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</si>
  <si>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</si>
  <si>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</si>
  <si>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</si>
  <si>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</si>
  <si>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</si>
  <si>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</si>
  <si>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</si>
  <si>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</si>
  <si>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</si>
  <si>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Flujo Crear</t>
  </si>
  <si>
    <t>Flujo Modificar</t>
  </si>
  <si>
    <t>Flujo Eliminar</t>
  </si>
  <si>
    <t>grodriguez</t>
  </si>
  <si>
    <t>X</t>
  </si>
  <si>
    <t>Modificación de datos</t>
  </si>
  <si>
    <t>Mensajes de Validación</t>
  </si>
  <si>
    <t>Total</t>
  </si>
  <si>
    <t>%</t>
  </si>
  <si>
    <t>SuKarne</t>
  </si>
  <si>
    <t>1.5.0.0</t>
  </si>
  <si>
    <t>Modificar Folios Fiscales</t>
  </si>
  <si>
    <t>Mantenimiento de Folios fiscales</t>
  </si>
  <si>
    <t>CS-009-05.doc</t>
  </si>
  <si>
    <t>En el Pantalla de Navegación se muestran los iconos de: Crear, Modificar, Actualizar</t>
  </si>
  <si>
    <t>En el Pantalla de Navegación la descripcion que muestra es la de &lt;Folio.Descripcion&gt;</t>
  </si>
  <si>
    <t xml:space="preserve">Muestra label "Descripción" y su TextBox </t>
  </si>
  <si>
    <t>Muestra dos pestañas "Generales" y "Fiscales"</t>
  </si>
  <si>
    <t>En lugar del label se muestra el label [BF0002] No se encontró el mensaje</t>
  </si>
  <si>
    <t>Muestra el ChecktBox "Fiscal"</t>
  </si>
  <si>
    <t xml:space="preserve">Muestra label "Versión CFD" y su TextBox (Deshabilitado, mostrando el tipo de CFD a utilizar) </t>
  </si>
  <si>
    <t>Muestra label "Sub-Empresa" y su DropDownList (Con las sub-empresas creadas)</t>
  </si>
  <si>
    <t>Muestra un Grid con las columnas "Contenido", "Formato", "Estado"</t>
  </si>
  <si>
    <t>Muestra dos Botones "Crear" y "Eliminar"</t>
  </si>
  <si>
    <t>Se muestran dos grid, "Folios Disponible" , "Asignación de Folios"</t>
  </si>
  <si>
    <t>El Grid Folios Disponibles tiene los campos: Tipo campo, Numero Aprovación, Año Aprobación, Serie, Cantidad Solicitada, Usados, Fecha Creación</t>
  </si>
  <si>
    <t>El Grid Folios disponibles tiene los campos: Inicio, Final, Certificado, Centro Expedición, Vendedor, Terminal, Descripción, Fecha creación</t>
  </si>
  <si>
    <t xml:space="preserve">Se muestran Correctamente los tooltips de los controles: Descripción, Sub-Empresa, Versión, Comprobante Digital, Fiscal, Buscar, Detalle, Atributos, Contenido, Formato, Estado, Crear, Eliminar, Aceptar, Cancelar.
</t>
  </si>
  <si>
    <t>Se cumple con los colores estandar</t>
  </si>
  <si>
    <t>"FolioID", varchar(16) En la entidad Folio (R)</t>
  </si>
  <si>
    <t>"Descripcion", varchar(64)</t>
  </si>
  <si>
    <t>"ModuloMovDetalleClave", varchar(16)  En la entidad Folio (NR)</t>
  </si>
  <si>
    <t>"SubEmpresaId", varchar(16)  En la entidad Folio (NR)</t>
  </si>
  <si>
    <t>"ValorInicial", varchar(16)  En la entidad Folio (R)</t>
  </si>
  <si>
    <t>"TipoEstado", smallint  En la entidad Folio (R)</t>
  </si>
  <si>
    <t>"Fiscal", bit  En la entidad Folio (R)</t>
  </si>
  <si>
    <t>"MFechaHora", datetime  En la entidad Folio (R)</t>
  </si>
  <si>
    <t>"MUsuarioID", varchar(16) En la entidad Folio (R)</t>
  </si>
  <si>
    <t>Se Almacena correctamente la información Descripción en el campo&lt;Folio.Descripción&gt;</t>
  </si>
  <si>
    <r>
      <t>Se Almacena correctamente la información Sub-Empresa</t>
    </r>
    <r>
      <rPr>
        <sz val="11"/>
        <rFont val="Arial Narrow"/>
        <family val="2"/>
      </rPr>
      <t xml:space="preserve"> en el campo</t>
    </r>
    <r>
      <rPr>
        <sz val="12"/>
        <rFont val="Arial Narrow"/>
        <family val="2"/>
      </rPr>
      <t xml:space="preserve"> </t>
    </r>
    <r>
      <rPr>
        <sz val="11"/>
        <rFont val="Arial Narrow"/>
        <family val="2"/>
      </rPr>
      <t>&lt;Folio.SubEmpresaId&gt;</t>
    </r>
  </si>
  <si>
    <t xml:space="preserve">Se Almacena correctamente la información Versión Comprobante Digital en el campo &lt;SEMHist.VersionCFD </t>
  </si>
  <si>
    <t>Se Almacena correctamente la información Fiscal en el campo &lt;Folio.Fiscal&gt;</t>
  </si>
  <si>
    <t>Se Almacena correctamente la información Módulo en el campo &lt;ModuloMovDetalle.TipoIndice = 25&gt;.</t>
  </si>
  <si>
    <t xml:space="preserve">Se Almacena correctamente la información Nombre en el campo &lt;ModuloMovDetalle&gt; </t>
  </si>
  <si>
    <t>Se Almacena correctamente la información Contenido en el campo &lt;FolioDetalle.TipoContenido&gt;</t>
  </si>
  <si>
    <t>Se Almacena correctamente la información Formato en el campo &lt;FolioDetalle.Formato&gt;</t>
  </si>
  <si>
    <t>Se Almacena correctamente la información Estado en el campo &lt;FolioDetalle.TipoEstado&gt;</t>
  </si>
  <si>
    <t>FolioID, varchar(16) En la entidad Folio Detalle (R)</t>
  </si>
  <si>
    <t>FolioDetClave, varchar(16) En la entidad Folio Detalle (R)</t>
  </si>
  <si>
    <t>TipoContenido, smallint En la entidad FolioDetalle (R)</t>
  </si>
  <si>
    <t>Formato, varchar(32) En la entidad FolioDetalle (R)</t>
  </si>
  <si>
    <t>TipoEstado, smallint En la entidad Folio Detalle (R)</t>
  </si>
  <si>
    <t>MFechaHora, datetime En la entidad Folio Detalle (R)</t>
  </si>
  <si>
    <t>MUsuarioID, varchar(16) En la entidad Folio Detalle (R)</t>
  </si>
  <si>
    <t>Se Almacena correctamente la información TipoComprobante  en el campo  &lt;FolioSolicitado.TipoComprobante&gt;</t>
  </si>
  <si>
    <t>Se Almacena correctamente la información Número Aprobación en el campo  &lt;FolioSolicitado.Aprobacion</t>
  </si>
  <si>
    <t>Se Almacena correctamente la información Año Aprobación en el campo &lt;FolioSolicitado.AnioAprobacion&gt;</t>
  </si>
  <si>
    <t xml:space="preserve">Se Almacena correctamente la información Serie en el campo &lt;FolioSolicitado.Serie&gt; </t>
  </si>
  <si>
    <t xml:space="preserve">Se Almacena correctamente la información Total de Folios en el campo &lt;FolioSolicitado.CantidadSolictada&gt;  </t>
  </si>
  <si>
    <t>Se Almacena correctamente la información Usados en el campo &lt;FolioSolicitado.Usados&gt;</t>
  </si>
  <si>
    <t>Se Almacena correctamente la información Fecha Creación en el campo &lt;FolioSolicitado.FechaCreacion&gt;</t>
  </si>
  <si>
    <t>Se Almacena correctamente la información Inicio en el campo &lt;FOSHist.Inicio&gt;</t>
  </si>
  <si>
    <t>Se Almacena correctamente la información en el campo Final en el campo &lt;FOSHist.Fin&gt;</t>
  </si>
  <si>
    <t>Se Almacena correctamente la información en el campo Certificado en el campo &lt;FOSHist.NumCertificado&gt;</t>
  </si>
  <si>
    <t>Se Almacena correctamente la información Centro Expedición en el campo &lt;FOSHist.CentroExpID&gt;</t>
  </si>
  <si>
    <t>Se Almacena correctamente la información Vendedor  Si &lt;SEMHist.FoliosTerminal=0&gt; Entonces  &lt;Vendedor.TipoEstado&gt;</t>
  </si>
  <si>
    <t xml:space="preserve">Se Almacena correctamente la información Terminal  Si &lt;SEMHist.FoliosTerminal=1&gt; Entonces &lt;Terminal.Descripcion&gt; </t>
  </si>
  <si>
    <t>Se Almacena correctamente la información TerminalFecha en el campo &lt;FOSHist.FSHFechaInicio&gt;</t>
  </si>
  <si>
    <t>Se modifica correctamente la información FolioID en la tabla "FolioSolicitado"</t>
  </si>
  <si>
    <t>Se modifica correctamente la información FolioDetClave en la tabla "FolioSolicitado"</t>
  </si>
  <si>
    <t>Se modifica correctamente la información TipoContenido en la tabla "FolioSolicitado"</t>
  </si>
  <si>
    <t>Se modifica correctamente la información Formato en la tabla "FolioSolicitado"</t>
  </si>
  <si>
    <t>Se modifica correctamente la información TipoEstado en la tabla "FolioSolicitado"</t>
  </si>
  <si>
    <t>Se modifica correctamente la información MFechaHora en la tabla "FolioSolicitado"</t>
  </si>
  <si>
    <t>Se modifica correctamente la información MUsuarioID en la tabla "FolioSolicitado"</t>
  </si>
  <si>
    <t>Se modifica correctamente la información SubempresaId en la tabla "FolioSolicitado"</t>
  </si>
  <si>
    <t xml:space="preserve">Se modifica correctamente la información FolioID, En la entidad Folio </t>
  </si>
  <si>
    <t>Se modifica correctamente la información  ModuloMovDetalleClave, En la entidad Folio</t>
  </si>
  <si>
    <t>Se modifica correctamente la información Descripcion, En la entidad Folio</t>
  </si>
  <si>
    <t>Se modifica correctamente la información ValorInicial, En la entidad Folio</t>
  </si>
  <si>
    <t>Se modifica correctamente la información TipoEstado, En la entidad Folio</t>
  </si>
  <si>
    <t>Se modifica correctamente la información Fiscal,  En la entidad Folio</t>
  </si>
  <si>
    <t>Se modifica correctamente la información SubEmpresaId, En la entidad Folio</t>
  </si>
  <si>
    <t>Se modifica correctamente la información MFechaHora, En la entidad Folio</t>
  </si>
  <si>
    <t xml:space="preserve">Se modifica correctamente la información MUsuarioID, En la entidad Folio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</si>
</sst>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Arial"/>
      <family val="2"/>
    </font>
    <font>
      <sz val="10"/>
      <color theme="4" tint="-0.249977111117893"/>
      <name val="Tahoma"/>
      <family val="2"/>
    </font>
    <font>
      <sz val="10"/>
      <color theme="4" tint="-0.249977111117893"/>
      <name val="Arial"/>
      <family val="2"/>
    </font>
    <font>
      <sz val="1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Tahoma"/>
      <family val="2"/>
    </font>
    <font>
      <sz val="11"/>
      <color theme="0"/>
      <name val="Arial"/>
      <family val="2"/>
    </font>
    <font>
      <sz val="12"/>
      <name val="Arial Narrow"/>
      <family val="2"/>
    </font>
    <font>
      <sz val="13"/>
      <name val="Arial"/>
      <family val="2"/>
    </font>
    <font>
      <sz val="13"/>
      <color rgb="FF454545"/>
      <name val="Arial"/>
      <family val="2"/>
    </font>
    <font>
      <sz val="13"/>
      <color theme="0"/>
      <name val="Arial"/>
      <family val="2"/>
    </font>
    <font>
      <sz val="12"/>
      <name val="Courier New"/>
      <family val="3"/>
    </font>
    <font>
      <sz val="11"/>
      <name val="Arial Narrow"/>
      <family val="2"/>
    </font>
    <font>
      <sz val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7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7" fillId="6" borderId="0" xfId="1" applyFont="1" applyFill="1" applyBorder="1" applyAlignment="1">
      <alignment horizontal="center" vertical="center" wrapText="1"/>
    </xf>
    <xf numFmtId="0" fontId="17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14" fontId="18" fillId="7" borderId="4" xfId="0" applyNumberFormat="1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1" applyFont="1" applyFill="1" applyBorder="1" applyAlignment="1">
      <alignment vertical="center" wrapText="1"/>
    </xf>
    <xf numFmtId="0" fontId="19" fillId="3" borderId="4" xfId="1" applyFont="1" applyFill="1" applyBorder="1" applyAlignment="1" applyProtection="1">
      <alignment horizontal="left" vertical="center" wrapText="1"/>
      <protection locked="0"/>
    </xf>
    <xf numFmtId="0" fontId="19" fillId="3" borderId="5" xfId="1" applyFont="1" applyFill="1" applyBorder="1" applyAlignment="1">
      <alignment horizontal="left" vertical="center" wrapText="1"/>
    </xf>
    <xf numFmtId="0" fontId="19" fillId="3" borderId="5" xfId="1" applyFont="1" applyFill="1" applyBorder="1" applyAlignment="1" applyProtection="1">
      <alignment horizontal="left" vertical="center" wrapText="1"/>
      <protection locked="0"/>
    </xf>
    <xf numFmtId="0" fontId="19" fillId="0" borderId="5" xfId="0" applyFont="1" applyBorder="1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14" fontId="19" fillId="3" borderId="4" xfId="1" applyNumberFormat="1" applyFont="1" applyFill="1" applyBorder="1" applyAlignment="1">
      <alignment horizontal="left" vertical="center" wrapText="1"/>
    </xf>
    <xf numFmtId="14" fontId="19" fillId="3" borderId="4" xfId="1" applyNumberFormat="1" applyFont="1" applyFill="1" applyBorder="1" applyAlignment="1" applyProtection="1">
      <alignment horizontal="left" vertical="center" wrapText="1"/>
      <protection locked="0"/>
    </xf>
    <xf numFmtId="0" fontId="21" fillId="2" borderId="0" xfId="0" applyFont="1" applyFill="1" applyAlignment="1">
      <alignment vertical="center" wrapText="1"/>
    </xf>
    <xf numFmtId="0" fontId="20" fillId="3" borderId="2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vertical="center" wrapText="1"/>
    </xf>
    <xf numFmtId="0" fontId="23" fillId="3" borderId="2" xfId="0" applyFont="1" applyFill="1" applyBorder="1" applyAlignment="1">
      <alignment vertical="center" wrapText="1"/>
    </xf>
    <xf numFmtId="0" fontId="23" fillId="0" borderId="2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horizontal="center" vertical="center" wrapText="1"/>
    </xf>
    <xf numFmtId="14" fontId="19" fillId="3" borderId="4" xfId="1" applyNumberFormat="1" applyFont="1" applyFill="1" applyBorder="1" applyAlignment="1">
      <alignment horizontal="center" vertical="center" wrapText="1"/>
    </xf>
    <xf numFmtId="14" fontId="19" fillId="3" borderId="5" xfId="1" applyNumberFormat="1" applyFont="1" applyFill="1" applyBorder="1" applyAlignment="1" applyProtection="1">
      <alignment horizontal="left" vertical="center" wrapText="1"/>
      <protection locked="0"/>
    </xf>
    <xf numFmtId="0" fontId="25" fillId="0" borderId="0" xfId="0" applyFont="1"/>
    <xf numFmtId="0" fontId="3" fillId="4" borderId="0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6" fillId="9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 wrapText="1"/>
    </xf>
    <xf numFmtId="0" fontId="26" fillId="2" borderId="0" xfId="0" applyFont="1" applyFill="1" applyAlignment="1">
      <alignment horizontal="left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27" fillId="8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6" fillId="10" borderId="0" xfId="0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2" fontId="2" fillId="3" borderId="0" xfId="0" applyNumberFormat="1" applyFont="1" applyFill="1" applyAlignment="1">
      <alignment vertical="center" wrapText="1"/>
    </xf>
    <xf numFmtId="2" fontId="0" fillId="3" borderId="0" xfId="0" applyNumberFormat="1" applyFill="1" applyAlignment="1">
      <alignment vertical="center" wrapText="1"/>
    </xf>
    <xf numFmtId="2" fontId="8" fillId="6" borderId="0" xfId="0" applyNumberFormat="1" applyFont="1" applyFill="1" applyBorder="1" applyAlignment="1">
      <alignment horizontal="center" vertical="center" wrapText="1"/>
    </xf>
    <xf numFmtId="1" fontId="26" fillId="10" borderId="0" xfId="0" applyNumberFormat="1" applyFont="1" applyFill="1" applyAlignment="1">
      <alignment horizontal="right" vertical="center"/>
    </xf>
    <xf numFmtId="1" fontId="26" fillId="10" borderId="0" xfId="0" applyNumberFormat="1" applyFont="1" applyFill="1" applyAlignment="1">
      <alignment horizontal="right" vertical="center" wrapText="1"/>
    </xf>
    <xf numFmtId="3" fontId="26" fillId="10" borderId="0" xfId="0" applyNumberFormat="1" applyFont="1" applyFill="1" applyAlignment="1">
      <alignment horizontal="right" vertical="center" wrapText="1"/>
    </xf>
    <xf numFmtId="3" fontId="26" fillId="10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1" fontId="8" fillId="3" borderId="4" xfId="1" applyNumberFormat="1" applyFont="1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9" fillId="0" borderId="0" xfId="0" applyFont="1" applyAlignment="1">
      <alignment horizontal="left" vertical="center" indent="3"/>
    </xf>
    <xf numFmtId="0" fontId="1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vertical="center" wrapText="1"/>
    </xf>
    <xf numFmtId="1" fontId="8" fillId="3" borderId="4" xfId="1" applyNumberFormat="1" applyFont="1" applyFill="1" applyBorder="1" applyAlignment="1" applyProtection="1">
      <alignment horizontal="right" vertical="center" wrapText="1"/>
    </xf>
    <xf numFmtId="0" fontId="9" fillId="5" borderId="0" xfId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8" fillId="7" borderId="4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31" fillId="3" borderId="2" xfId="0" applyFont="1" applyFill="1" applyBorder="1" applyAlignment="1">
      <alignment vertical="center" wrapText="1"/>
    </xf>
  </cellXfs>
  <cellStyles count="2">
    <cellStyle name="Normal" xfId="0" builtinId="0"/>
    <cellStyle name="Normal 3" xfId="1"/>
  </cellStyles>
  <dxfs count="6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E12" zoomScale="80" zoomScaleNormal="80" workbookViewId="0">
      <selection activeCell="F17" sqref="F17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82" style="2" bestFit="1" customWidth="1"/>
    <col min="5" max="5" width="33.7109375" style="2" bestFit="1" customWidth="1"/>
    <col min="6" max="6" width="10.85546875" style="81" bestFit="1" customWidth="1"/>
    <col min="7" max="7" width="3" style="2" bestFit="1" customWidth="1"/>
    <col min="8" max="10" width="11.42578125" style="2"/>
    <col min="11" max="11" width="11.42578125" style="11"/>
    <col min="12" max="12" width="11.42578125" style="12"/>
    <col min="13" max="14" width="11.42578125" style="17"/>
    <col min="15" max="15" width="17" style="19" customWidth="1"/>
    <col min="16" max="16" width="21.28515625" style="19" customWidth="1"/>
    <col min="17" max="17" width="23.140625" style="19" customWidth="1"/>
    <col min="18" max="18" width="11.42578125" style="19"/>
    <col min="19" max="19" width="16.140625" style="19" customWidth="1"/>
    <col min="20" max="20" width="32.5703125" style="19" customWidth="1"/>
    <col min="21" max="16384" width="11.42578125" style="2"/>
  </cols>
  <sheetData>
    <row r="1" spans="1:20" ht="30" customHeight="1" x14ac:dyDescent="0.2">
      <c r="M1" s="16"/>
      <c r="O1" s="18" t="s">
        <v>15</v>
      </c>
      <c r="P1" s="18" t="s">
        <v>17</v>
      </c>
      <c r="Q1" s="18" t="s">
        <v>12</v>
      </c>
      <c r="R1" s="19" t="s">
        <v>19</v>
      </c>
      <c r="S1" s="19" t="s">
        <v>27</v>
      </c>
      <c r="T1" s="18" t="s">
        <v>6</v>
      </c>
    </row>
    <row r="2" spans="1:20" s="1" customFormat="1" ht="30" customHeight="1" x14ac:dyDescent="0.2">
      <c r="A2" s="26"/>
      <c r="B2" s="96" t="s">
        <v>34</v>
      </c>
      <c r="C2" s="96"/>
      <c r="D2" s="96"/>
      <c r="E2" s="97"/>
      <c r="F2" s="82"/>
      <c r="K2" s="10"/>
      <c r="L2" s="13"/>
      <c r="M2" s="4"/>
      <c r="N2" s="4"/>
      <c r="O2" s="18" t="s">
        <v>16</v>
      </c>
      <c r="P2" s="18" t="s">
        <v>6</v>
      </c>
      <c r="Q2" s="18" t="s">
        <v>9</v>
      </c>
      <c r="R2" s="19" t="s">
        <v>20</v>
      </c>
      <c r="S2" s="19" t="s">
        <v>28</v>
      </c>
      <c r="T2" s="18" t="s">
        <v>7</v>
      </c>
    </row>
    <row r="3" spans="1:20" s="1" customFormat="1" ht="30" customHeight="1" x14ac:dyDescent="0.2">
      <c r="A3" s="3"/>
      <c r="B3" s="5" t="s">
        <v>23</v>
      </c>
      <c r="C3" s="98" t="s">
        <v>72</v>
      </c>
      <c r="D3" s="98"/>
      <c r="E3" s="99"/>
      <c r="F3" s="82"/>
      <c r="K3" s="10"/>
      <c r="L3" s="13"/>
      <c r="M3" s="4"/>
      <c r="N3" s="4"/>
      <c r="O3" s="20"/>
      <c r="P3" s="18" t="s">
        <v>18</v>
      </c>
      <c r="Q3" s="18" t="s">
        <v>13</v>
      </c>
      <c r="R3" s="19"/>
      <c r="S3" s="19" t="s">
        <v>29</v>
      </c>
      <c r="T3" s="18" t="s">
        <v>8</v>
      </c>
    </row>
    <row r="4" spans="1:20" s="1" customFormat="1" ht="30" customHeight="1" x14ac:dyDescent="0.2">
      <c r="A4" s="3"/>
      <c r="B4" s="5" t="s">
        <v>46</v>
      </c>
      <c r="C4" s="100" t="s">
        <v>73</v>
      </c>
      <c r="D4" s="100"/>
      <c r="E4" s="101"/>
      <c r="F4" s="82"/>
      <c r="K4" s="10"/>
      <c r="L4" s="13"/>
      <c r="M4" s="4"/>
      <c r="N4" s="4"/>
      <c r="O4" s="20"/>
      <c r="P4" s="20"/>
      <c r="Q4" s="18" t="s">
        <v>14</v>
      </c>
      <c r="R4" s="19"/>
      <c r="S4" s="19"/>
      <c r="T4" s="18" t="s">
        <v>9</v>
      </c>
    </row>
    <row r="5" spans="1:20" s="1" customFormat="1" ht="30" customHeight="1" x14ac:dyDescent="0.2">
      <c r="A5" s="3"/>
      <c r="B5" s="5" t="s">
        <v>25</v>
      </c>
      <c r="C5" s="102">
        <v>41024</v>
      </c>
      <c r="D5" s="102"/>
      <c r="E5" s="101"/>
      <c r="F5" s="82"/>
      <c r="K5" s="10"/>
      <c r="L5" s="13"/>
      <c r="M5" s="4"/>
      <c r="N5" s="4"/>
      <c r="O5" s="20"/>
      <c r="P5" s="20"/>
      <c r="Q5" s="18" t="s">
        <v>14</v>
      </c>
      <c r="R5" s="19"/>
      <c r="S5" s="19"/>
      <c r="T5" s="18" t="s">
        <v>9</v>
      </c>
    </row>
    <row r="6" spans="1:20" s="1" customFormat="1" ht="30" customHeight="1" x14ac:dyDescent="0.2">
      <c r="A6" s="3"/>
      <c r="B6" s="5" t="s">
        <v>30</v>
      </c>
      <c r="C6" s="100" t="s">
        <v>66</v>
      </c>
      <c r="D6" s="100"/>
      <c r="E6" s="101"/>
      <c r="F6" s="82"/>
      <c r="K6" s="10"/>
      <c r="L6" s="13"/>
      <c r="M6" s="4"/>
      <c r="N6" s="4"/>
      <c r="O6" s="19"/>
      <c r="P6" s="19"/>
      <c r="Q6" s="19" t="s">
        <v>21</v>
      </c>
      <c r="R6" s="19"/>
      <c r="S6" s="19"/>
      <c r="T6" s="18" t="s">
        <v>10</v>
      </c>
    </row>
    <row r="7" spans="1:20" s="1" customFormat="1" ht="30" customHeight="1" x14ac:dyDescent="0.2">
      <c r="A7" s="3"/>
      <c r="B7" s="5" t="s">
        <v>26</v>
      </c>
      <c r="C7" s="102" t="s">
        <v>24</v>
      </c>
      <c r="D7" s="102"/>
      <c r="E7" s="101"/>
      <c r="F7" s="82"/>
      <c r="K7" s="10"/>
      <c r="L7" s="13"/>
      <c r="M7" s="4"/>
      <c r="N7" s="4"/>
      <c r="O7" s="19"/>
      <c r="P7" s="19"/>
      <c r="Q7" s="19" t="s">
        <v>22</v>
      </c>
      <c r="R7" s="19"/>
      <c r="S7" s="19"/>
      <c r="T7" s="18" t="s">
        <v>11</v>
      </c>
    </row>
    <row r="8" spans="1:20" s="1" customFormat="1" ht="30" customHeight="1" x14ac:dyDescent="0.2">
      <c r="A8" s="3"/>
      <c r="B8" s="5" t="s">
        <v>56</v>
      </c>
      <c r="C8" s="102" t="s">
        <v>74</v>
      </c>
      <c r="D8" s="102"/>
      <c r="E8" s="101"/>
      <c r="F8" s="82"/>
      <c r="K8" s="10"/>
      <c r="L8" s="13"/>
      <c r="M8" s="4"/>
      <c r="N8" s="4"/>
      <c r="O8" s="19"/>
      <c r="P8" s="19"/>
      <c r="Q8" s="19"/>
      <c r="R8" s="19"/>
      <c r="S8" s="19"/>
      <c r="T8" s="18"/>
    </row>
    <row r="9" spans="1:20" s="1" customFormat="1" ht="30" customHeight="1" x14ac:dyDescent="0.2">
      <c r="B9" s="40"/>
      <c r="C9" s="29"/>
      <c r="D9" s="29"/>
      <c r="E9" s="39"/>
      <c r="F9" s="82"/>
      <c r="K9" s="10"/>
      <c r="L9" s="13"/>
      <c r="M9" s="4"/>
      <c r="N9" s="4"/>
      <c r="O9" s="19"/>
      <c r="P9" s="19"/>
      <c r="Q9" s="19"/>
      <c r="R9" s="19"/>
      <c r="S9" s="19"/>
      <c r="T9" s="19"/>
    </row>
    <row r="10" spans="1:20" ht="30" customHeight="1" x14ac:dyDescent="0.2">
      <c r="B10" s="96" t="s">
        <v>48</v>
      </c>
      <c r="C10" s="96"/>
      <c r="D10" s="96"/>
      <c r="E10" s="97"/>
    </row>
    <row r="11" spans="1:20" ht="30" customHeight="1" x14ac:dyDescent="0.2">
      <c r="B11" s="32" t="s">
        <v>49</v>
      </c>
      <c r="C11" s="33" t="s">
        <v>50</v>
      </c>
      <c r="D11" s="33" t="s">
        <v>51</v>
      </c>
      <c r="E11" s="34" t="s">
        <v>52</v>
      </c>
    </row>
    <row r="12" spans="1:20" s="1" customFormat="1" ht="30" customHeight="1" x14ac:dyDescent="0.2">
      <c r="B12" s="46">
        <v>41025</v>
      </c>
      <c r="C12" s="46" t="s">
        <v>73</v>
      </c>
      <c r="D12" s="46" t="s">
        <v>74</v>
      </c>
      <c r="E12" s="60" t="s">
        <v>66</v>
      </c>
      <c r="K12" s="10"/>
      <c r="L12" s="13"/>
      <c r="M12" s="4"/>
      <c r="N12" s="4"/>
      <c r="O12" s="19"/>
      <c r="P12" s="19"/>
      <c r="Q12" s="19"/>
      <c r="R12" s="19"/>
      <c r="S12" s="19"/>
      <c r="T12" s="19"/>
    </row>
    <row r="13" spans="1:20" ht="30" customHeight="1" x14ac:dyDescent="0.2">
      <c r="B13" s="46"/>
      <c r="C13" s="46"/>
      <c r="D13" s="46"/>
      <c r="E13" s="60"/>
      <c r="I13" s="68"/>
    </row>
    <row r="14" spans="1:20" ht="30" customHeight="1" x14ac:dyDescent="0.2">
      <c r="B14" s="36"/>
      <c r="C14" s="36"/>
      <c r="D14" s="36"/>
      <c r="E14" s="36"/>
    </row>
    <row r="15" spans="1:20" ht="30" customHeight="1" x14ac:dyDescent="0.2">
      <c r="B15" s="96" t="s">
        <v>61</v>
      </c>
      <c r="C15" s="96"/>
      <c r="D15" s="96"/>
      <c r="E15" s="97"/>
      <c r="F15" s="83"/>
      <c r="G15" s="83"/>
    </row>
    <row r="16" spans="1:20" ht="30" customHeight="1" x14ac:dyDescent="0.2">
      <c r="B16" s="32" t="s">
        <v>53</v>
      </c>
      <c r="C16" s="33" t="s">
        <v>50</v>
      </c>
      <c r="D16" s="33" t="s">
        <v>54</v>
      </c>
      <c r="E16" s="35" t="s">
        <v>55</v>
      </c>
      <c r="F16" s="83" t="s">
        <v>70</v>
      </c>
      <c r="G16" s="83"/>
    </row>
    <row r="17" spans="2:8" ht="30" customHeight="1" x14ac:dyDescent="0.2">
      <c r="B17" s="41" t="s">
        <v>66</v>
      </c>
      <c r="C17" s="41" t="s">
        <v>73</v>
      </c>
      <c r="D17" s="47">
        <v>39570</v>
      </c>
      <c r="E17" s="41"/>
      <c r="F17" s="95">
        <f>((SUM(Estándares!D26,Validaciones!D35,Almacenamiento!D54,Operación!D13,'Pruebas generales'!D11) - SUM(Estándares!E26,Validaciones!E35,Almacenamiento!E54,Operación!E13,'Pruebas generales'!E11))*100) / SUM(Estándares!D26,Validaciones!D35,Almacenamiento!D54,Operación!D13,'Pruebas generales'!D11)</f>
        <v>97.333333333333329</v>
      </c>
      <c r="G17" s="46" t="s">
        <v>71</v>
      </c>
      <c r="H17" s="1"/>
    </row>
    <row r="18" spans="2:8" ht="30" customHeight="1" x14ac:dyDescent="0.2">
      <c r="B18" s="42"/>
      <c r="C18" s="43"/>
      <c r="D18" s="61"/>
      <c r="E18" s="44"/>
      <c r="F18" s="89">
        <f>(((COUNTIF(Estándares!D7:D103,"X")+COUNTIF(Validaciones!D7:D114,"X")+COUNTIF(Almacenamiento!D7:D123,"X")+COUNTIF(Operación!D7:D95,"X")+COUNTIF('Pruebas generales'!D7:D100,"X"))-(COUNTIF(Estándares!E7:E103,"X")+COUNTIF(Validaciones!E7:E114,"X")+COUNTIF(Almacenamiento!E7:E123,"X")+COUNTIF(Operación!E7:E95,"X")+COUNTIF('Pruebas generales'!E7:E100,"X")))*100) / (SUM(Estándares!D26,Validaciones!D35,Almacenamiento!D54,Operación!D13,'Pruebas generales'!D11))</f>
        <v>98.666666666666671</v>
      </c>
      <c r="G18" s="46" t="s">
        <v>71</v>
      </c>
      <c r="H18" s="88"/>
    </row>
    <row r="19" spans="2:8" ht="30" customHeight="1" x14ac:dyDescent="0.2">
      <c r="B19" s="29"/>
      <c r="C19" s="30"/>
      <c r="D19" s="30"/>
      <c r="E19" s="31"/>
    </row>
    <row r="20" spans="2:8" ht="30" customHeight="1" x14ac:dyDescent="0.2">
      <c r="B20" s="96" t="s">
        <v>57</v>
      </c>
      <c r="C20" s="96"/>
      <c r="D20" s="96"/>
      <c r="E20" s="97"/>
    </row>
    <row r="21" spans="2:8" ht="30" customHeight="1" x14ac:dyDescent="0.2">
      <c r="B21" s="107" t="s">
        <v>58</v>
      </c>
      <c r="C21" s="108"/>
      <c r="D21" s="37" t="s">
        <v>59</v>
      </c>
      <c r="E21" s="37" t="s">
        <v>60</v>
      </c>
    </row>
    <row r="22" spans="2:8" ht="30" customHeight="1" x14ac:dyDescent="0.2">
      <c r="B22" s="105" t="s">
        <v>75</v>
      </c>
      <c r="C22" s="106"/>
      <c r="D22" s="45" t="s">
        <v>76</v>
      </c>
      <c r="E22" s="38">
        <v>38589</v>
      </c>
    </row>
    <row r="23" spans="2:8" ht="30" customHeight="1" x14ac:dyDescent="0.2">
      <c r="B23" s="105"/>
      <c r="C23" s="106"/>
      <c r="D23" s="58"/>
      <c r="E23" s="38"/>
      <c r="H23" s="67"/>
    </row>
    <row r="24" spans="2:8" x14ac:dyDescent="0.2">
      <c r="B24" s="103"/>
      <c r="C24" s="104"/>
    </row>
    <row r="25" spans="2:8" x14ac:dyDescent="0.2">
      <c r="B25" s="103"/>
      <c r="C25" s="104"/>
    </row>
  </sheetData>
  <sheetProtection selectLockedCells="1"/>
  <mergeCells count="15">
    <mergeCell ref="C7:E7"/>
    <mergeCell ref="B10:E10"/>
    <mergeCell ref="B24:C24"/>
    <mergeCell ref="B25:C25"/>
    <mergeCell ref="B22:C22"/>
    <mergeCell ref="B23:C23"/>
    <mergeCell ref="C8:E8"/>
    <mergeCell ref="B20:E20"/>
    <mergeCell ref="B21:C21"/>
    <mergeCell ref="B15:E15"/>
    <mergeCell ref="B2:E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opLeftCell="A9" zoomScale="75" zoomScaleNormal="75" workbookViewId="0">
      <selection activeCell="D24" sqref="D24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90.5703125" style="6" customWidth="1"/>
    <col min="4" max="6" width="11.42578125" style="6" customWidth="1"/>
    <col min="7" max="7" width="50.42578125" style="6" bestFit="1" customWidth="1"/>
    <col min="8" max="8" width="8.7109375" style="7" bestFit="1" customWidth="1"/>
    <col min="9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63"/>
      <c r="E6" s="63"/>
      <c r="F6" s="22"/>
      <c r="G6" s="14"/>
      <c r="H6" s="14"/>
    </row>
    <row r="7" spans="1:12" ht="29.25" customHeight="1" x14ac:dyDescent="0.2">
      <c r="B7" s="50">
        <v>1</v>
      </c>
      <c r="C7" s="52" t="s">
        <v>36</v>
      </c>
      <c r="D7" s="64"/>
      <c r="E7" s="64"/>
      <c r="F7" s="59"/>
      <c r="G7" s="24"/>
      <c r="H7" s="24"/>
    </row>
    <row r="8" spans="1:12" ht="29.25" customHeight="1" x14ac:dyDescent="0.2">
      <c r="B8" s="50"/>
      <c r="C8" s="49" t="s">
        <v>78</v>
      </c>
      <c r="D8" s="64" t="s">
        <v>67</v>
      </c>
      <c r="E8" s="64"/>
      <c r="F8" s="59"/>
      <c r="G8" s="24"/>
      <c r="H8" s="24"/>
    </row>
    <row r="9" spans="1:12" ht="29.25" customHeight="1" x14ac:dyDescent="0.2">
      <c r="B9" s="50"/>
      <c r="C9" s="49" t="s">
        <v>77</v>
      </c>
      <c r="D9" s="64" t="s">
        <v>67</v>
      </c>
      <c r="E9" s="64"/>
      <c r="F9" s="59"/>
      <c r="G9" s="24"/>
      <c r="H9" s="24"/>
    </row>
    <row r="10" spans="1:12" ht="29.25" customHeight="1" x14ac:dyDescent="0.2">
      <c r="B10" s="50"/>
      <c r="C10" s="49" t="s">
        <v>80</v>
      </c>
      <c r="D10" s="64" t="s">
        <v>67</v>
      </c>
      <c r="E10" s="64"/>
      <c r="F10" s="59"/>
      <c r="G10" s="24"/>
      <c r="H10" s="24"/>
    </row>
    <row r="11" spans="1:12" ht="29.25" customHeight="1" x14ac:dyDescent="0.2">
      <c r="B11" s="50"/>
      <c r="C11" s="49" t="s">
        <v>79</v>
      </c>
      <c r="D11" s="64" t="s">
        <v>67</v>
      </c>
      <c r="E11" s="64"/>
      <c r="F11" s="59"/>
      <c r="G11" s="24"/>
      <c r="H11" s="24"/>
    </row>
    <row r="12" spans="1:12" ht="29.25" customHeight="1" x14ac:dyDescent="0.2">
      <c r="B12" s="50"/>
      <c r="C12" s="49" t="s">
        <v>84</v>
      </c>
      <c r="D12" s="64"/>
      <c r="E12" s="64" t="s">
        <v>67</v>
      </c>
      <c r="F12" s="59"/>
      <c r="G12" s="112" t="s">
        <v>81</v>
      </c>
      <c r="H12" s="24"/>
    </row>
    <row r="13" spans="1:12" ht="29.25" customHeight="1" x14ac:dyDescent="0.2">
      <c r="B13" s="50"/>
      <c r="C13" s="49" t="s">
        <v>82</v>
      </c>
      <c r="D13" s="64" t="s">
        <v>67</v>
      </c>
      <c r="E13" s="64"/>
      <c r="F13" s="59"/>
      <c r="G13" s="24"/>
      <c r="H13" s="24"/>
    </row>
    <row r="14" spans="1:12" ht="29.25" customHeight="1" x14ac:dyDescent="0.2">
      <c r="B14" s="50"/>
      <c r="C14" s="49" t="s">
        <v>83</v>
      </c>
      <c r="D14" s="64"/>
      <c r="E14" s="64" t="s">
        <v>67</v>
      </c>
      <c r="F14" s="59"/>
      <c r="G14" s="24"/>
      <c r="H14" s="24"/>
    </row>
    <row r="15" spans="1:12" ht="29.25" customHeight="1" x14ac:dyDescent="0.2">
      <c r="B15" s="50"/>
      <c r="C15" s="49" t="s">
        <v>85</v>
      </c>
      <c r="D15" s="64" t="s">
        <v>67</v>
      </c>
      <c r="E15" s="64"/>
      <c r="F15" s="59"/>
      <c r="G15" s="24"/>
      <c r="H15" s="24"/>
    </row>
    <row r="16" spans="1:12" ht="29.25" customHeight="1" x14ac:dyDescent="0.2">
      <c r="B16" s="50"/>
      <c r="C16" s="49" t="s">
        <v>86</v>
      </c>
      <c r="D16" s="64" t="s">
        <v>67</v>
      </c>
      <c r="E16" s="64"/>
      <c r="F16" s="59"/>
      <c r="G16" s="24"/>
      <c r="H16" s="24"/>
    </row>
    <row r="17" spans="2:9" ht="29.25" customHeight="1" x14ac:dyDescent="0.2">
      <c r="B17" s="50"/>
      <c r="C17" s="49" t="s">
        <v>87</v>
      </c>
      <c r="D17" s="64" t="s">
        <v>67</v>
      </c>
      <c r="E17" s="64"/>
      <c r="F17" s="59"/>
      <c r="G17" s="24"/>
      <c r="H17" s="24"/>
    </row>
    <row r="18" spans="2:9" ht="29.25" customHeight="1" x14ac:dyDescent="0.2">
      <c r="B18" s="50"/>
      <c r="C18" s="49" t="s">
        <v>88</v>
      </c>
      <c r="D18" s="64" t="s">
        <v>67</v>
      </c>
      <c r="E18" s="64"/>
      <c r="F18" s="59"/>
      <c r="G18" s="24"/>
      <c r="H18" s="24"/>
    </row>
    <row r="19" spans="2:9" ht="29.25" customHeight="1" x14ac:dyDescent="0.2">
      <c r="B19" s="50"/>
      <c r="C19" s="49" t="s">
        <v>89</v>
      </c>
      <c r="D19" s="64" t="s">
        <v>67</v>
      </c>
      <c r="E19" s="64"/>
      <c r="F19" s="59"/>
      <c r="G19" s="24"/>
      <c r="H19" s="24"/>
    </row>
    <row r="20" spans="2:9" ht="29.25" customHeight="1" x14ac:dyDescent="0.2">
      <c r="B20" s="50">
        <v>2</v>
      </c>
      <c r="C20" s="51" t="s">
        <v>69</v>
      </c>
      <c r="D20" s="64"/>
      <c r="E20" s="64"/>
      <c r="F20" s="59"/>
      <c r="G20" s="15"/>
      <c r="H20" s="15"/>
    </row>
    <row r="21" spans="2:9" ht="29.25" customHeight="1" x14ac:dyDescent="0.2">
      <c r="B21" s="50">
        <v>3</v>
      </c>
      <c r="C21" s="52" t="s">
        <v>32</v>
      </c>
      <c r="D21" s="64"/>
      <c r="E21" s="64"/>
      <c r="F21" s="59"/>
      <c r="G21" s="24"/>
      <c r="H21" s="24"/>
    </row>
    <row r="22" spans="2:9" ht="49.5" customHeight="1" x14ac:dyDescent="0.2">
      <c r="B22" s="50"/>
      <c r="C22" s="49" t="s">
        <v>90</v>
      </c>
      <c r="D22" s="64" t="s">
        <v>67</v>
      </c>
      <c r="E22" s="64"/>
      <c r="F22" s="59"/>
      <c r="G22" s="24"/>
      <c r="H22" s="24"/>
    </row>
    <row r="23" spans="2:9" ht="29.25" customHeight="1" x14ac:dyDescent="0.2">
      <c r="B23" s="50">
        <v>4</v>
      </c>
      <c r="C23" s="53" t="s">
        <v>31</v>
      </c>
      <c r="D23" s="64"/>
      <c r="E23" s="64"/>
      <c r="F23" s="59"/>
      <c r="G23" s="24"/>
      <c r="H23" s="24"/>
    </row>
    <row r="24" spans="2:9" ht="29.25" customHeight="1" x14ac:dyDescent="0.2">
      <c r="B24" s="50"/>
      <c r="C24" s="49" t="s">
        <v>91</v>
      </c>
      <c r="D24" s="64" t="s">
        <v>67</v>
      </c>
      <c r="E24" s="64"/>
      <c r="F24" s="59"/>
      <c r="G24" s="24"/>
      <c r="H24" s="24"/>
    </row>
    <row r="25" spans="2:9" ht="29.25" customHeight="1" x14ac:dyDescent="0.2">
      <c r="B25" s="113"/>
      <c r="C25" s="114"/>
      <c r="D25" s="78"/>
      <c r="E25" s="78"/>
      <c r="F25" s="78"/>
      <c r="G25" s="90"/>
      <c r="H25" s="90"/>
    </row>
    <row r="26" spans="2:9" ht="29.25" customHeight="1" x14ac:dyDescent="0.2">
      <c r="D26" s="76">
        <f>COUNTIF(D7:D23,"X")</f>
        <v>11</v>
      </c>
      <c r="E26" s="77">
        <f>COUNTIF(E7:E23,"X")</f>
        <v>2</v>
      </c>
      <c r="H26" s="87">
        <f>IF(AND(D26=0,E26=0),"0",(D26*100)/(D26+E26))</f>
        <v>84.615384615384613</v>
      </c>
      <c r="I26" s="70" t="s">
        <v>71</v>
      </c>
    </row>
  </sheetData>
  <mergeCells count="6">
    <mergeCell ref="B6:C6"/>
    <mergeCell ref="H4:H5"/>
    <mergeCell ref="G4:G5"/>
    <mergeCell ref="B2:E2"/>
    <mergeCell ref="B4:C5"/>
    <mergeCell ref="D4:F4"/>
  </mergeCells>
  <conditionalFormatting sqref="E7:E23">
    <cfRule type="expression" dxfId="5" priority="4" stopIfTrue="1">
      <formula>#REF!="x"</formula>
    </cfRule>
  </conditionalFormatting>
  <conditionalFormatting sqref="E24:E25">
    <cfRule type="expression" dxfId="4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6" zoomScale="75" zoomScaleNormal="75" workbookViewId="0">
      <selection activeCell="C16" sqref="C8:C16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3.140625" style="6" customWidth="1"/>
    <col min="4" max="6" width="11.42578125" style="6" customWidth="1"/>
    <col min="7" max="7" width="73.5703125" style="6" bestFit="1" customWidth="1"/>
    <col min="8" max="8" width="9.42578125" style="7" bestFit="1" customWidth="1"/>
    <col min="9" max="9" width="3.5703125" style="7" bestFit="1" customWidth="1"/>
    <col min="10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I2" s="74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63"/>
      <c r="E6" s="63"/>
      <c r="F6" s="63"/>
      <c r="G6" s="14"/>
      <c r="H6" s="14"/>
    </row>
    <row r="7" spans="1:12" ht="30" customHeight="1" x14ac:dyDescent="0.2">
      <c r="B7" s="50">
        <v>1</v>
      </c>
      <c r="C7" s="51" t="s">
        <v>37</v>
      </c>
      <c r="D7" s="64"/>
      <c r="E7" s="64"/>
      <c r="F7" s="15"/>
      <c r="G7" s="15"/>
      <c r="H7" s="15"/>
    </row>
    <row r="8" spans="1:12" ht="30" customHeight="1" x14ac:dyDescent="0.2">
      <c r="B8" s="50"/>
      <c r="C8" s="49" t="s">
        <v>92</v>
      </c>
      <c r="D8" s="64" t="s">
        <v>67</v>
      </c>
      <c r="E8" s="64"/>
      <c r="F8" s="15"/>
      <c r="G8" s="24"/>
      <c r="H8" s="24"/>
    </row>
    <row r="9" spans="1:12" ht="30" customHeight="1" x14ac:dyDescent="0.2">
      <c r="B9" s="50"/>
      <c r="C9" s="49" t="s">
        <v>94</v>
      </c>
      <c r="D9" s="64" t="s">
        <v>67</v>
      </c>
      <c r="E9" s="64"/>
      <c r="F9" s="15"/>
      <c r="G9" s="24"/>
      <c r="H9" s="24"/>
    </row>
    <row r="10" spans="1:12" ht="30" customHeight="1" x14ac:dyDescent="0.2">
      <c r="B10" s="50"/>
      <c r="C10" s="49" t="s">
        <v>93</v>
      </c>
      <c r="D10" s="64" t="s">
        <v>67</v>
      </c>
      <c r="E10" s="64"/>
      <c r="F10" s="15"/>
      <c r="G10" s="24"/>
      <c r="H10" s="24"/>
    </row>
    <row r="11" spans="1:12" ht="30" customHeight="1" x14ac:dyDescent="0.2">
      <c r="B11" s="50"/>
      <c r="C11" s="49" t="s">
        <v>96</v>
      </c>
      <c r="D11" s="64" t="s">
        <v>67</v>
      </c>
      <c r="E11" s="64"/>
      <c r="F11" s="15"/>
      <c r="G11" s="24"/>
      <c r="H11" s="24"/>
    </row>
    <row r="12" spans="1:12" ht="30" customHeight="1" x14ac:dyDescent="0.2">
      <c r="B12" s="50"/>
      <c r="C12" s="49" t="s">
        <v>97</v>
      </c>
      <c r="D12" s="64" t="s">
        <v>67</v>
      </c>
      <c r="E12" s="64"/>
      <c r="F12" s="15"/>
      <c r="G12" s="24"/>
      <c r="H12" s="24"/>
    </row>
    <row r="13" spans="1:12" ht="30" customHeight="1" x14ac:dyDescent="0.2">
      <c r="B13" s="50"/>
      <c r="C13" s="49" t="s">
        <v>98</v>
      </c>
      <c r="D13" s="64" t="s">
        <v>67</v>
      </c>
      <c r="E13" s="64"/>
      <c r="F13" s="15"/>
      <c r="G13" s="24"/>
      <c r="H13" s="24"/>
    </row>
    <row r="14" spans="1:12" ht="30" customHeight="1" x14ac:dyDescent="0.2">
      <c r="B14" s="50"/>
      <c r="C14" s="49" t="s">
        <v>95</v>
      </c>
      <c r="D14" s="64" t="s">
        <v>67</v>
      </c>
      <c r="E14" s="64"/>
      <c r="F14" s="15"/>
      <c r="G14" s="24"/>
      <c r="H14" s="24"/>
    </row>
    <row r="15" spans="1:12" ht="30" customHeight="1" x14ac:dyDescent="0.2">
      <c r="B15" s="50"/>
      <c r="C15" s="49" t="s">
        <v>99</v>
      </c>
      <c r="D15" s="64" t="s">
        <v>67</v>
      </c>
      <c r="E15" s="64"/>
      <c r="F15" s="15"/>
      <c r="G15" s="24"/>
      <c r="H15" s="24"/>
    </row>
    <row r="16" spans="1:12" ht="30" customHeight="1" x14ac:dyDescent="0.2">
      <c r="B16" s="50"/>
      <c r="C16" s="49" t="s">
        <v>100</v>
      </c>
      <c r="D16" s="64" t="s">
        <v>67</v>
      </c>
      <c r="E16" s="64"/>
      <c r="F16" s="15"/>
      <c r="G16" s="24"/>
      <c r="H16" s="24"/>
    </row>
    <row r="17" spans="2:8" ht="30" customHeight="1" x14ac:dyDescent="0.2">
      <c r="B17" s="50"/>
      <c r="C17" s="49" t="s">
        <v>110</v>
      </c>
      <c r="D17" s="64" t="s">
        <v>67</v>
      </c>
      <c r="E17" s="64"/>
      <c r="F17" s="15"/>
      <c r="G17" s="24"/>
      <c r="H17" s="24"/>
    </row>
    <row r="18" spans="2:8" ht="30" customHeight="1" x14ac:dyDescent="0.2">
      <c r="B18" s="50"/>
      <c r="C18" s="49" t="s">
        <v>111</v>
      </c>
      <c r="D18" s="64" t="s">
        <v>67</v>
      </c>
      <c r="E18" s="64"/>
      <c r="F18" s="15"/>
      <c r="G18" s="24"/>
      <c r="H18" s="24"/>
    </row>
    <row r="19" spans="2:8" ht="30" customHeight="1" x14ac:dyDescent="0.2">
      <c r="B19" s="50"/>
      <c r="C19" s="116" t="s">
        <v>112</v>
      </c>
      <c r="D19" s="64" t="s">
        <v>67</v>
      </c>
      <c r="E19" s="64"/>
      <c r="F19" s="15"/>
      <c r="G19" s="24"/>
      <c r="H19" s="24"/>
    </row>
    <row r="20" spans="2:8" ht="30" customHeight="1" x14ac:dyDescent="0.2">
      <c r="B20" s="50"/>
      <c r="C20" s="49" t="s">
        <v>113</v>
      </c>
      <c r="D20" s="64" t="s">
        <v>67</v>
      </c>
      <c r="E20" s="64"/>
      <c r="F20" s="15"/>
      <c r="G20" s="24"/>
      <c r="H20" s="24"/>
    </row>
    <row r="21" spans="2:8" ht="30" customHeight="1" x14ac:dyDescent="0.2">
      <c r="B21" s="50"/>
      <c r="C21" s="49" t="s">
        <v>114</v>
      </c>
      <c r="D21" s="64" t="s">
        <v>67</v>
      </c>
      <c r="E21" s="64"/>
      <c r="F21" s="15"/>
      <c r="G21" s="24"/>
      <c r="H21" s="24"/>
    </row>
    <row r="22" spans="2:8" ht="30" customHeight="1" x14ac:dyDescent="0.2">
      <c r="B22" s="50"/>
      <c r="C22" s="49" t="s">
        <v>115</v>
      </c>
      <c r="D22" s="64" t="s">
        <v>67</v>
      </c>
      <c r="E22" s="64"/>
      <c r="F22" s="15"/>
      <c r="G22" s="24"/>
      <c r="H22" s="24"/>
    </row>
    <row r="23" spans="2:8" ht="30" customHeight="1" x14ac:dyDescent="0.2">
      <c r="B23" s="50"/>
      <c r="C23" s="49" t="s">
        <v>116</v>
      </c>
      <c r="D23" s="64" t="s">
        <v>67</v>
      </c>
      <c r="E23" s="64"/>
      <c r="F23" s="15"/>
      <c r="G23" s="24"/>
      <c r="H23" s="24"/>
    </row>
    <row r="24" spans="2:8" ht="30" customHeight="1" x14ac:dyDescent="0.2">
      <c r="B24" s="50"/>
      <c r="C24" s="49" t="s">
        <v>110</v>
      </c>
      <c r="D24" s="64" t="s">
        <v>67</v>
      </c>
      <c r="E24" s="64"/>
      <c r="F24" s="15"/>
      <c r="G24" s="24"/>
      <c r="H24" s="24"/>
    </row>
    <row r="25" spans="2:8" ht="30" customHeight="1" x14ac:dyDescent="0.2">
      <c r="B25" s="50"/>
      <c r="C25" s="49" t="s">
        <v>111</v>
      </c>
      <c r="D25" s="64" t="s">
        <v>67</v>
      </c>
      <c r="E25" s="64"/>
      <c r="F25" s="15"/>
      <c r="G25" s="24"/>
      <c r="H25" s="24"/>
    </row>
    <row r="26" spans="2:8" ht="30" customHeight="1" x14ac:dyDescent="0.2">
      <c r="B26" s="50"/>
      <c r="C26" s="49" t="s">
        <v>112</v>
      </c>
      <c r="D26" s="64" t="s">
        <v>67</v>
      </c>
      <c r="E26" s="64"/>
      <c r="F26" s="15"/>
      <c r="G26" s="24"/>
      <c r="H26" s="24"/>
    </row>
    <row r="27" spans="2:8" ht="30" customHeight="1" x14ac:dyDescent="0.2">
      <c r="B27" s="50"/>
      <c r="C27" s="49" t="s">
        <v>113</v>
      </c>
      <c r="D27" s="64" t="s">
        <v>67</v>
      </c>
      <c r="E27" s="64"/>
      <c r="F27" s="15"/>
      <c r="G27" s="24"/>
      <c r="H27" s="24"/>
    </row>
    <row r="28" spans="2:8" ht="30" customHeight="1" x14ac:dyDescent="0.2">
      <c r="B28" s="50"/>
      <c r="C28" s="49" t="s">
        <v>114</v>
      </c>
      <c r="D28" s="64" t="s">
        <v>67</v>
      </c>
      <c r="E28" s="64"/>
      <c r="F28" s="15"/>
      <c r="G28" s="24"/>
      <c r="H28" s="24"/>
    </row>
    <row r="29" spans="2:8" ht="30" customHeight="1" x14ac:dyDescent="0.2">
      <c r="B29" s="50"/>
      <c r="C29" s="49" t="s">
        <v>115</v>
      </c>
      <c r="D29" s="64" t="s">
        <v>67</v>
      </c>
      <c r="E29" s="64"/>
      <c r="F29" s="15"/>
      <c r="G29" s="24"/>
      <c r="H29" s="24"/>
    </row>
    <row r="30" spans="2:8" ht="30" customHeight="1" x14ac:dyDescent="0.2">
      <c r="B30" s="50"/>
      <c r="C30" s="49" t="s">
        <v>116</v>
      </c>
      <c r="D30" s="64" t="s">
        <v>67</v>
      </c>
      <c r="E30" s="64"/>
      <c r="F30" s="15"/>
      <c r="G30" s="24"/>
      <c r="H30" s="24"/>
    </row>
    <row r="31" spans="2:8" ht="30" customHeight="1" x14ac:dyDescent="0.2">
      <c r="B31" s="50">
        <v>2</v>
      </c>
      <c r="C31" s="52" t="s">
        <v>38</v>
      </c>
      <c r="D31" s="64"/>
      <c r="E31" s="64"/>
      <c r="F31" s="15"/>
      <c r="G31" s="24"/>
      <c r="H31" s="24"/>
    </row>
    <row r="32" spans="2:8" ht="30" customHeight="1" x14ac:dyDescent="0.2">
      <c r="B32" s="50">
        <v>3</v>
      </c>
      <c r="C32" s="52" t="s">
        <v>39</v>
      </c>
      <c r="D32" s="64" t="s">
        <v>67</v>
      </c>
      <c r="E32" s="64"/>
      <c r="F32" s="15"/>
      <c r="G32" s="24"/>
      <c r="H32" s="24"/>
    </row>
    <row r="33" spans="2:12" s="1" customFormat="1" ht="30" customHeight="1" x14ac:dyDescent="0.2">
      <c r="B33" s="50">
        <v>4</v>
      </c>
      <c r="C33" s="53" t="s">
        <v>40</v>
      </c>
      <c r="D33" s="64"/>
      <c r="E33" s="64"/>
      <c r="F33" s="15"/>
      <c r="G33" s="23"/>
      <c r="H33" s="23"/>
      <c r="J33" s="4"/>
      <c r="K33" s="4"/>
      <c r="L33" s="4"/>
    </row>
    <row r="34" spans="2:12" s="1" customFormat="1" ht="30" customHeight="1" x14ac:dyDescent="0.2">
      <c r="B34" s="6"/>
      <c r="C34" s="6"/>
      <c r="D34" s="78"/>
      <c r="E34" s="78"/>
      <c r="F34" s="90"/>
      <c r="G34" s="91"/>
      <c r="H34" s="91"/>
      <c r="J34" s="4"/>
      <c r="K34" s="4"/>
      <c r="L34" s="4"/>
    </row>
    <row r="35" spans="2:12" s="65" customFormat="1" ht="30" customHeight="1" x14ac:dyDescent="0.2">
      <c r="C35" s="92"/>
      <c r="D35" s="75">
        <f>COUNTIF(D7:D33,"X")</f>
        <v>24</v>
      </c>
      <c r="E35" s="69">
        <f>COUNTIF(E7:E33,"X")</f>
        <v>0</v>
      </c>
      <c r="H35" s="84">
        <f>IF(AND(D35=0,E35=0),"0",(D35*100)/(D35+E35))</f>
        <v>100</v>
      </c>
      <c r="I35" s="71" t="s">
        <v>71</v>
      </c>
      <c r="J35" s="66"/>
      <c r="K35" s="66"/>
      <c r="L35" s="66"/>
    </row>
    <row r="39" spans="2:12" ht="12.75" customHeight="1" x14ac:dyDescent="0.2">
      <c r="C39" s="115"/>
    </row>
  </sheetData>
  <mergeCells count="6">
    <mergeCell ref="H4:H5"/>
    <mergeCell ref="B6:C6"/>
    <mergeCell ref="B2:E2"/>
    <mergeCell ref="B4:C5"/>
    <mergeCell ref="D4:F4"/>
    <mergeCell ref="G4:G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A41" zoomScale="75" zoomScaleNormal="75" workbookViewId="0">
      <selection activeCell="B64" sqref="B64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84.85546875" style="6" customWidth="1"/>
    <col min="4" max="6" width="11.42578125" style="6" customWidth="1"/>
    <col min="7" max="7" width="43" style="6" customWidth="1"/>
    <col min="8" max="8" width="6.85546875" style="7" bestFit="1" customWidth="1"/>
    <col min="9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63"/>
      <c r="E6" s="63"/>
      <c r="F6" s="25"/>
      <c r="G6" s="14"/>
      <c r="H6" s="14"/>
    </row>
    <row r="7" spans="1:12" s="48" customFormat="1" ht="30" customHeight="1" x14ac:dyDescent="0.2">
      <c r="B7" s="50">
        <v>1</v>
      </c>
      <c r="C7" s="51" t="s">
        <v>41</v>
      </c>
      <c r="D7" s="64"/>
      <c r="E7" s="64"/>
      <c r="F7" s="57"/>
      <c r="G7" s="55"/>
      <c r="H7" s="55"/>
      <c r="I7" s="56"/>
      <c r="J7" s="56"/>
      <c r="K7" s="56"/>
      <c r="L7" s="56"/>
    </row>
    <row r="8" spans="1:12" s="48" customFormat="1" ht="30" customHeight="1" x14ac:dyDescent="0.2">
      <c r="B8" s="50"/>
      <c r="C8" s="49" t="s">
        <v>101</v>
      </c>
      <c r="D8" s="64" t="s">
        <v>67</v>
      </c>
      <c r="E8" s="64"/>
      <c r="F8" s="57"/>
      <c r="G8" s="94"/>
      <c r="H8" s="94"/>
      <c r="I8" s="56"/>
      <c r="J8" s="56"/>
      <c r="K8" s="56"/>
      <c r="L8" s="56"/>
    </row>
    <row r="9" spans="1:12" s="48" customFormat="1" ht="30" customHeight="1" x14ac:dyDescent="0.2">
      <c r="B9" s="50"/>
      <c r="C9" s="49" t="s">
        <v>102</v>
      </c>
      <c r="D9" s="64" t="s">
        <v>67</v>
      </c>
      <c r="E9" s="64"/>
      <c r="F9" s="57"/>
      <c r="G9" s="94"/>
      <c r="H9" s="94"/>
      <c r="I9" s="56"/>
      <c r="J9" s="56"/>
      <c r="K9" s="56"/>
      <c r="L9" s="56"/>
    </row>
    <row r="10" spans="1:12" s="48" customFormat="1" ht="30" customHeight="1" x14ac:dyDescent="0.2">
      <c r="B10" s="50"/>
      <c r="C10" s="49" t="s">
        <v>103</v>
      </c>
      <c r="D10" s="64" t="s">
        <v>67</v>
      </c>
      <c r="E10" s="64"/>
      <c r="F10" s="57"/>
      <c r="G10" s="94"/>
      <c r="H10" s="94"/>
      <c r="I10" s="56"/>
      <c r="J10" s="56"/>
      <c r="K10" s="56"/>
      <c r="L10" s="56"/>
    </row>
    <row r="11" spans="1:12" s="48" customFormat="1" ht="30" customHeight="1" x14ac:dyDescent="0.2">
      <c r="B11" s="50"/>
      <c r="C11" s="49" t="s">
        <v>104</v>
      </c>
      <c r="D11" s="64" t="s">
        <v>67</v>
      </c>
      <c r="E11" s="64"/>
      <c r="F11" s="57"/>
      <c r="G11" s="94"/>
      <c r="H11" s="94"/>
      <c r="I11" s="56"/>
      <c r="J11" s="56"/>
      <c r="K11" s="56"/>
      <c r="L11" s="56"/>
    </row>
    <row r="12" spans="1:12" s="48" customFormat="1" ht="30" customHeight="1" x14ac:dyDescent="0.2">
      <c r="B12" s="50"/>
      <c r="C12" s="49" t="s">
        <v>105</v>
      </c>
      <c r="D12" s="64" t="s">
        <v>67</v>
      </c>
      <c r="E12" s="64"/>
      <c r="F12" s="57"/>
      <c r="G12" s="94"/>
      <c r="H12" s="94"/>
      <c r="I12" s="56"/>
      <c r="J12" s="56"/>
      <c r="K12" s="56"/>
      <c r="L12" s="56"/>
    </row>
    <row r="13" spans="1:12" s="48" customFormat="1" ht="30" customHeight="1" x14ac:dyDescent="0.2">
      <c r="B13" s="50"/>
      <c r="C13" s="49" t="s">
        <v>106</v>
      </c>
      <c r="D13" s="64" t="s">
        <v>67</v>
      </c>
      <c r="E13" s="64"/>
      <c r="F13" s="57"/>
      <c r="G13" s="94"/>
      <c r="H13" s="94"/>
      <c r="I13" s="56"/>
      <c r="J13" s="56"/>
      <c r="K13" s="56"/>
      <c r="L13" s="56"/>
    </row>
    <row r="14" spans="1:12" s="48" customFormat="1" ht="30" customHeight="1" x14ac:dyDescent="0.2">
      <c r="B14" s="50"/>
      <c r="C14" s="49" t="s">
        <v>107</v>
      </c>
      <c r="D14" s="64" t="s">
        <v>67</v>
      </c>
      <c r="E14" s="64"/>
      <c r="F14" s="57"/>
      <c r="G14" s="94"/>
      <c r="H14" s="94"/>
      <c r="I14" s="56"/>
      <c r="J14" s="56"/>
      <c r="K14" s="56"/>
      <c r="L14" s="56"/>
    </row>
    <row r="15" spans="1:12" s="48" customFormat="1" ht="30" customHeight="1" x14ac:dyDescent="0.2">
      <c r="B15" s="50"/>
      <c r="C15" s="49" t="s">
        <v>108</v>
      </c>
      <c r="D15" s="64" t="s">
        <v>67</v>
      </c>
      <c r="E15" s="64"/>
      <c r="F15" s="57"/>
      <c r="G15" s="94"/>
      <c r="H15" s="94"/>
      <c r="I15" s="56"/>
      <c r="J15" s="56"/>
      <c r="K15" s="56"/>
      <c r="L15" s="56"/>
    </row>
    <row r="16" spans="1:12" s="48" customFormat="1" ht="30" customHeight="1" x14ac:dyDescent="0.2">
      <c r="B16" s="50"/>
      <c r="C16" s="49" t="s">
        <v>109</v>
      </c>
      <c r="D16" s="64" t="s">
        <v>67</v>
      </c>
      <c r="E16" s="64"/>
      <c r="F16" s="57"/>
      <c r="G16" s="94"/>
      <c r="H16" s="94"/>
      <c r="I16" s="56"/>
      <c r="J16" s="56"/>
      <c r="K16" s="56"/>
      <c r="L16" s="56"/>
    </row>
    <row r="17" spans="1:12" s="48" customFormat="1" ht="30" customHeight="1" x14ac:dyDescent="0.2">
      <c r="B17" s="50"/>
      <c r="C17" s="49" t="s">
        <v>117</v>
      </c>
      <c r="D17" s="64" t="s">
        <v>67</v>
      </c>
      <c r="E17" s="64"/>
      <c r="F17" s="57"/>
      <c r="G17" s="94"/>
      <c r="H17" s="94"/>
      <c r="I17" s="56"/>
      <c r="J17" s="56"/>
      <c r="K17" s="56"/>
      <c r="L17" s="56"/>
    </row>
    <row r="18" spans="1:12" s="48" customFormat="1" ht="30" customHeight="1" x14ac:dyDescent="0.2">
      <c r="B18" s="50"/>
      <c r="C18" s="49" t="s">
        <v>118</v>
      </c>
      <c r="D18" s="64" t="s">
        <v>67</v>
      </c>
      <c r="E18" s="64"/>
      <c r="F18" s="57"/>
      <c r="G18" s="94"/>
      <c r="H18" s="94"/>
      <c r="I18" s="56"/>
      <c r="J18" s="56"/>
      <c r="K18" s="56"/>
      <c r="L18" s="56"/>
    </row>
    <row r="19" spans="1:12" s="48" customFormat="1" ht="30" customHeight="1" x14ac:dyDescent="0.2">
      <c r="B19" s="50"/>
      <c r="C19" s="49" t="s">
        <v>119</v>
      </c>
      <c r="D19" s="64" t="s">
        <v>67</v>
      </c>
      <c r="E19" s="64"/>
      <c r="F19" s="57"/>
      <c r="G19" s="94"/>
      <c r="H19" s="94"/>
      <c r="I19" s="56"/>
      <c r="J19" s="56"/>
      <c r="K19" s="56"/>
      <c r="L19" s="56"/>
    </row>
    <row r="20" spans="1:12" s="48" customFormat="1" ht="30" customHeight="1" x14ac:dyDescent="0.2">
      <c r="B20" s="50"/>
      <c r="C20" s="49" t="s">
        <v>120</v>
      </c>
      <c r="D20" s="64" t="s">
        <v>67</v>
      </c>
      <c r="E20" s="64"/>
      <c r="F20" s="57"/>
      <c r="G20" s="94"/>
      <c r="H20" s="94"/>
      <c r="I20" s="56"/>
      <c r="J20" s="56"/>
      <c r="K20" s="56"/>
      <c r="L20" s="56"/>
    </row>
    <row r="21" spans="1:12" s="48" customFormat="1" ht="30" customHeight="1" x14ac:dyDescent="0.2">
      <c r="B21" s="50"/>
      <c r="C21" s="49" t="s">
        <v>121</v>
      </c>
      <c r="D21" s="64" t="s">
        <v>67</v>
      </c>
      <c r="E21" s="64"/>
      <c r="F21" s="57"/>
      <c r="G21" s="94"/>
      <c r="H21" s="94"/>
      <c r="I21" s="56"/>
      <c r="J21" s="56"/>
      <c r="K21" s="56"/>
      <c r="L21" s="56"/>
    </row>
    <row r="22" spans="1:12" s="48" customFormat="1" ht="30" customHeight="1" x14ac:dyDescent="0.2">
      <c r="B22" s="50"/>
      <c r="C22" s="49" t="s">
        <v>122</v>
      </c>
      <c r="D22" s="64" t="s">
        <v>67</v>
      </c>
      <c r="E22" s="64"/>
      <c r="F22" s="57"/>
      <c r="G22" s="94"/>
      <c r="H22" s="94"/>
      <c r="I22" s="56"/>
      <c r="J22" s="56"/>
      <c r="K22" s="56"/>
      <c r="L22" s="56"/>
    </row>
    <row r="23" spans="1:12" s="48" customFormat="1" ht="30" customHeight="1" x14ac:dyDescent="0.2">
      <c r="B23" s="50"/>
      <c r="C23" s="49" t="s">
        <v>123</v>
      </c>
      <c r="D23" s="64" t="s">
        <v>67</v>
      </c>
      <c r="E23" s="64"/>
      <c r="F23" s="57"/>
      <c r="G23" s="94"/>
      <c r="H23" s="94"/>
      <c r="I23" s="56"/>
      <c r="J23" s="56"/>
      <c r="K23" s="56"/>
      <c r="L23" s="56"/>
    </row>
    <row r="24" spans="1:12" s="48" customFormat="1" ht="30" customHeight="1" x14ac:dyDescent="0.2">
      <c r="B24" s="50"/>
      <c r="C24" s="49" t="s">
        <v>124</v>
      </c>
      <c r="D24" s="64" t="s">
        <v>67</v>
      </c>
      <c r="E24" s="64"/>
      <c r="F24" s="57"/>
      <c r="G24" s="94"/>
      <c r="H24" s="94"/>
      <c r="I24" s="56"/>
      <c r="J24" s="56"/>
      <c r="K24" s="56"/>
      <c r="L24" s="56"/>
    </row>
    <row r="25" spans="1:12" s="48" customFormat="1" ht="30" customHeight="1" x14ac:dyDescent="0.2">
      <c r="B25" s="50"/>
      <c r="C25" s="49" t="s">
        <v>125</v>
      </c>
      <c r="D25" s="64" t="s">
        <v>67</v>
      </c>
      <c r="E25" s="64"/>
      <c r="F25" s="57"/>
      <c r="G25" s="94"/>
      <c r="H25" s="94"/>
      <c r="I25" s="56"/>
      <c r="J25" s="56"/>
      <c r="K25" s="56"/>
      <c r="L25" s="56"/>
    </row>
    <row r="26" spans="1:12" s="48" customFormat="1" ht="30" customHeight="1" x14ac:dyDescent="0.2">
      <c r="B26" s="50"/>
      <c r="C26" s="49" t="s">
        <v>126</v>
      </c>
      <c r="D26" s="64" t="s">
        <v>67</v>
      </c>
      <c r="E26" s="64"/>
      <c r="F26" s="57"/>
      <c r="G26" s="94"/>
      <c r="H26" s="94"/>
      <c r="I26" s="56"/>
      <c r="J26" s="56"/>
      <c r="K26" s="56"/>
      <c r="L26" s="56"/>
    </row>
    <row r="27" spans="1:12" s="48" customFormat="1" ht="30" customHeight="1" x14ac:dyDescent="0.2">
      <c r="B27" s="50"/>
      <c r="C27" s="49" t="s">
        <v>127</v>
      </c>
      <c r="D27" s="64" t="s">
        <v>67</v>
      </c>
      <c r="E27" s="64"/>
      <c r="F27" s="57"/>
      <c r="G27" s="94"/>
      <c r="H27" s="94"/>
      <c r="I27" s="56"/>
      <c r="J27" s="56"/>
      <c r="K27" s="56"/>
      <c r="L27" s="56"/>
    </row>
    <row r="28" spans="1:12" s="48" customFormat="1" ht="30" customHeight="1" x14ac:dyDescent="0.2">
      <c r="B28" s="50"/>
      <c r="C28" s="49" t="s">
        <v>128</v>
      </c>
      <c r="D28" s="64" t="s">
        <v>67</v>
      </c>
      <c r="E28" s="64"/>
      <c r="F28" s="57"/>
      <c r="G28" s="94"/>
      <c r="H28" s="94"/>
      <c r="I28" s="56"/>
      <c r="J28" s="56"/>
      <c r="K28" s="56"/>
      <c r="L28" s="56"/>
    </row>
    <row r="29" spans="1:12" s="48" customFormat="1" ht="30" customHeight="1" x14ac:dyDescent="0.2">
      <c r="B29" s="50"/>
      <c r="C29" s="49" t="s">
        <v>129</v>
      </c>
      <c r="D29" s="64" t="s">
        <v>67</v>
      </c>
      <c r="E29" s="64"/>
      <c r="F29" s="57"/>
      <c r="G29" s="94"/>
      <c r="H29" s="94"/>
      <c r="I29" s="56"/>
      <c r="J29" s="56"/>
      <c r="K29" s="56"/>
      <c r="L29" s="56"/>
    </row>
    <row r="30" spans="1:12" s="48" customFormat="1" ht="30" customHeight="1" x14ac:dyDescent="0.2">
      <c r="B30" s="50"/>
      <c r="C30" s="49" t="s">
        <v>130</v>
      </c>
      <c r="D30" s="64" t="s">
        <v>67</v>
      </c>
      <c r="E30" s="64"/>
      <c r="F30" s="57"/>
      <c r="G30" s="94"/>
      <c r="H30" s="94"/>
      <c r="I30" s="56"/>
      <c r="J30" s="56"/>
      <c r="K30" s="56"/>
      <c r="L30" s="56"/>
    </row>
    <row r="31" spans="1:12" ht="30" customHeight="1" x14ac:dyDescent="0.25">
      <c r="A31" s="62"/>
      <c r="B31" s="50">
        <v>2</v>
      </c>
      <c r="C31" s="52" t="s">
        <v>68</v>
      </c>
      <c r="D31" s="64"/>
      <c r="E31" s="64"/>
      <c r="F31" s="57"/>
      <c r="G31" s="24"/>
      <c r="H31" s="24"/>
    </row>
    <row r="32" spans="1:12" ht="30" customHeight="1" x14ac:dyDescent="0.25">
      <c r="A32" s="62"/>
      <c r="B32" s="50"/>
      <c r="C32" s="49" t="s">
        <v>139</v>
      </c>
      <c r="D32" s="64" t="s">
        <v>67</v>
      </c>
      <c r="E32" s="64"/>
      <c r="F32" s="57"/>
      <c r="G32" s="24"/>
      <c r="H32" s="24"/>
    </row>
    <row r="33" spans="1:8" ht="30" customHeight="1" x14ac:dyDescent="0.25">
      <c r="A33" s="62"/>
      <c r="B33" s="50"/>
      <c r="C33" s="49" t="s">
        <v>140</v>
      </c>
      <c r="D33" s="64" t="s">
        <v>67</v>
      </c>
      <c r="E33" s="64"/>
      <c r="F33" s="57"/>
      <c r="G33" s="24"/>
      <c r="H33" s="24"/>
    </row>
    <row r="34" spans="1:8" ht="30" customHeight="1" x14ac:dyDescent="0.25">
      <c r="A34" s="62"/>
      <c r="B34" s="50"/>
      <c r="C34" s="49" t="s">
        <v>141</v>
      </c>
      <c r="D34" s="64" t="s">
        <v>67</v>
      </c>
      <c r="E34" s="64"/>
      <c r="F34" s="57"/>
      <c r="G34" s="24"/>
      <c r="H34" s="24"/>
    </row>
    <row r="35" spans="1:8" ht="30" customHeight="1" x14ac:dyDescent="0.25">
      <c r="A35" s="62"/>
      <c r="B35" s="50"/>
      <c r="C35" s="49" t="s">
        <v>142</v>
      </c>
      <c r="D35" s="64" t="s">
        <v>67</v>
      </c>
      <c r="E35" s="64"/>
      <c r="F35" s="57"/>
      <c r="G35" s="24"/>
      <c r="H35" s="24"/>
    </row>
    <row r="36" spans="1:8" ht="30" customHeight="1" x14ac:dyDescent="0.25">
      <c r="A36" s="62"/>
      <c r="B36" s="50"/>
      <c r="C36" s="49" t="s">
        <v>143</v>
      </c>
      <c r="D36" s="64" t="s">
        <v>67</v>
      </c>
      <c r="E36" s="64"/>
      <c r="F36" s="57"/>
      <c r="G36" s="24"/>
      <c r="H36" s="24"/>
    </row>
    <row r="37" spans="1:8" ht="30" customHeight="1" x14ac:dyDescent="0.25">
      <c r="A37" s="62"/>
      <c r="B37" s="50"/>
      <c r="C37" s="49" t="s">
        <v>144</v>
      </c>
      <c r="D37" s="64" t="s">
        <v>67</v>
      </c>
      <c r="E37" s="64"/>
      <c r="F37" s="57"/>
      <c r="G37" s="24"/>
      <c r="H37" s="24"/>
    </row>
    <row r="38" spans="1:8" ht="30" customHeight="1" x14ac:dyDescent="0.25">
      <c r="A38" s="62"/>
      <c r="B38" s="50"/>
      <c r="C38" s="49" t="s">
        <v>145</v>
      </c>
      <c r="D38" s="64" t="s">
        <v>67</v>
      </c>
      <c r="E38" s="64"/>
      <c r="F38" s="57"/>
      <c r="G38" s="24"/>
      <c r="H38" s="24"/>
    </row>
    <row r="39" spans="1:8" ht="30" customHeight="1" x14ac:dyDescent="0.25">
      <c r="A39" s="62"/>
      <c r="B39" s="50"/>
      <c r="C39" s="49" t="s">
        <v>146</v>
      </c>
      <c r="D39" s="64" t="s">
        <v>67</v>
      </c>
      <c r="E39" s="64"/>
      <c r="F39" s="57"/>
      <c r="G39" s="24"/>
      <c r="H39" s="24"/>
    </row>
    <row r="40" spans="1:8" ht="30" customHeight="1" x14ac:dyDescent="0.25">
      <c r="A40" s="62"/>
      <c r="B40" s="50"/>
      <c r="C40" s="49" t="s">
        <v>147</v>
      </c>
      <c r="D40" s="64" t="s">
        <v>67</v>
      </c>
      <c r="E40" s="64"/>
      <c r="F40" s="57"/>
      <c r="G40" s="24"/>
      <c r="H40" s="24"/>
    </row>
    <row r="41" spans="1:8" ht="30" customHeight="1" x14ac:dyDescent="0.25">
      <c r="A41" s="62"/>
      <c r="B41" s="50"/>
      <c r="C41" s="49" t="s">
        <v>138</v>
      </c>
      <c r="D41" s="64" t="s">
        <v>67</v>
      </c>
      <c r="E41" s="64"/>
      <c r="F41" s="57"/>
      <c r="G41" s="24"/>
      <c r="H41" s="24"/>
    </row>
    <row r="42" spans="1:8" ht="30" customHeight="1" x14ac:dyDescent="0.25">
      <c r="A42" s="62"/>
      <c r="B42" s="50"/>
      <c r="C42" s="49" t="s">
        <v>131</v>
      </c>
      <c r="D42" s="64" t="s">
        <v>67</v>
      </c>
      <c r="E42" s="64"/>
      <c r="F42" s="57"/>
      <c r="G42" s="24"/>
      <c r="H42" s="24"/>
    </row>
    <row r="43" spans="1:8" ht="30" customHeight="1" x14ac:dyDescent="0.25">
      <c r="A43" s="62"/>
      <c r="B43" s="50"/>
      <c r="C43" s="49" t="s">
        <v>132</v>
      </c>
      <c r="D43" s="64" t="s">
        <v>67</v>
      </c>
      <c r="E43" s="64"/>
      <c r="F43" s="57"/>
      <c r="G43" s="24"/>
      <c r="H43" s="24"/>
    </row>
    <row r="44" spans="1:8" ht="30" customHeight="1" x14ac:dyDescent="0.25">
      <c r="A44" s="62"/>
      <c r="B44" s="50"/>
      <c r="C44" s="49" t="s">
        <v>133</v>
      </c>
      <c r="D44" s="64" t="s">
        <v>67</v>
      </c>
      <c r="E44" s="64"/>
      <c r="F44" s="57"/>
      <c r="G44" s="24"/>
      <c r="H44" s="24"/>
    </row>
    <row r="45" spans="1:8" ht="30" customHeight="1" x14ac:dyDescent="0.25">
      <c r="A45" s="62"/>
      <c r="B45" s="50"/>
      <c r="C45" s="49" t="s">
        <v>134</v>
      </c>
      <c r="D45" s="64" t="s">
        <v>67</v>
      </c>
      <c r="E45" s="64"/>
      <c r="F45" s="57"/>
      <c r="G45" s="24"/>
      <c r="H45" s="24"/>
    </row>
    <row r="46" spans="1:8" ht="30" customHeight="1" x14ac:dyDescent="0.25">
      <c r="A46" s="62"/>
      <c r="B46" s="50"/>
      <c r="C46" s="49" t="s">
        <v>135</v>
      </c>
      <c r="D46" s="64" t="s">
        <v>67</v>
      </c>
      <c r="E46" s="64"/>
      <c r="F46" s="57"/>
      <c r="G46" s="24"/>
      <c r="H46" s="24"/>
    </row>
    <row r="47" spans="1:8" ht="30" customHeight="1" x14ac:dyDescent="0.25">
      <c r="A47" s="62"/>
      <c r="B47" s="50"/>
      <c r="C47" s="49" t="s">
        <v>136</v>
      </c>
      <c r="D47" s="64" t="s">
        <v>67</v>
      </c>
      <c r="E47" s="64"/>
      <c r="F47" s="57"/>
      <c r="G47" s="24"/>
      <c r="H47" s="24"/>
    </row>
    <row r="48" spans="1:8" ht="30" customHeight="1" x14ac:dyDescent="0.25">
      <c r="A48" s="62"/>
      <c r="B48" s="50"/>
      <c r="C48" s="49" t="s">
        <v>137</v>
      </c>
      <c r="D48" s="64" t="s">
        <v>67</v>
      </c>
      <c r="E48" s="64"/>
      <c r="F48" s="57"/>
      <c r="G48" s="24"/>
      <c r="H48" s="24"/>
    </row>
    <row r="49" spans="2:12" ht="30" customHeight="1" x14ac:dyDescent="0.2">
      <c r="B49" s="50">
        <v>3</v>
      </c>
      <c r="C49" s="52" t="s">
        <v>42</v>
      </c>
      <c r="D49" s="72"/>
      <c r="E49" s="64"/>
      <c r="F49" s="59"/>
      <c r="G49" s="49"/>
      <c r="H49" s="24"/>
    </row>
    <row r="50" spans="2:12" s="1" customFormat="1" ht="30" customHeight="1" x14ac:dyDescent="0.2">
      <c r="B50" s="50">
        <v>4</v>
      </c>
      <c r="C50" s="53" t="s">
        <v>43</v>
      </c>
      <c r="D50" s="73"/>
      <c r="E50" s="64"/>
      <c r="F50" s="59" t="s">
        <v>67</v>
      </c>
      <c r="G50" s="49"/>
      <c r="H50" s="23"/>
      <c r="J50" s="4"/>
      <c r="K50" s="4"/>
      <c r="L50" s="4"/>
    </row>
    <row r="51" spans="2:12" s="1" customFormat="1" ht="30" customHeight="1" x14ac:dyDescent="0.2">
      <c r="B51" s="50">
        <v>5</v>
      </c>
      <c r="C51" s="53" t="s">
        <v>62</v>
      </c>
      <c r="D51" s="93"/>
      <c r="E51" s="93"/>
      <c r="F51" s="59" t="s">
        <v>67</v>
      </c>
      <c r="G51" s="49"/>
      <c r="H51" s="23"/>
      <c r="J51" s="4"/>
      <c r="K51" s="4"/>
      <c r="L51" s="4"/>
    </row>
    <row r="52" spans="2:12" ht="9" customHeight="1" x14ac:dyDescent="0.2"/>
    <row r="53" spans="2:12" ht="6.75" customHeight="1" x14ac:dyDescent="0.2"/>
    <row r="54" spans="2:12" ht="29.25" customHeight="1" x14ac:dyDescent="0.2">
      <c r="D54" s="76">
        <f>COUNTIF(D7:D51,"X")</f>
        <v>40</v>
      </c>
      <c r="E54" s="77">
        <f>COUNTIF(E7:E51,"X")</f>
        <v>0</v>
      </c>
      <c r="H54" s="85">
        <f>IF(AND(D54=0,E54=0),"0",(D54*100)/(D54+E54))</f>
        <v>100</v>
      </c>
      <c r="I54" s="70" t="s">
        <v>71</v>
      </c>
    </row>
  </sheetData>
  <mergeCells count="6">
    <mergeCell ref="H4:H5"/>
    <mergeCell ref="B6:C6"/>
    <mergeCell ref="B2:E2"/>
    <mergeCell ref="B4:C5"/>
    <mergeCell ref="D4:F4"/>
    <mergeCell ref="G4:G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zoomScale="75" zoomScaleNormal="75" workbookViewId="0">
      <selection activeCell="C7" sqref="C7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8.85546875" style="6" bestFit="1" customWidth="1"/>
    <col min="4" max="6" width="11.42578125" style="6" customWidth="1"/>
    <col min="7" max="7" width="43" style="6" customWidth="1"/>
    <col min="8" max="8" width="6.85546875" style="7" bestFit="1" customWidth="1"/>
    <col min="9" max="9" width="3.5703125" style="7" bestFit="1" customWidth="1"/>
    <col min="10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25"/>
      <c r="E6" s="25"/>
      <c r="F6" s="25"/>
      <c r="G6" s="14"/>
      <c r="H6" s="14"/>
    </row>
    <row r="7" spans="1:12" ht="30" customHeight="1" x14ac:dyDescent="0.2">
      <c r="B7" s="21"/>
      <c r="C7" s="51" t="s">
        <v>47</v>
      </c>
      <c r="D7" s="78"/>
      <c r="E7" s="78"/>
      <c r="F7" s="59"/>
      <c r="G7" s="15"/>
      <c r="H7" s="15"/>
    </row>
    <row r="8" spans="1:12" ht="30" customHeight="1" x14ac:dyDescent="0.2">
      <c r="B8" s="50">
        <v>1</v>
      </c>
      <c r="C8" s="52" t="s">
        <v>63</v>
      </c>
      <c r="D8" s="64"/>
      <c r="E8" s="64"/>
      <c r="F8" s="59"/>
      <c r="G8" s="24"/>
      <c r="H8" s="24"/>
    </row>
    <row r="9" spans="1:12" s="1" customFormat="1" ht="30" customHeight="1" x14ac:dyDescent="0.2">
      <c r="B9" s="50">
        <v>2</v>
      </c>
      <c r="C9" s="53" t="s">
        <v>64</v>
      </c>
      <c r="D9" s="64"/>
      <c r="E9" s="64"/>
      <c r="F9" s="59"/>
      <c r="G9" s="23"/>
      <c r="H9" s="23"/>
      <c r="J9" s="4"/>
      <c r="K9" s="4"/>
      <c r="L9" s="4"/>
    </row>
    <row r="10" spans="1:12" s="1" customFormat="1" ht="30" customHeight="1" x14ac:dyDescent="0.2">
      <c r="B10" s="50">
        <v>3</v>
      </c>
      <c r="C10" s="53" t="s">
        <v>65</v>
      </c>
      <c r="D10" s="64"/>
      <c r="E10" s="64"/>
      <c r="F10" s="59"/>
      <c r="G10" s="23"/>
      <c r="H10" s="23"/>
      <c r="J10" s="4"/>
      <c r="K10" s="4"/>
      <c r="L10" s="4"/>
    </row>
    <row r="13" spans="1:12" ht="30" customHeight="1" x14ac:dyDescent="0.2">
      <c r="D13" s="76">
        <f>COUNTIF(D8:D10,"X")</f>
        <v>0</v>
      </c>
      <c r="E13" s="77">
        <f>COUNTIF(E7:E10,"X")</f>
        <v>0</v>
      </c>
      <c r="F13" s="70"/>
      <c r="G13" s="70"/>
      <c r="H13" s="86" t="str">
        <f>IF(AND(D13=0,E13=0),"0",(D13*100)/(D13+E13))</f>
        <v>0</v>
      </c>
      <c r="I13" s="70" t="s">
        <v>71</v>
      </c>
    </row>
  </sheetData>
  <mergeCells count="6">
    <mergeCell ref="H4:H5"/>
    <mergeCell ref="B6:C6"/>
    <mergeCell ref="B2:E2"/>
    <mergeCell ref="B4:C5"/>
    <mergeCell ref="D4:F4"/>
    <mergeCell ref="G4:G5"/>
  </mergeCells>
  <conditionalFormatting sqref="E7:E8">
    <cfRule type="expression" dxfId="3" priority="3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tabSelected="1" zoomScale="75" zoomScaleNormal="75" workbookViewId="0">
      <selection activeCell="D7" sqref="D7"/>
    </sheetView>
  </sheetViews>
  <sheetFormatPr baseColWidth="10" defaultColWidth="11.42578125" defaultRowHeight="12.75" customHeight="1" x14ac:dyDescent="0.2"/>
  <cols>
    <col min="1" max="1" width="2.5703125" style="6" customWidth="1"/>
    <col min="2" max="2" width="3.140625" style="6" customWidth="1"/>
    <col min="3" max="3" width="73.140625" style="6" customWidth="1"/>
    <col min="4" max="6" width="11.42578125" style="6" customWidth="1"/>
    <col min="7" max="7" width="43" style="6" customWidth="1"/>
    <col min="8" max="8" width="12.140625" style="7" bestFit="1" customWidth="1"/>
    <col min="9" max="9" width="3.5703125" style="7" bestFit="1" customWidth="1"/>
    <col min="10" max="12" width="11.42578125" style="7"/>
    <col min="13" max="16384" width="11.42578125" style="6"/>
  </cols>
  <sheetData>
    <row r="2" spans="1:12" ht="18.75" customHeight="1" x14ac:dyDescent="0.2">
      <c r="A2" s="28"/>
      <c r="B2" s="111" t="s">
        <v>35</v>
      </c>
      <c r="C2" s="111"/>
      <c r="D2" s="111"/>
      <c r="E2" s="111"/>
      <c r="F2" s="28"/>
      <c r="G2" s="28"/>
      <c r="H2" s="28"/>
      <c r="L2" s="6"/>
    </row>
    <row r="3" spans="1:12" x14ac:dyDescent="0.2">
      <c r="D3" s="8"/>
      <c r="E3" s="8"/>
      <c r="F3" s="8"/>
      <c r="G3" s="9"/>
    </row>
    <row r="4" spans="1:12" x14ac:dyDescent="0.2">
      <c r="B4" s="110" t="s">
        <v>0</v>
      </c>
      <c r="C4" s="110"/>
      <c r="D4" s="110" t="s">
        <v>1</v>
      </c>
      <c r="E4" s="110"/>
      <c r="F4" s="110"/>
      <c r="G4" s="110" t="s">
        <v>2</v>
      </c>
      <c r="H4" s="110" t="s">
        <v>70</v>
      </c>
    </row>
    <row r="5" spans="1:12" x14ac:dyDescent="0.2">
      <c r="B5" s="110"/>
      <c r="C5" s="110"/>
      <c r="D5" s="27" t="s">
        <v>3</v>
      </c>
      <c r="E5" s="27" t="s">
        <v>4</v>
      </c>
      <c r="F5" s="27" t="s">
        <v>5</v>
      </c>
      <c r="G5" s="110"/>
      <c r="H5" s="110"/>
    </row>
    <row r="6" spans="1:12" ht="15.75" customHeight="1" x14ac:dyDescent="0.2">
      <c r="B6" s="109" t="s">
        <v>33</v>
      </c>
      <c r="C6" s="109"/>
      <c r="D6" s="63"/>
      <c r="E6" s="63"/>
      <c r="F6" s="25"/>
      <c r="G6" s="14"/>
      <c r="H6" s="14"/>
    </row>
    <row r="7" spans="1:12" ht="27.75" customHeight="1" x14ac:dyDescent="0.2">
      <c r="B7" s="50">
        <v>1</v>
      </c>
      <c r="C7" s="51" t="s">
        <v>44</v>
      </c>
      <c r="D7" s="64"/>
      <c r="E7" s="64"/>
      <c r="F7" s="54"/>
      <c r="G7" s="15"/>
      <c r="H7" s="15"/>
    </row>
    <row r="8" spans="1:12" ht="27.75" customHeight="1" x14ac:dyDescent="0.2">
      <c r="B8" s="50">
        <v>2</v>
      </c>
      <c r="C8" s="52" t="s">
        <v>45</v>
      </c>
      <c r="D8" s="64"/>
      <c r="E8" s="64"/>
      <c r="F8" s="54"/>
      <c r="G8" s="24"/>
      <c r="H8" s="24"/>
    </row>
    <row r="11" spans="1:12" ht="28.5" customHeight="1" x14ac:dyDescent="0.2">
      <c r="D11" s="76">
        <f>COUNTIF(D7:D8,"X")</f>
        <v>0</v>
      </c>
      <c r="E11" s="77">
        <f>COUNTIF(E7:E8,"X")</f>
        <v>0</v>
      </c>
      <c r="H11" s="79" t="str">
        <f>IF(AND(D11=0,E11=0),"0",(D11*100)/(D11+E11))</f>
        <v>0</v>
      </c>
      <c r="I11" s="70" t="s">
        <v>71</v>
      </c>
    </row>
    <row r="12" spans="1:12" ht="12.75" customHeight="1" x14ac:dyDescent="0.2">
      <c r="H12" s="80"/>
    </row>
  </sheetData>
  <mergeCells count="6">
    <mergeCell ref="H4:H5"/>
    <mergeCell ref="B6:C6"/>
    <mergeCell ref="B2:E2"/>
    <mergeCell ref="B4:C5"/>
    <mergeCell ref="D4:F4"/>
    <mergeCell ref="G4:G5"/>
  </mergeCells>
  <conditionalFormatting sqref="E8">
    <cfRule type="expression" dxfId="2" priority="17" stopIfTrue="1">
      <formula>#REF!="x"</formula>
    </cfRule>
  </conditionalFormatting>
  <conditionalFormatting sqref="C8">
    <cfRule type="expression" dxfId="1" priority="16" stopIfTrue="1">
      <formula>#REF!="x"</formula>
    </cfRule>
  </conditionalFormatting>
  <conditionalFormatting sqref="E7">
    <cfRule type="expression" dxfId="0" priority="10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Presentación</vt:lpstr>
      <vt:lpstr>Estándares</vt:lpstr>
      <vt:lpstr>Validaciones</vt:lpstr>
      <vt:lpstr>Almacenamiento</vt:lpstr>
      <vt:lpstr>Operación</vt:lpstr>
      <vt:lpstr>Pruebas generales</vt:lpstr>
      <vt:lpstr>Presentación!bugnotes</vt:lpstr>
      <vt:lpstr>Almacenamiento!OLE_LINK1</vt:lpstr>
      <vt:lpstr>Almacenamiento!OLE_LINK2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Gustavo Rodriguez</cp:lastModifiedBy>
  <dcterms:created xsi:type="dcterms:W3CDTF">2007-02-21T16:51:45Z</dcterms:created>
  <dcterms:modified xsi:type="dcterms:W3CDTF">2012-05-03T18:01:13Z</dcterms:modified>
</cp:coreProperties>
</file>