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tabRatio="887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definedNames>
    <definedName name="bugnotes" localSheetId="0">Presentación!$D$22</definedName>
  </definedNames>
  <calcPr calcId="145621"/>
</workbook>
</file>

<file path=xl/calcChain.xml><?xml version="1.0" encoding="utf-8"?>
<calcChain xmlns="http://schemas.openxmlformats.org/spreadsheetml/2006/main">
  <c r="D17" i="15" l="1"/>
  <c r="D26" i="16" l="1"/>
  <c r="E17" i="15" l="1"/>
  <c r="D12" i="12" l="1"/>
  <c r="E11" i="19"/>
  <c r="D11" i="19"/>
  <c r="D13" i="18"/>
  <c r="E13" i="18"/>
  <c r="E26" i="16"/>
  <c r="E12" i="12"/>
  <c r="H26" i="16" l="1"/>
  <c r="F17" i="5"/>
  <c r="F18" i="5"/>
  <c r="H12" i="12"/>
  <c r="H17" i="15"/>
  <c r="H13" i="18"/>
  <c r="H11" i="19"/>
</calcChain>
</file>

<file path=xl/sharedStrings.xml><?xml version="1.0" encoding="utf-8"?>
<sst xmlns="http://schemas.openxmlformats.org/spreadsheetml/2006/main" count="164" uniqueCount="95">
  <si>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</si>
  <si>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</si>
  <si>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</si>
  <si>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</si>
  <si>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</si>
  <si>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</si>
  <si>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</si>
  <si>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</si>
  <si>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</si>
  <si>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</si>
  <si>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</si>
  <si>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</si>
  <si>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</si>
  <si>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</si>
  <si>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</si>
  <si>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</si>
  <si>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</si>
  <si>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</si>
  <si>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</si>
  <si>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</si>
  <si>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</si>
  <si>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</si>
  <si>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</si>
  <si>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</si>
  <si>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&lt;Nombre&gt;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</si>
  <si>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</si>
  <si>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</si>
  <si>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</si>
  <si>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</si>
  <si>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</si>
  <si>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</si>
  <si>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</si>
  <si>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</si>
  <si>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Revisiones</t>
  </si>
  <si>
    <t>Reporte de Revisión Caso de Prueba</t>
  </si>
  <si>
    <t>Ejecución del Caso de Prueba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</si>
  <si>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</si>
  <si>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</si>
  <si>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</si>
  <si>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</si>
  <si>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</si>
  <si>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</si>
  <si>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</si>
  <si>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</si>
  <si>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</si>
  <si>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</si>
  <si>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</si>
  <si>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</si>
  <si>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</si>
  <si>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</si>
  <si>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</si>
  <si>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</si>
  <si>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</si>
  <si>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</si>
  <si>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</si>
  <si>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</si>
  <si>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</si>
  <si>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</si>
  <si>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</si>
  <si>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</si>
  <si>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</si>
  <si>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</si>
  <si>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</si>
  <si>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Flujo Crear</t>
  </si>
  <si>
    <t>Flujo Modificar</t>
  </si>
  <si>
    <t>Flujo Eliminar</t>
  </si>
  <si>
    <t>grodriguez</t>
  </si>
  <si>
    <t>X</t>
  </si>
  <si>
    <t>Modificación de datos</t>
  </si>
  <si>
    <t>Mensajes de Validación</t>
  </si>
  <si>
    <t>Total</t>
  </si>
  <si>
    <t>%</t>
  </si>
  <si>
    <t>SuKarne</t>
  </si>
  <si>
    <t>1.5.0.0</t>
  </si>
  <si>
    <t>Modificar y configurar la subempresa</t>
  </si>
  <si>
    <t>Primera ejecución</t>
  </si>
  <si>
    <t>Creación de PK y FK</t>
  </si>
  <si>
    <t>Modificar actividad Configuracion y entidad CONHist</t>
  </si>
  <si>
    <t>CU-010.doc</t>
  </si>
  <si>
    <t>ServidorSMTP, varchar(100) en la entidad ConHist</t>
  </si>
  <si>
    <t>Puerto, int en la entidad ConHist</t>
  </si>
  <si>
    <t>Correo, varchar(100) en la entidad ConHist</t>
  </si>
  <si>
    <t>Password, varchar(100) en la entidad ConHist</t>
  </si>
  <si>
    <t>SSL, bit en la entidad ConHist</t>
  </si>
  <si>
    <t>Se Almacena correctamente la información ServidorSMTP en la tabla "CONHist"</t>
  </si>
  <si>
    <t>Se Almacena correctamente la información Puerto en la tabla "CONHist"</t>
  </si>
  <si>
    <t>Se Almacena correctamente la información Correo en la tabla "CONHist"</t>
  </si>
  <si>
    <t>Se Almacena correctamente la información Password en la tabla "CONHist"</t>
  </si>
  <si>
    <t>Se Almacena correctamente la información SSL en la tabla "CONHist"</t>
  </si>
  <si>
    <t>Se modifica correctamente la información ServidorSMTP en la tabla "CONHist"</t>
  </si>
  <si>
    <t>Se modifica correctamente la información Puerto en la tabla "CONHist"</t>
  </si>
  <si>
    <t>Se modifica correctamente la información Correo en la tabla "CONHist"</t>
  </si>
  <si>
    <t>Se modifica correctamente la información Password en la tabla "CONHist"</t>
  </si>
  <si>
    <t>Se modifica correctamente la información SSL en la tabla "CONHist"</t>
  </si>
  <si>
    <t>Se quitaron los siguientes campos de la entidad CONHist: ComprobanteDig, FoliosTerminal, DirRepMensual, DirDocXML, DirArchivosFacElec, ContrasenaClave, ArchivoPEM, ClienteClave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</si>
</sst>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sz val="10"/>
      <color theme="4" tint="-0.249977111117893"/>
      <name val="Tahoma"/>
      <family val="2"/>
    </font>
    <font>
      <sz val="10"/>
      <color theme="4" tint="-0.249977111117893"/>
      <name val="Arial"/>
      <family val="2"/>
    </font>
    <font>
      <sz val="1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Tahoma"/>
      <family val="2"/>
    </font>
    <font>
      <sz val="11"/>
      <color theme="0"/>
      <name val="Arial"/>
      <family val="2"/>
    </font>
    <font>
      <sz val="12"/>
      <name val="Arial Narrow"/>
      <family val="2"/>
    </font>
    <font>
      <sz val="13"/>
      <name val="Arial"/>
      <family val="2"/>
    </font>
    <font>
      <sz val="13"/>
      <color rgb="FF454545"/>
      <name val="Arial"/>
      <family val="2"/>
    </font>
    <font>
      <sz val="13"/>
      <color theme="0"/>
      <name val="Arial"/>
      <family val="2"/>
    </font>
    <font>
      <sz val="1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2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14" fontId="18" fillId="7" borderId="4" xfId="0" applyNumberFormat="1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1" applyFont="1" applyFill="1" applyBorder="1" applyAlignment="1">
      <alignment vertical="center" wrapText="1"/>
    </xf>
    <xf numFmtId="0" fontId="19" fillId="3" borderId="4" xfId="1" applyFont="1" applyFill="1" applyBorder="1" applyAlignment="1" applyProtection="1">
      <alignment horizontal="left" vertical="center" wrapText="1"/>
      <protection locked="0"/>
    </xf>
    <xf numFmtId="0" fontId="19" fillId="3" borderId="5" xfId="1" applyFont="1" applyFill="1" applyBorder="1" applyAlignment="1">
      <alignment horizontal="left" vertical="center" wrapText="1"/>
    </xf>
    <xf numFmtId="0" fontId="19" fillId="3" borderId="5" xfId="1" applyFont="1" applyFill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14" fontId="19" fillId="3" borderId="4" xfId="1" applyNumberFormat="1" applyFont="1" applyFill="1" applyBorder="1" applyAlignment="1">
      <alignment horizontal="left" vertical="center" wrapText="1"/>
    </xf>
    <xf numFmtId="14" fontId="19" fillId="3" borderId="4" xfId="1" applyNumberFormat="1" applyFont="1" applyFill="1" applyBorder="1" applyAlignment="1" applyProtection="1">
      <alignment horizontal="left" vertical="center" wrapText="1"/>
      <protection locked="0"/>
    </xf>
    <xf numFmtId="0" fontId="21" fillId="2" borderId="0" xfId="0" applyFont="1" applyFill="1" applyAlignment="1">
      <alignment vertical="center" wrapText="1"/>
    </xf>
    <xf numFmtId="0" fontId="20" fillId="3" borderId="2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vertical="center" wrapText="1"/>
    </xf>
    <xf numFmtId="0" fontId="23" fillId="3" borderId="2" xfId="0" applyFont="1" applyFill="1" applyBorder="1" applyAlignment="1">
      <alignment vertical="center" wrapText="1"/>
    </xf>
    <xf numFmtId="0" fontId="23" fillId="0" borderId="2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horizontal="center" vertical="center" wrapText="1"/>
    </xf>
    <xf numFmtId="14" fontId="19" fillId="3" borderId="4" xfId="1" applyNumberFormat="1" applyFont="1" applyFill="1" applyBorder="1" applyAlignment="1">
      <alignment horizontal="center" vertical="center" wrapText="1"/>
    </xf>
    <xf numFmtId="14" fontId="19" fillId="3" borderId="5" xfId="1" applyNumberFormat="1" applyFont="1" applyFill="1" applyBorder="1" applyAlignment="1" applyProtection="1">
      <alignment horizontal="left" vertical="center" wrapText="1"/>
      <protection locked="0"/>
    </xf>
    <xf numFmtId="0" fontId="25" fillId="0" borderId="0" xfId="0" applyFont="1"/>
    <xf numFmtId="0" fontId="3" fillId="4" borderId="0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6" fillId="9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 wrapText="1"/>
    </xf>
    <xf numFmtId="0" fontId="26" fillId="2" borderId="0" xfId="0" applyFont="1" applyFill="1" applyAlignment="1">
      <alignment horizontal="left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27" fillId="8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6" fillId="10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2" fontId="2" fillId="3" borderId="0" xfId="0" applyNumberFormat="1" applyFont="1" applyFill="1" applyAlignment="1">
      <alignment vertical="center" wrapText="1"/>
    </xf>
    <xf numFmtId="2" fontId="0" fillId="3" borderId="0" xfId="0" applyNumberFormat="1" applyFill="1" applyAlignment="1">
      <alignment vertical="center" wrapText="1"/>
    </xf>
    <xf numFmtId="2" fontId="8" fillId="6" borderId="0" xfId="0" applyNumberFormat="1" applyFont="1" applyFill="1" applyBorder="1" applyAlignment="1">
      <alignment horizontal="center" vertical="center" wrapText="1"/>
    </xf>
    <xf numFmtId="1" fontId="26" fillId="10" borderId="0" xfId="0" applyNumberFormat="1" applyFont="1" applyFill="1" applyAlignment="1">
      <alignment horizontal="right" vertical="center"/>
    </xf>
    <xf numFmtId="1" fontId="26" fillId="10" borderId="0" xfId="0" applyNumberFormat="1" applyFont="1" applyFill="1" applyAlignment="1">
      <alignment horizontal="right" vertical="center" wrapText="1"/>
    </xf>
    <xf numFmtId="3" fontId="26" fillId="10" borderId="0" xfId="0" applyNumberFormat="1" applyFont="1" applyFill="1" applyAlignment="1">
      <alignment horizontal="right" vertical="center" wrapText="1"/>
    </xf>
    <xf numFmtId="3" fontId="26" fillId="10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1" fontId="8" fillId="3" borderId="4" xfId="1" applyNumberFormat="1" applyFont="1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9" fillId="0" borderId="0" xfId="0" applyFont="1" applyAlignment="1">
      <alignment horizontal="left" vertical="center" indent="3"/>
    </xf>
    <xf numFmtId="1" fontId="19" fillId="3" borderId="4" xfId="1" applyNumberFormat="1" applyFont="1" applyFill="1" applyBorder="1" applyAlignment="1" applyProtection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vertical="center" wrapText="1"/>
    </xf>
    <xf numFmtId="0" fontId="9" fillId="5" borderId="0" xfId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</cellXfs>
  <cellStyles count="2">
    <cellStyle name="Normal" xfId="0" builtinId="0"/>
    <cellStyle name="Normal 3" xfId="1"/>
  </cellStyles>
  <dxfs count="5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80" zoomScaleNormal="80" workbookViewId="0">
      <selection activeCell="C9" sqref="C9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82" style="2" bestFit="1" customWidth="1"/>
    <col min="5" max="5" width="33.7109375" style="2" bestFit="1" customWidth="1"/>
    <col min="6" max="6" width="10.85546875" style="81" bestFit="1" customWidth="1"/>
    <col min="7" max="7" width="3" style="2" bestFit="1" customWidth="1"/>
    <col min="8" max="10" width="11.42578125" style="2"/>
    <col min="11" max="11" width="11.42578125" style="11"/>
    <col min="12" max="12" width="11.42578125" style="12"/>
    <col min="13" max="14" width="11.42578125" style="17"/>
    <col min="15" max="15" width="17" style="19" customWidth="1"/>
    <col min="16" max="16" width="21.28515625" style="19" customWidth="1"/>
    <col min="17" max="17" width="23.140625" style="19" customWidth="1"/>
    <col min="18" max="18" width="11.42578125" style="19"/>
    <col min="19" max="19" width="16.140625" style="19" customWidth="1"/>
    <col min="20" max="20" width="32.5703125" style="19" customWidth="1"/>
    <col min="21" max="16384" width="11.42578125" style="2"/>
  </cols>
  <sheetData>
    <row r="1" spans="1:20" ht="30" customHeight="1" x14ac:dyDescent="0.2">
      <c r="M1" s="16"/>
      <c r="O1" s="18" t="s">
        <v>15</v>
      </c>
      <c r="P1" s="18" t="s">
        <v>17</v>
      </c>
      <c r="Q1" s="18" t="s">
        <v>12</v>
      </c>
      <c r="R1" s="19" t="s">
        <v>19</v>
      </c>
      <c r="S1" s="19" t="s">
        <v>27</v>
      </c>
      <c r="T1" s="18" t="s">
        <v>6</v>
      </c>
    </row>
    <row r="2" spans="1:20" s="1" customFormat="1" ht="30" customHeight="1" x14ac:dyDescent="0.2">
      <c r="A2" s="26"/>
      <c r="B2" s="96" t="s">
        <v>34</v>
      </c>
      <c r="C2" s="96"/>
      <c r="D2" s="96"/>
      <c r="E2" s="97"/>
      <c r="F2" s="82"/>
      <c r="K2" s="10"/>
      <c r="L2" s="13"/>
      <c r="M2" s="4"/>
      <c r="N2" s="4"/>
      <c r="O2" s="18" t="s">
        <v>16</v>
      </c>
      <c r="P2" s="18" t="s">
        <v>6</v>
      </c>
      <c r="Q2" s="18" t="s">
        <v>9</v>
      </c>
      <c r="R2" s="19" t="s">
        <v>20</v>
      </c>
      <c r="S2" s="19" t="s">
        <v>28</v>
      </c>
      <c r="T2" s="18" t="s">
        <v>7</v>
      </c>
    </row>
    <row r="3" spans="1:20" s="1" customFormat="1" ht="30" customHeight="1" x14ac:dyDescent="0.2">
      <c r="A3" s="3"/>
      <c r="B3" s="5" t="s">
        <v>23</v>
      </c>
      <c r="C3" s="98" t="s">
        <v>72</v>
      </c>
      <c r="D3" s="98"/>
      <c r="E3" s="99"/>
      <c r="F3" s="82"/>
      <c r="K3" s="10"/>
      <c r="L3" s="13"/>
      <c r="M3" s="4"/>
      <c r="N3" s="4"/>
      <c r="O3" s="20"/>
      <c r="P3" s="18" t="s">
        <v>18</v>
      </c>
      <c r="Q3" s="18" t="s">
        <v>13</v>
      </c>
      <c r="R3" s="19"/>
      <c r="S3" s="19" t="s">
        <v>29</v>
      </c>
      <c r="T3" s="18" t="s">
        <v>8</v>
      </c>
    </row>
    <row r="4" spans="1:20" s="1" customFormat="1" ht="30" customHeight="1" x14ac:dyDescent="0.2">
      <c r="A4" s="3"/>
      <c r="B4" s="5" t="s">
        <v>46</v>
      </c>
      <c r="C4" s="100" t="s">
        <v>73</v>
      </c>
      <c r="D4" s="100"/>
      <c r="E4" s="101"/>
      <c r="F4" s="82"/>
      <c r="K4" s="10"/>
      <c r="L4" s="13"/>
      <c r="M4" s="4"/>
      <c r="N4" s="4"/>
      <c r="O4" s="20"/>
      <c r="P4" s="20"/>
      <c r="Q4" s="18" t="s">
        <v>14</v>
      </c>
      <c r="R4" s="19"/>
      <c r="S4" s="19"/>
      <c r="T4" s="18" t="s">
        <v>9</v>
      </c>
    </row>
    <row r="5" spans="1:20" s="1" customFormat="1" ht="30" customHeight="1" x14ac:dyDescent="0.2">
      <c r="A5" s="3"/>
      <c r="B5" s="5" t="s">
        <v>25</v>
      </c>
      <c r="C5" s="102">
        <v>41024</v>
      </c>
      <c r="D5" s="102"/>
      <c r="E5" s="101"/>
      <c r="F5" s="82"/>
      <c r="K5" s="10"/>
      <c r="L5" s="13"/>
      <c r="M5" s="4"/>
      <c r="N5" s="4"/>
      <c r="O5" s="20"/>
      <c r="P5" s="20"/>
      <c r="Q5" s="18" t="s">
        <v>14</v>
      </c>
      <c r="R5" s="19"/>
      <c r="S5" s="19"/>
      <c r="T5" s="18" t="s">
        <v>9</v>
      </c>
    </row>
    <row r="6" spans="1:20" s="1" customFormat="1" ht="30" customHeight="1" x14ac:dyDescent="0.2">
      <c r="A6" s="3"/>
      <c r="B6" s="5" t="s">
        <v>30</v>
      </c>
      <c r="C6" s="100" t="s">
        <v>66</v>
      </c>
      <c r="D6" s="100"/>
      <c r="E6" s="101"/>
      <c r="F6" s="82"/>
      <c r="K6" s="10"/>
      <c r="L6" s="13"/>
      <c r="M6" s="4"/>
      <c r="N6" s="4"/>
      <c r="O6" s="19"/>
      <c r="P6" s="19"/>
      <c r="Q6" s="19" t="s">
        <v>21</v>
      </c>
      <c r="R6" s="19"/>
      <c r="S6" s="19"/>
      <c r="T6" s="18" t="s">
        <v>10</v>
      </c>
    </row>
    <row r="7" spans="1:20" s="1" customFormat="1" ht="30" customHeight="1" x14ac:dyDescent="0.2">
      <c r="A7" s="3"/>
      <c r="B7" s="5" t="s">
        <v>26</v>
      </c>
      <c r="C7" s="102" t="s">
        <v>24</v>
      </c>
      <c r="D7" s="102"/>
      <c r="E7" s="101"/>
      <c r="F7" s="82"/>
      <c r="K7" s="10"/>
      <c r="L7" s="13"/>
      <c r="M7" s="4"/>
      <c r="N7" s="4"/>
      <c r="O7" s="19"/>
      <c r="P7" s="19"/>
      <c r="Q7" s="19" t="s">
        <v>22</v>
      </c>
      <c r="R7" s="19"/>
      <c r="S7" s="19"/>
      <c r="T7" s="18" t="s">
        <v>11</v>
      </c>
    </row>
    <row r="8" spans="1:20" s="1" customFormat="1" ht="30" customHeight="1" x14ac:dyDescent="0.2">
      <c r="A8" s="3"/>
      <c r="B8" s="5" t="s">
        <v>56</v>
      </c>
      <c r="C8" s="102" t="s">
        <v>77</v>
      </c>
      <c r="D8" s="102"/>
      <c r="E8" s="101"/>
      <c r="F8" s="82"/>
      <c r="K8" s="10"/>
      <c r="L8" s="13"/>
      <c r="M8" s="4"/>
      <c r="N8" s="4"/>
      <c r="O8" s="19"/>
      <c r="P8" s="19"/>
      <c r="Q8" s="19"/>
      <c r="R8" s="19"/>
      <c r="S8" s="19"/>
      <c r="T8" s="18"/>
    </row>
    <row r="9" spans="1:20" s="1" customFormat="1" ht="30" customHeight="1" x14ac:dyDescent="0.2">
      <c r="B9" s="40"/>
      <c r="C9" s="29"/>
      <c r="D9" s="29"/>
      <c r="E9" s="39"/>
      <c r="F9" s="82"/>
      <c r="K9" s="10"/>
      <c r="L9" s="13"/>
      <c r="M9" s="4"/>
      <c r="N9" s="4"/>
      <c r="O9" s="19"/>
      <c r="P9" s="19"/>
      <c r="Q9" s="19"/>
      <c r="R9" s="19"/>
      <c r="S9" s="19"/>
      <c r="T9" s="19"/>
    </row>
    <row r="10" spans="1:20" ht="30" customHeight="1" x14ac:dyDescent="0.2">
      <c r="B10" s="96" t="s">
        <v>48</v>
      </c>
      <c r="C10" s="96"/>
      <c r="D10" s="96"/>
      <c r="E10" s="97"/>
    </row>
    <row r="11" spans="1:20" ht="30" customHeight="1" x14ac:dyDescent="0.2">
      <c r="B11" s="32" t="s">
        <v>49</v>
      </c>
      <c r="C11" s="33" t="s">
        <v>50</v>
      </c>
      <c r="D11" s="33" t="s">
        <v>51</v>
      </c>
      <c r="E11" s="34" t="s">
        <v>52</v>
      </c>
    </row>
    <row r="12" spans="1:20" s="1" customFormat="1" ht="30" customHeight="1" x14ac:dyDescent="0.2">
      <c r="B12" s="46">
        <v>41023</v>
      </c>
      <c r="C12" s="46" t="s">
        <v>73</v>
      </c>
      <c r="D12" s="46" t="s">
        <v>74</v>
      </c>
      <c r="E12" s="60" t="s">
        <v>66</v>
      </c>
      <c r="K12" s="10"/>
      <c r="L12" s="13"/>
      <c r="M12" s="4"/>
      <c r="N12" s="4"/>
      <c r="O12" s="19"/>
      <c r="P12" s="19"/>
      <c r="Q12" s="19"/>
      <c r="R12" s="19"/>
      <c r="S12" s="19"/>
      <c r="T12" s="19"/>
    </row>
    <row r="13" spans="1:20" ht="30" customHeight="1" x14ac:dyDescent="0.2">
      <c r="B13" s="46"/>
      <c r="C13" s="46"/>
      <c r="D13" s="46"/>
      <c r="E13" s="60"/>
      <c r="I13" s="68"/>
    </row>
    <row r="14" spans="1:20" ht="30" customHeight="1" x14ac:dyDescent="0.2">
      <c r="B14" s="36"/>
      <c r="C14" s="36"/>
      <c r="D14" s="36"/>
      <c r="E14" s="36"/>
    </row>
    <row r="15" spans="1:20" ht="30" customHeight="1" x14ac:dyDescent="0.2">
      <c r="B15" s="96" t="s">
        <v>61</v>
      </c>
      <c r="C15" s="96"/>
      <c r="D15" s="96"/>
      <c r="E15" s="97"/>
      <c r="F15" s="83"/>
      <c r="G15" s="83"/>
    </row>
    <row r="16" spans="1:20" ht="30" customHeight="1" x14ac:dyDescent="0.2">
      <c r="B16" s="32" t="s">
        <v>53</v>
      </c>
      <c r="C16" s="33" t="s">
        <v>50</v>
      </c>
      <c r="D16" s="33" t="s">
        <v>54</v>
      </c>
      <c r="E16" s="35" t="s">
        <v>55</v>
      </c>
      <c r="F16" s="83" t="s">
        <v>70</v>
      </c>
      <c r="G16" s="83"/>
    </row>
    <row r="17" spans="2:8" ht="30" customHeight="1" x14ac:dyDescent="0.2">
      <c r="B17" s="41" t="s">
        <v>66</v>
      </c>
      <c r="C17" s="41" t="s">
        <v>73</v>
      </c>
      <c r="D17" s="47">
        <v>41023</v>
      </c>
      <c r="E17" s="41" t="s">
        <v>75</v>
      </c>
      <c r="F17" s="93">
        <f>((SUM(Estándares!D12,Validaciones!D17,Almacenamiento!D26,Operación!D13,'Pruebas generales'!D11) - SUM(Estándares!E12,Validaciones!E17,Almacenamiento!E26,Operación!E13,'Pruebas generales'!E11))*100) / SUM(Estándares!D12,Validaciones!D17,Almacenamiento!D26,Operación!D13,'Pruebas generales'!D11)</f>
        <v>100</v>
      </c>
      <c r="G17" s="46" t="s">
        <v>71</v>
      </c>
      <c r="H17" s="1"/>
    </row>
    <row r="18" spans="2:8" ht="30" customHeight="1" x14ac:dyDescent="0.2">
      <c r="B18" s="42"/>
      <c r="C18" s="43"/>
      <c r="D18" s="61"/>
      <c r="E18" s="44"/>
      <c r="F18" s="89">
        <f>(((COUNTIF(Estándares!D7:D89,"X")+COUNTIF(Validaciones!D7:D96,"X")+COUNTIF(Almacenamiento!D7:D104,"X")+COUNTIF(Operación!D7:D95,"X")+COUNTIF('Pruebas generales'!D7:D100,"X"))-(COUNTIF(Estándares!E7:E89,"X")+COUNTIF(Validaciones!E7:E96,"X")+COUNTIF(Almacenamiento!E7:E104,"X")+COUNTIF(Operación!E7:E95,"X")+COUNTIF('Pruebas generales'!E7:E100,"X")))*100) / (SUM(Estándares!D12,Validaciones!D17,Almacenamiento!D26,Operación!D13,'Pruebas generales'!D11))</f>
        <v>100</v>
      </c>
      <c r="G18" s="46" t="s">
        <v>71</v>
      </c>
      <c r="H18" s="88"/>
    </row>
    <row r="19" spans="2:8" ht="30" customHeight="1" x14ac:dyDescent="0.2">
      <c r="B19" s="29"/>
      <c r="C19" s="30"/>
      <c r="D19" s="30"/>
      <c r="E19" s="31"/>
    </row>
    <row r="20" spans="2:8" ht="30" customHeight="1" x14ac:dyDescent="0.2">
      <c r="B20" s="96" t="s">
        <v>57</v>
      </c>
      <c r="C20" s="96"/>
      <c r="D20" s="96"/>
      <c r="E20" s="97"/>
    </row>
    <row r="21" spans="2:8" ht="30" customHeight="1" x14ac:dyDescent="0.2">
      <c r="B21" s="107" t="s">
        <v>58</v>
      </c>
      <c r="C21" s="108"/>
      <c r="D21" s="37" t="s">
        <v>59</v>
      </c>
      <c r="E21" s="37" t="s">
        <v>60</v>
      </c>
    </row>
    <row r="22" spans="2:8" ht="30" customHeight="1" x14ac:dyDescent="0.2">
      <c r="B22" s="105" t="s">
        <v>77</v>
      </c>
      <c r="C22" s="106"/>
      <c r="D22" s="45" t="s">
        <v>78</v>
      </c>
      <c r="E22" s="38">
        <v>38679</v>
      </c>
    </row>
    <row r="23" spans="2:8" ht="30" customHeight="1" x14ac:dyDescent="0.2">
      <c r="B23" s="105"/>
      <c r="C23" s="106"/>
      <c r="D23" s="58"/>
      <c r="E23" s="38"/>
      <c r="H23" s="67"/>
    </row>
    <row r="24" spans="2:8" x14ac:dyDescent="0.2">
      <c r="B24" s="103"/>
      <c r="C24" s="104"/>
    </row>
    <row r="25" spans="2:8" x14ac:dyDescent="0.2">
      <c r="B25" s="103"/>
      <c r="C25" s="104"/>
    </row>
  </sheetData>
  <sheetProtection selectLockedCells="1"/>
  <mergeCells count="15">
    <mergeCell ref="C7:E7"/>
    <mergeCell ref="B10:E10"/>
    <mergeCell ref="B24:C24"/>
    <mergeCell ref="B25:C25"/>
    <mergeCell ref="B22:C22"/>
    <mergeCell ref="B23:C23"/>
    <mergeCell ref="C8:E8"/>
    <mergeCell ref="B20:E20"/>
    <mergeCell ref="B21:C21"/>
    <mergeCell ref="B15:E15"/>
    <mergeCell ref="B2:E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zoomScale="75" zoomScaleNormal="75" workbookViewId="0">
      <selection activeCell="C10" sqref="C10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90.5703125" style="6" customWidth="1"/>
    <col min="4" max="6" width="11.42578125" style="6" customWidth="1"/>
    <col min="7" max="7" width="50.42578125" style="6" bestFit="1" customWidth="1"/>
    <col min="8" max="8" width="8.7109375" style="7" bestFit="1" customWidth="1"/>
    <col min="9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63"/>
      <c r="E6" s="63"/>
      <c r="F6" s="22"/>
      <c r="G6" s="14"/>
      <c r="H6" s="14"/>
    </row>
    <row r="7" spans="1:12" ht="29.25" customHeight="1" x14ac:dyDescent="0.2">
      <c r="B7" s="50">
        <v>1</v>
      </c>
      <c r="C7" s="52" t="s">
        <v>36</v>
      </c>
      <c r="D7" s="64"/>
      <c r="E7" s="64"/>
      <c r="F7" s="59"/>
      <c r="G7" s="24"/>
      <c r="H7" s="24"/>
    </row>
    <row r="8" spans="1:12" ht="29.25" customHeight="1" x14ac:dyDescent="0.2">
      <c r="B8" s="50">
        <v>2</v>
      </c>
      <c r="C8" s="51" t="s">
        <v>69</v>
      </c>
      <c r="D8" s="64"/>
      <c r="E8" s="64"/>
      <c r="F8" s="59"/>
      <c r="G8" s="15"/>
      <c r="H8" s="15"/>
    </row>
    <row r="9" spans="1:12" ht="29.25" customHeight="1" x14ac:dyDescent="0.2">
      <c r="B9" s="50">
        <v>3</v>
      </c>
      <c r="C9" s="52" t="s">
        <v>32</v>
      </c>
      <c r="D9" s="64"/>
      <c r="E9" s="64"/>
      <c r="F9" s="59"/>
      <c r="G9" s="24"/>
      <c r="H9" s="24"/>
    </row>
    <row r="10" spans="1:12" ht="29.25" customHeight="1" x14ac:dyDescent="0.2">
      <c r="B10" s="50">
        <v>4</v>
      </c>
      <c r="C10" s="53" t="s">
        <v>31</v>
      </c>
      <c r="D10" s="64"/>
      <c r="E10" s="64"/>
      <c r="F10" s="59"/>
      <c r="G10" s="24"/>
      <c r="H10" s="24"/>
    </row>
    <row r="11" spans="1:12" ht="29.25" customHeight="1" x14ac:dyDescent="0.2"/>
    <row r="12" spans="1:12" ht="29.25" customHeight="1" x14ac:dyDescent="0.2">
      <c r="D12" s="76">
        <f>COUNTIF(D7:D10,"X")</f>
        <v>0</v>
      </c>
      <c r="E12" s="77">
        <f>COUNTIF(E7:E10,"X")</f>
        <v>0</v>
      </c>
      <c r="H12" s="87" t="str">
        <f>IF(AND(D12=0,E12=0),"0",(D12*100)/(D12+E12))</f>
        <v>0</v>
      </c>
      <c r="I12" s="70" t="s">
        <v>71</v>
      </c>
    </row>
  </sheetData>
  <mergeCells count="6">
    <mergeCell ref="B6:C6"/>
    <mergeCell ref="H4:H5"/>
    <mergeCell ref="G4:G5"/>
    <mergeCell ref="B2:E2"/>
    <mergeCell ref="B4:C5"/>
    <mergeCell ref="D4:F4"/>
  </mergeCells>
  <conditionalFormatting sqref="E7:E10">
    <cfRule type="expression" dxfId="4" priority="3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zoomScale="75" zoomScaleNormal="75" workbookViewId="0">
      <selection activeCell="C8" sqref="C8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3.140625" style="6" customWidth="1"/>
    <col min="4" max="6" width="11.42578125" style="6" customWidth="1"/>
    <col min="7" max="7" width="73.5703125" style="6" bestFit="1" customWidth="1"/>
    <col min="8" max="8" width="9.42578125" style="7" bestFit="1" customWidth="1"/>
    <col min="9" max="9" width="3.5703125" style="7" bestFit="1" customWidth="1"/>
    <col min="10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I2" s="74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63"/>
      <c r="E6" s="63"/>
      <c r="F6" s="63"/>
      <c r="G6" s="14"/>
      <c r="H6" s="14"/>
    </row>
    <row r="7" spans="1:12" ht="30" customHeight="1" x14ac:dyDescent="0.2">
      <c r="B7" s="50">
        <v>1</v>
      </c>
      <c r="C7" s="51" t="s">
        <v>37</v>
      </c>
      <c r="D7" s="64"/>
      <c r="E7" s="64"/>
      <c r="F7" s="15"/>
      <c r="G7" s="15"/>
      <c r="H7" s="15"/>
    </row>
    <row r="8" spans="1:12" ht="30" customHeight="1" x14ac:dyDescent="0.2">
      <c r="B8" s="50"/>
      <c r="C8" s="49" t="s">
        <v>79</v>
      </c>
      <c r="D8" s="64" t="s">
        <v>67</v>
      </c>
      <c r="E8" s="64"/>
      <c r="F8" s="15"/>
      <c r="G8" s="24"/>
      <c r="H8" s="24"/>
    </row>
    <row r="9" spans="1:12" ht="30" customHeight="1" x14ac:dyDescent="0.2">
      <c r="B9" s="50"/>
      <c r="C9" s="49" t="s">
        <v>80</v>
      </c>
      <c r="D9" s="64" t="s">
        <v>67</v>
      </c>
      <c r="E9" s="64"/>
      <c r="F9" s="15"/>
      <c r="G9" s="24"/>
      <c r="H9" s="24"/>
    </row>
    <row r="10" spans="1:12" ht="30" customHeight="1" x14ac:dyDescent="0.2">
      <c r="B10" s="50"/>
      <c r="C10" s="49" t="s">
        <v>81</v>
      </c>
      <c r="D10" s="64" t="s">
        <v>67</v>
      </c>
      <c r="E10" s="64"/>
      <c r="F10" s="15"/>
      <c r="G10" s="24"/>
      <c r="H10" s="24"/>
    </row>
    <row r="11" spans="1:12" ht="30" customHeight="1" x14ac:dyDescent="0.2">
      <c r="B11" s="50"/>
      <c r="C11" s="49" t="s">
        <v>82</v>
      </c>
      <c r="D11" s="64" t="s">
        <v>67</v>
      </c>
      <c r="E11" s="64"/>
      <c r="F11" s="15"/>
      <c r="G11" s="24"/>
      <c r="H11" s="24"/>
    </row>
    <row r="12" spans="1:12" ht="30" customHeight="1" x14ac:dyDescent="0.2">
      <c r="B12" s="50"/>
      <c r="C12" s="49" t="s">
        <v>83</v>
      </c>
      <c r="D12" s="64" t="s">
        <v>67</v>
      </c>
      <c r="E12" s="64"/>
      <c r="F12" s="15"/>
      <c r="G12" s="24"/>
      <c r="H12" s="24"/>
    </row>
    <row r="13" spans="1:12" ht="30" customHeight="1" x14ac:dyDescent="0.2">
      <c r="B13" s="50">
        <v>2</v>
      </c>
      <c r="C13" s="52" t="s">
        <v>38</v>
      </c>
      <c r="D13" s="64"/>
      <c r="E13" s="64"/>
      <c r="F13" s="15"/>
      <c r="G13" s="24"/>
      <c r="H13" s="24"/>
    </row>
    <row r="14" spans="1:12" ht="30" customHeight="1" x14ac:dyDescent="0.2">
      <c r="B14" s="50">
        <v>3</v>
      </c>
      <c r="C14" s="52" t="s">
        <v>39</v>
      </c>
      <c r="D14" s="64"/>
      <c r="E14" s="64"/>
      <c r="F14" s="15"/>
      <c r="G14" s="24"/>
      <c r="H14" s="24"/>
    </row>
    <row r="15" spans="1:12" s="1" customFormat="1" ht="30" customHeight="1" x14ac:dyDescent="0.2">
      <c r="B15" s="50">
        <v>4</v>
      </c>
      <c r="C15" s="53" t="s">
        <v>40</v>
      </c>
      <c r="D15" s="64"/>
      <c r="E15" s="64"/>
      <c r="F15" s="15"/>
      <c r="G15" s="23"/>
      <c r="H15" s="23"/>
      <c r="J15" s="4"/>
      <c r="K15" s="4"/>
      <c r="L15" s="4"/>
    </row>
    <row r="16" spans="1:12" s="1" customFormat="1" ht="30" customHeight="1" x14ac:dyDescent="0.2">
      <c r="B16" s="6"/>
      <c r="C16" s="6"/>
      <c r="D16" s="78"/>
      <c r="E16" s="78"/>
      <c r="F16" s="90"/>
      <c r="G16" s="91"/>
      <c r="H16" s="91"/>
      <c r="J16" s="4"/>
      <c r="K16" s="4"/>
      <c r="L16" s="4"/>
    </row>
    <row r="17" spans="3:12" s="65" customFormat="1" ht="30" customHeight="1" x14ac:dyDescent="0.2">
      <c r="C17" s="92"/>
      <c r="D17" s="75">
        <f>COUNTIF(D7:D15,"X")</f>
        <v>5</v>
      </c>
      <c r="E17" s="69">
        <f>COUNTIF(E7:E15,"X")</f>
        <v>0</v>
      </c>
      <c r="H17" s="84">
        <f>IF(AND(D17=0,E17=0),"0",(D17*100)/(D17+E17))</f>
        <v>100</v>
      </c>
      <c r="I17" s="71" t="s">
        <v>71</v>
      </c>
      <c r="J17" s="66"/>
      <c r="K17" s="66"/>
      <c r="L17" s="66"/>
    </row>
  </sheetData>
  <mergeCells count="6">
    <mergeCell ref="H4:H5"/>
    <mergeCell ref="B6:C6"/>
    <mergeCell ref="B2:E2"/>
    <mergeCell ref="B4:C5"/>
    <mergeCell ref="D4:F4"/>
    <mergeCell ref="G4:G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10" zoomScale="75" zoomScaleNormal="75" workbookViewId="0">
      <selection activeCell="C20" sqref="C20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3.140625" style="6" customWidth="1"/>
    <col min="4" max="6" width="11.42578125" style="6" customWidth="1"/>
    <col min="7" max="7" width="43" style="6" customWidth="1"/>
    <col min="8" max="8" width="6.85546875" style="7" bestFit="1" customWidth="1"/>
    <col min="9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63"/>
      <c r="E6" s="63"/>
      <c r="F6" s="25"/>
      <c r="G6" s="14"/>
      <c r="H6" s="14"/>
    </row>
    <row r="7" spans="1:12" s="48" customFormat="1" ht="30" customHeight="1" x14ac:dyDescent="0.2">
      <c r="B7" s="50">
        <v>1</v>
      </c>
      <c r="C7" s="51" t="s">
        <v>41</v>
      </c>
      <c r="D7" s="64"/>
      <c r="E7" s="64"/>
      <c r="F7" s="57"/>
      <c r="G7" s="55"/>
      <c r="H7" s="55"/>
      <c r="I7" s="56"/>
      <c r="J7" s="56"/>
      <c r="K7" s="56"/>
      <c r="L7" s="56"/>
    </row>
    <row r="8" spans="1:12" s="48" customFormat="1" ht="30" customHeight="1" x14ac:dyDescent="0.2">
      <c r="B8" s="50"/>
      <c r="C8" s="49" t="s">
        <v>84</v>
      </c>
      <c r="D8" s="64" t="s">
        <v>67</v>
      </c>
      <c r="E8" s="64"/>
      <c r="F8" s="57"/>
      <c r="G8" s="95"/>
      <c r="H8" s="95"/>
      <c r="I8" s="56"/>
      <c r="J8" s="56"/>
      <c r="K8" s="56"/>
      <c r="L8" s="56"/>
    </row>
    <row r="9" spans="1:12" s="48" customFormat="1" ht="30" customHeight="1" x14ac:dyDescent="0.2">
      <c r="B9" s="50"/>
      <c r="C9" s="49" t="s">
        <v>85</v>
      </c>
      <c r="D9" s="64" t="s">
        <v>67</v>
      </c>
      <c r="E9" s="64"/>
      <c r="F9" s="57"/>
      <c r="G9" s="95"/>
      <c r="H9" s="95"/>
      <c r="I9" s="56"/>
      <c r="J9" s="56"/>
      <c r="K9" s="56"/>
      <c r="L9" s="56"/>
    </row>
    <row r="10" spans="1:12" s="48" customFormat="1" ht="30" customHeight="1" x14ac:dyDescent="0.2">
      <c r="B10" s="50"/>
      <c r="C10" s="49" t="s">
        <v>86</v>
      </c>
      <c r="D10" s="64" t="s">
        <v>67</v>
      </c>
      <c r="E10" s="64"/>
      <c r="F10" s="57"/>
      <c r="G10" s="95"/>
      <c r="H10" s="95"/>
      <c r="I10" s="56"/>
      <c r="J10" s="56"/>
      <c r="K10" s="56"/>
      <c r="L10" s="56"/>
    </row>
    <row r="11" spans="1:12" s="48" customFormat="1" ht="30" customHeight="1" x14ac:dyDescent="0.2">
      <c r="B11" s="50"/>
      <c r="C11" s="49" t="s">
        <v>87</v>
      </c>
      <c r="D11" s="64" t="s">
        <v>67</v>
      </c>
      <c r="E11" s="64"/>
      <c r="F11" s="57"/>
      <c r="G11" s="95"/>
      <c r="H11" s="95"/>
      <c r="I11" s="56"/>
      <c r="J11" s="56"/>
      <c r="K11" s="56"/>
      <c r="L11" s="56"/>
    </row>
    <row r="12" spans="1:12" s="48" customFormat="1" ht="30" customHeight="1" x14ac:dyDescent="0.2">
      <c r="B12" s="50"/>
      <c r="C12" s="49" t="s">
        <v>88</v>
      </c>
      <c r="D12" s="64" t="s">
        <v>67</v>
      </c>
      <c r="E12" s="64"/>
      <c r="F12" s="57"/>
      <c r="G12" s="95"/>
      <c r="H12" s="95"/>
      <c r="I12" s="56"/>
      <c r="J12" s="56"/>
      <c r="K12" s="56"/>
      <c r="L12" s="56"/>
    </row>
    <row r="13" spans="1:12" ht="30" customHeight="1" x14ac:dyDescent="0.25">
      <c r="A13" s="62"/>
      <c r="B13" s="50">
        <v>2</v>
      </c>
      <c r="C13" s="52" t="s">
        <v>68</v>
      </c>
      <c r="D13" s="64"/>
      <c r="E13" s="64"/>
      <c r="F13" s="57"/>
      <c r="G13" s="24"/>
      <c r="H13" s="24"/>
    </row>
    <row r="14" spans="1:12" ht="30" customHeight="1" x14ac:dyDescent="0.25">
      <c r="A14" s="62"/>
      <c r="B14" s="50"/>
      <c r="C14" s="49" t="s">
        <v>89</v>
      </c>
      <c r="D14" s="64" t="s">
        <v>67</v>
      </c>
      <c r="E14" s="64"/>
      <c r="F14" s="57"/>
      <c r="G14" s="24"/>
      <c r="H14" s="24"/>
    </row>
    <row r="15" spans="1:12" ht="30" customHeight="1" x14ac:dyDescent="0.25">
      <c r="A15" s="62"/>
      <c r="B15" s="50"/>
      <c r="C15" s="49" t="s">
        <v>90</v>
      </c>
      <c r="D15" s="64" t="s">
        <v>67</v>
      </c>
      <c r="E15" s="64"/>
      <c r="F15" s="57"/>
      <c r="G15" s="24"/>
      <c r="H15" s="24"/>
    </row>
    <row r="16" spans="1:12" ht="30" customHeight="1" x14ac:dyDescent="0.25">
      <c r="A16" s="62"/>
      <c r="B16" s="50"/>
      <c r="C16" s="49" t="s">
        <v>91</v>
      </c>
      <c r="D16" s="64" t="s">
        <v>67</v>
      </c>
      <c r="E16" s="64"/>
      <c r="F16" s="57"/>
      <c r="G16" s="24"/>
      <c r="H16" s="24"/>
    </row>
    <row r="17" spans="1:12" ht="30" customHeight="1" x14ac:dyDescent="0.25">
      <c r="A17" s="62"/>
      <c r="B17" s="50"/>
      <c r="C17" s="49" t="s">
        <v>92</v>
      </c>
      <c r="D17" s="64" t="s">
        <v>67</v>
      </c>
      <c r="E17" s="64"/>
      <c r="F17" s="57"/>
      <c r="G17" s="24"/>
      <c r="H17" s="24"/>
    </row>
    <row r="18" spans="1:12" ht="30" customHeight="1" x14ac:dyDescent="0.2">
      <c r="B18" s="50"/>
      <c r="C18" s="49" t="s">
        <v>93</v>
      </c>
      <c r="D18" s="64" t="s">
        <v>67</v>
      </c>
      <c r="E18" s="64"/>
      <c r="F18" s="57"/>
      <c r="G18" s="24"/>
      <c r="H18" s="24"/>
    </row>
    <row r="19" spans="1:12" ht="30" customHeight="1" x14ac:dyDescent="0.2">
      <c r="B19" s="50">
        <v>3</v>
      </c>
      <c r="C19" s="52" t="s">
        <v>42</v>
      </c>
      <c r="D19" s="72"/>
      <c r="E19" s="64"/>
      <c r="F19" s="59"/>
      <c r="G19" s="49"/>
      <c r="H19" s="24"/>
    </row>
    <row r="20" spans="1:12" ht="42.75" x14ac:dyDescent="0.2">
      <c r="B20" s="50"/>
      <c r="C20" s="49" t="s">
        <v>94</v>
      </c>
      <c r="D20" s="94" t="s">
        <v>67</v>
      </c>
      <c r="E20" s="64"/>
      <c r="F20" s="59"/>
      <c r="G20" s="49"/>
      <c r="H20" s="24"/>
    </row>
    <row r="21" spans="1:12" s="1" customFormat="1" ht="30" customHeight="1" x14ac:dyDescent="0.2">
      <c r="B21" s="50">
        <v>4</v>
      </c>
      <c r="C21" s="53" t="s">
        <v>43</v>
      </c>
      <c r="D21" s="73"/>
      <c r="E21" s="64"/>
      <c r="F21" s="59"/>
      <c r="G21" s="49"/>
      <c r="H21" s="23"/>
      <c r="J21" s="4"/>
      <c r="K21" s="4"/>
      <c r="L21" s="4"/>
    </row>
    <row r="22" spans="1:12" s="1" customFormat="1" ht="30" customHeight="1" x14ac:dyDescent="0.2">
      <c r="B22" s="50"/>
      <c r="C22" s="49" t="s">
        <v>76</v>
      </c>
      <c r="D22" s="94" t="s">
        <v>67</v>
      </c>
      <c r="E22" s="94"/>
      <c r="F22" s="59"/>
      <c r="G22" s="49"/>
      <c r="H22" s="23"/>
      <c r="J22" s="4"/>
      <c r="K22" s="4"/>
      <c r="L22" s="4"/>
    </row>
    <row r="23" spans="1:12" s="1" customFormat="1" ht="30" customHeight="1" x14ac:dyDescent="0.2">
      <c r="B23" s="50">
        <v>5</v>
      </c>
      <c r="C23" s="53" t="s">
        <v>62</v>
      </c>
      <c r="D23" s="94"/>
      <c r="E23" s="94"/>
      <c r="F23" s="59"/>
      <c r="G23" s="49"/>
      <c r="H23" s="23"/>
      <c r="J23" s="4"/>
      <c r="K23" s="4"/>
      <c r="L23" s="4"/>
    </row>
    <row r="24" spans="1:12" ht="9" customHeight="1" x14ac:dyDescent="0.2"/>
    <row r="25" spans="1:12" ht="6.75" customHeight="1" x14ac:dyDescent="0.2"/>
    <row r="26" spans="1:12" ht="29.25" customHeight="1" x14ac:dyDescent="0.2">
      <c r="D26" s="76">
        <f>COUNTIF(D7:D23,"X")</f>
        <v>12</v>
      </c>
      <c r="E26" s="77">
        <f>COUNTIF(E7:E23,"X")</f>
        <v>0</v>
      </c>
      <c r="H26" s="85">
        <f>IF(AND(D26=0,E26=0),"0",(D26*100)/(D26+E26))</f>
        <v>100</v>
      </c>
      <c r="I26" s="70" t="s">
        <v>71</v>
      </c>
    </row>
  </sheetData>
  <mergeCells count="6">
    <mergeCell ref="H4:H5"/>
    <mergeCell ref="B6:C6"/>
    <mergeCell ref="B2:E2"/>
    <mergeCell ref="B4:C5"/>
    <mergeCell ref="D4:F4"/>
    <mergeCell ref="G4:G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zoomScale="75" zoomScaleNormal="75" workbookViewId="0">
      <selection activeCell="C21" sqref="C21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8.85546875" style="6" bestFit="1" customWidth="1"/>
    <col min="4" max="6" width="11.42578125" style="6" customWidth="1"/>
    <col min="7" max="7" width="43" style="6" customWidth="1"/>
    <col min="8" max="8" width="6.85546875" style="7" bestFit="1" customWidth="1"/>
    <col min="9" max="9" width="3.5703125" style="7" bestFit="1" customWidth="1"/>
    <col min="10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25"/>
      <c r="E6" s="25"/>
      <c r="F6" s="25"/>
      <c r="G6" s="14"/>
      <c r="H6" s="14"/>
    </row>
    <row r="7" spans="1:12" ht="30" customHeight="1" x14ac:dyDescent="0.2">
      <c r="B7" s="21"/>
      <c r="C7" s="51" t="s">
        <v>47</v>
      </c>
      <c r="D7" s="78"/>
      <c r="E7" s="78"/>
      <c r="F7" s="59"/>
      <c r="G7" s="15"/>
      <c r="H7" s="15"/>
    </row>
    <row r="8" spans="1:12" ht="30" customHeight="1" x14ac:dyDescent="0.2">
      <c r="B8" s="50">
        <v>1</v>
      </c>
      <c r="C8" s="52" t="s">
        <v>63</v>
      </c>
      <c r="D8" s="64"/>
      <c r="E8" s="64"/>
      <c r="F8" s="59"/>
      <c r="G8" s="24"/>
      <c r="H8" s="24"/>
    </row>
    <row r="9" spans="1:12" s="1" customFormat="1" ht="30" customHeight="1" x14ac:dyDescent="0.2">
      <c r="B9" s="50">
        <v>2</v>
      </c>
      <c r="C9" s="53" t="s">
        <v>64</v>
      </c>
      <c r="D9" s="64"/>
      <c r="E9" s="64"/>
      <c r="F9" s="59"/>
      <c r="G9" s="23"/>
      <c r="H9" s="23"/>
      <c r="J9" s="4"/>
      <c r="K9" s="4"/>
      <c r="L9" s="4"/>
    </row>
    <row r="10" spans="1:12" s="1" customFormat="1" ht="30" customHeight="1" x14ac:dyDescent="0.2">
      <c r="B10" s="50">
        <v>3</v>
      </c>
      <c r="C10" s="53" t="s">
        <v>65</v>
      </c>
      <c r="D10" s="64"/>
      <c r="E10" s="64"/>
      <c r="F10" s="59"/>
      <c r="G10" s="23"/>
      <c r="H10" s="23"/>
      <c r="J10" s="4"/>
      <c r="K10" s="4"/>
      <c r="L10" s="4"/>
    </row>
    <row r="13" spans="1:12" ht="30" customHeight="1" x14ac:dyDescent="0.2">
      <c r="D13" s="76">
        <f>COUNTIF(D8:D10,"X")</f>
        <v>0</v>
      </c>
      <c r="E13" s="77">
        <f>COUNTIF(E7:E10,"X")</f>
        <v>0</v>
      </c>
      <c r="F13" s="70"/>
      <c r="G13" s="70"/>
      <c r="H13" s="86" t="str">
        <f>IF(AND(D13=0,E13=0),"0",(D13*100)/(D13+E13))</f>
        <v>0</v>
      </c>
      <c r="I13" s="70" t="s">
        <v>71</v>
      </c>
    </row>
  </sheetData>
  <mergeCells count="6">
    <mergeCell ref="H4:H5"/>
    <mergeCell ref="B6:C6"/>
    <mergeCell ref="B2:E2"/>
    <mergeCell ref="B4:C5"/>
    <mergeCell ref="D4:F4"/>
    <mergeCell ref="G4:G5"/>
  </mergeCells>
  <conditionalFormatting sqref="E7:E8">
    <cfRule type="expression" dxfId="3" priority="3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zoomScale="75" zoomScaleNormal="75" workbookViewId="0">
      <selection activeCell="D7" sqref="D7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3.140625" style="6" customWidth="1"/>
    <col min="4" max="6" width="11.42578125" style="6" customWidth="1"/>
    <col min="7" max="7" width="43" style="6" customWidth="1"/>
    <col min="8" max="8" width="12.140625" style="7" bestFit="1" customWidth="1"/>
    <col min="9" max="9" width="3.5703125" style="7" bestFit="1" customWidth="1"/>
    <col min="10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63"/>
      <c r="E6" s="63"/>
      <c r="F6" s="25"/>
      <c r="G6" s="14"/>
      <c r="H6" s="14"/>
    </row>
    <row r="7" spans="1:12" ht="27.75" customHeight="1" x14ac:dyDescent="0.2">
      <c r="B7" s="50">
        <v>1</v>
      </c>
      <c r="C7" s="51" t="s">
        <v>44</v>
      </c>
      <c r="D7" s="64"/>
      <c r="E7" s="64"/>
      <c r="F7" s="54"/>
      <c r="G7" s="15"/>
      <c r="H7" s="15"/>
    </row>
    <row r="8" spans="1:12" ht="27.75" customHeight="1" x14ac:dyDescent="0.2">
      <c r="B8" s="50">
        <v>2</v>
      </c>
      <c r="C8" s="52" t="s">
        <v>45</v>
      </c>
      <c r="D8" s="64"/>
      <c r="E8" s="64"/>
      <c r="F8" s="54"/>
      <c r="G8" s="24"/>
      <c r="H8" s="24"/>
    </row>
    <row r="11" spans="1:12" ht="28.5" customHeight="1" x14ac:dyDescent="0.2">
      <c r="D11" s="76">
        <f>COUNTIF(D7:D8,"X")</f>
        <v>0</v>
      </c>
      <c r="E11" s="77">
        <f>COUNTIF(E7:E8,"X")</f>
        <v>0</v>
      </c>
      <c r="H11" s="79" t="str">
        <f>IF(AND(D11=0,E11=0),"0",(D11*100)/(D11+E11))</f>
        <v>0</v>
      </c>
      <c r="I11" s="70" t="s">
        <v>71</v>
      </c>
    </row>
    <row r="12" spans="1:12" ht="12.75" customHeight="1" x14ac:dyDescent="0.2">
      <c r="H12" s="80"/>
    </row>
  </sheetData>
  <mergeCells count="6">
    <mergeCell ref="H4:H5"/>
    <mergeCell ref="B6:C6"/>
    <mergeCell ref="B2:E2"/>
    <mergeCell ref="B4:C5"/>
    <mergeCell ref="D4:F4"/>
    <mergeCell ref="G4:G5"/>
  </mergeCells>
  <conditionalFormatting sqref="E8">
    <cfRule type="expression" dxfId="2" priority="17" stopIfTrue="1">
      <formula>#REF!="x"</formula>
    </cfRule>
  </conditionalFormatting>
  <conditionalFormatting sqref="C8">
    <cfRule type="expression" dxfId="1" priority="16" stopIfTrue="1">
      <formula>#REF!="x"</formula>
    </cfRule>
  </conditionalFormatting>
  <conditionalFormatting sqref="E7">
    <cfRule type="expression" dxfId="0" priority="10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Presentación</vt:lpstr>
      <vt:lpstr>Estándares</vt:lpstr>
      <vt:lpstr>Validaciones</vt:lpstr>
      <vt:lpstr>Almacenamiento</vt:lpstr>
      <vt:lpstr>Operación</vt:lpstr>
      <vt:lpstr>Pruebas generales</vt:lpstr>
      <vt:lpstr>Presentación!bugnotes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Gustavo Rodriguez</cp:lastModifiedBy>
  <dcterms:created xsi:type="dcterms:W3CDTF">2007-02-21T16:51:45Z</dcterms:created>
  <dcterms:modified xsi:type="dcterms:W3CDTF">2012-04-26T18:14:54Z</dcterms:modified>
</cp:coreProperties>
</file>