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35" windowWidth="20115" windowHeight="7635"/>
  </bookViews>
  <sheets>
    <sheet name="Efectividad de Visitas" sheetId="2" r:id="rId1"/>
    <sheet name="Hoja3" sheetId="3" r:id="rId2"/>
    <sheet name="Hoja1" sheetId="4" r:id="rId3"/>
  </sheets>
  <calcPr calcId="145621"/>
</workbook>
</file>

<file path=xl/calcChain.xml><?xml version="1.0" encoding="utf-8"?>
<calcChain xmlns="http://schemas.openxmlformats.org/spreadsheetml/2006/main">
  <c r="AG23" i="2" l="1"/>
  <c r="AH23" i="2"/>
  <c r="AF23" i="2"/>
  <c r="AN19" i="4" l="1"/>
  <c r="AM19" i="4"/>
  <c r="AQ16" i="4"/>
  <c r="AQ19" i="4" s="1"/>
  <c r="AM15" i="4"/>
  <c r="AP19" i="4" l="1"/>
  <c r="AQ16" i="2"/>
  <c r="AP19" i="2" s="1"/>
  <c r="AM15" i="2"/>
  <c r="AN19" i="2" s="1"/>
  <c r="AQ19" i="2" l="1"/>
  <c r="AM19" i="2"/>
</calcChain>
</file>

<file path=xl/sharedStrings.xml><?xml version="1.0" encoding="utf-8"?>
<sst xmlns="http://schemas.openxmlformats.org/spreadsheetml/2006/main" count="178" uniqueCount="89">
  <si>
    <t>CEDI</t>
  </si>
  <si>
    <t>Visitas Planeadas</t>
  </si>
  <si>
    <t>Visitas Exitosas</t>
  </si>
  <si>
    <t>Fuera de Ruta</t>
  </si>
  <si>
    <t>Efectividad Total</t>
  </si>
  <si>
    <t>0049 MX CULLIACAN</t>
  </si>
  <si>
    <t>0050 MX GUADALAJARA</t>
  </si>
  <si>
    <t>FILTROS POR TIEMPO</t>
  </si>
  <si>
    <t>Q1</t>
  </si>
  <si>
    <t>Q2</t>
  </si>
  <si>
    <t>Q3</t>
  </si>
  <si>
    <t>Q4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</si>
  <si>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</si>
  <si>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</si>
  <si>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</si>
  <si>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</si>
  <si>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</si>
  <si>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</si>
  <si>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</si>
  <si>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</si>
  <si>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</si>
  <si>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Nov</t>
  </si>
  <si>
    <t>Dic</t>
  </si>
  <si>
    <t>0051 MX GUANAJUATO</t>
  </si>
  <si>
    <t>0052 MX PUEBLA</t>
  </si>
  <si>
    <t>RUTA</t>
  </si>
  <si>
    <t>RUTA 1</t>
  </si>
  <si>
    <t>RUTA 2</t>
  </si>
  <si>
    <t>RUTA 3</t>
  </si>
  <si>
    <t>RUTA 4</t>
  </si>
  <si>
    <t>RUTA 5</t>
  </si>
  <si>
    <t>VENDEDOR</t>
  </si>
  <si>
    <t>Juan José López</t>
  </si>
  <si>
    <t>Guillermo González</t>
  </si>
  <si>
    <t>Pedro Montecasinos</t>
  </si>
  <si>
    <t>Luis Antonio Rodriguez</t>
  </si>
  <si>
    <t>INFORMACIÓN DEL INDICADOR</t>
  </si>
  <si>
    <t>Jesús Morales Torres</t>
  </si>
  <si>
    <t>Efectividad Pura</t>
  </si>
  <si>
    <t>0053 MX SAN LUIS</t>
  </si>
  <si>
    <t>0054 MX AGUASCALIENTES</t>
  </si>
  <si>
    <t>TOTAL</t>
  </si>
  <si>
    <t>Parametros Velocimetro</t>
  </si>
  <si>
    <t>Titulos</t>
  </si>
  <si>
    <t>Segmento</t>
  </si>
  <si>
    <t>Puntos</t>
  </si>
  <si>
    <t>X</t>
  </si>
  <si>
    <t>Y</t>
  </si>
  <si>
    <t>Punto 1</t>
  </si>
  <si>
    <t>Punto 2</t>
  </si>
  <si>
    <t>OBSERVACIONES:</t>
  </si>
  <si>
    <t>Grados Pura</t>
  </si>
  <si>
    <t>Grados Total</t>
  </si>
  <si>
    <t>EFECTIVIDAD DE VISITAS</t>
  </si>
  <si>
    <t>VISITAS / CEDIS</t>
  </si>
  <si>
    <t xml:space="preserve">FILTROS POR TIEMPOS: </t>
  </si>
  <si>
    <t xml:space="preserve">Los filtros por tiempo permitirán reducir la información de acuerdo al filtro seleccionado, para esta gráfica se utilizará </t>
  </si>
  <si>
    <t>S1</t>
  </si>
  <si>
    <t>S2</t>
  </si>
  <si>
    <t>S3</t>
  </si>
  <si>
    <t>S4</t>
  </si>
  <si>
    <t>Ruta 1</t>
  </si>
  <si>
    <t>Ruta 2</t>
  </si>
  <si>
    <t>Ruta 3</t>
  </si>
  <si>
    <t>Ruta 4</t>
  </si>
  <si>
    <t>Ruta 5</t>
  </si>
  <si>
    <t>FILTROS POR CEDI:</t>
  </si>
  <si>
    <t>FILTROS POR RUTAS:</t>
  </si>
  <si>
    <t>FILTROS POR VENDEDORES:</t>
  </si>
  <si>
    <t>Por Semanas: se presenta la selección de las últimas cuatro semanas, desde la fecha actual hacia atrás.</t>
  </si>
  <si>
    <t>Por Año: Se presentan solo los filtros de los últimos 3 años, incluyendo el año actual.</t>
  </si>
  <si>
    <t>Por Mes: se presentan filtros de los 12 meses que contiene el año.</t>
  </si>
  <si>
    <t>Se presentarán todos los CEDIS que se encuentren.</t>
  </si>
  <si>
    <t>GRAFICA DE EFECTIVIDAD PURA:</t>
  </si>
  <si>
    <t>GRAFICA DE EFECTIVIDAD TOTAL</t>
  </si>
  <si>
    <t>GRAFICAS DE VISITAS - RUTAS</t>
  </si>
  <si>
    <t>GRAFICA DE VISITAS-CEDIS</t>
  </si>
  <si>
    <t>Se presentaran todas las rutas, sin importar a que CEDI pertenezcan.</t>
  </si>
  <si>
    <t>Se presentaran todos los vendedores, sin importar a que ruta ni que CEDI tienen relacionados.</t>
  </si>
  <si>
    <t>0049 MX CULIACAN</t>
  </si>
  <si>
    <t>NOTAS:</t>
  </si>
  <si>
    <t>Para cada CEDI, se presenta la información de la cantidad de Visitas Planeadas, Visitas Exitosas y Fuera de Ruta. Se utiliza la gráfica de línea con marcadores</t>
  </si>
  <si>
    <t>Para cada Ruta, se presenta la información de la cantidad de Visitas Planeadas, Visitas Exitosas y Fuera de Ruta. Se utiliza la gráfica de línea con marcadores.</t>
  </si>
  <si>
    <t>Presenta la información resultante del siguiente calculo:  ((Visitas exitosas - Fuera de ruta)/ visitas planeadas)*100. Se utiliza una gráfica que simula un velocimetro.</t>
  </si>
  <si>
    <t>Presenta la información resultante del siguiente cálculo:  ((Visitas planeadas + Fuera de ruta)/Visitas Exitosas)*100. Se utiliza una gráfica que simula un velocimetro.</t>
  </si>
  <si>
    <r>
      <t>La información Inicial de las gráficas será la siguiente:
* Efectividad Pura ((</t>
    </r>
    <r>
      <rPr>
        <sz val="11"/>
        <color theme="1"/>
        <rFont val="Calibri"/>
        <family val="2"/>
      </rPr>
      <t>∑</t>
    </r>
    <r>
      <rPr>
        <sz val="11"/>
        <color theme="1"/>
        <rFont val="Calibri"/>
        <family val="2"/>
        <scheme val="minor"/>
      </rPr>
      <t>visitas exitosas - ∑fuera de ruta)/∑ visitas planeadas)*100. 
*Efectividad Total ((∑Visitas planeadas + ∑fuera de ruta)/∑Visitas Exitosas)*100.
*Visitas - CEDIS ()
*Visitas - Rutas ()
Selección de Filtros:
Como obtener la información:
*</t>
    </r>
    <r>
      <rPr>
        <b/>
        <sz val="11"/>
        <color theme="1"/>
        <rFont val="Calibri"/>
        <family val="2"/>
        <scheme val="minor"/>
      </rPr>
      <t>Visitas Planeadas:</t>
    </r>
    <r>
      <rPr>
        <sz val="11"/>
        <color theme="1"/>
        <rFont val="Calibri"/>
        <family val="2"/>
        <scheme val="minor"/>
      </rPr>
      <t xml:space="preserve">
Se deberán de obtener todos aquellos clientes que hayan sido agendados al vendedor o vendedores de acuerdo a los filtros seleccionados. Para ello primero obtener los Días Claves que estén relacionados a la fecha o rango de fecha seleccionado  &lt;Dia.DiaClave&gt; donde (&lt;Dia.FechaCaptura = Fecha o Rango de fechas seleccionadas&gt;). Una vez obtenidos los Días Claves obtener todos los clientes que fueron programados en la Agenda del Vendedor o Vendedores seleccionados &lt;AgendaVendedor.ClienteClave&gt; donde (&lt;AgendaVendedor.DiaClave = Dia.DiaClave&gt; y &lt;AgendaVendedor.VendedorId = Vendedor seleccionado o Vendedor Relacionado al CEDI o CEDIS seleccionados, donde (&lt;AgendaVendedor.ClaveCEDI = al CEDI o CEDIS seleccionados como filtro&gt;) o &lt;AgendaVendedor.VendedorId&gt; = Vendedores relacionados a la ruta o rutas seleccionadas, donde ( &lt;Agenda.RUTClave = la Clave de la ruta o rutas seleccionadas en los filtros&gt;)). Enseguida sumar la cantidad de registros encontradas de &lt;AgendaVendedor.ClienteClave&gt; que no se repitan, y ese será el total de clientes que se tenían agendados o planeados para realizarles una visita.
</t>
    </r>
  </si>
  <si>
    <r>
      <rPr>
        <b/>
        <sz val="11"/>
        <color theme="1"/>
        <rFont val="Calibri"/>
        <family val="2"/>
        <scheme val="minor"/>
      </rPr>
      <t>*Visitas Exitosas:</t>
    </r>
    <r>
      <rPr>
        <sz val="11"/>
        <color theme="1"/>
        <rFont val="Calibri"/>
        <family val="2"/>
        <scheme val="minor"/>
      </rPr>
      <t xml:space="preserve">
Se deberán obtener todas las visitas realizadas en la fecha o rango de fechas seleccionadas. Para ello primero obtener los Días Claves que estén relacionados a la fecha o rango de fecha seleccionado  &lt;Dia.DiaClave&gt; donde (&lt;Dia.FechaCaptura = Fecha o Rango de fechas seleccionadas&gt;). Una vez obtenidos los Días Claves obtener los clientes que están relacionados a las visitas &lt;Visita.ClienteClave&gt; donde, (&lt;Visita.DiaClave = Dia.DiaClave&gt; y &lt;Visita.VendedorID = Vendedor o Vendedores seleccionados&gt; o &lt;Visita.RUTClave = a la Ruta o Rutas seleccionadas&gt; o &lt;Visita.VendedorId = Vendedores relacionados al CEDI o CEDIS seleccionados, donde ( &lt;VENCentroDistHist.AlmacenId = al CEDI o CEDIS seleccionados y VENCentroDistHist.VCHFechaInicial = fecha o rango de fechas del filtro seleccionado)). Enseguida sumar la cantidad de registros encontrados de &lt;Visita.ClienteClave&gt; que no se repitan, y ese será el total de clientes que tuvieron una visita efectiva.
</t>
    </r>
    <r>
      <rPr>
        <b/>
        <sz val="11"/>
        <color theme="1"/>
        <rFont val="Calibri"/>
        <family val="2"/>
        <scheme val="minor"/>
      </rPr>
      <t>*Fuera de Frecuencia:</t>
    </r>
    <r>
      <rPr>
        <sz val="11"/>
        <color theme="1"/>
        <rFont val="Calibri"/>
        <family val="2"/>
        <scheme val="minor"/>
      </rPr>
      <t xml:space="preserve">
Se deberán obtener los clientes que tienen una visita realizada dentro de la fecha o rango de fechas filtradas y que no se encuentran dentro de la Agenda del Vendedor para esos días.  De las Visitas que ya se obtuvieron verificar cuales clientes no están en las visitas planeadas, &lt;Visita.ClienteClave != AgendaVendedor.ClienteClave&gt;. Enseguida sumar la cantidad de registros encontrados de &lt;Visita.ClienteClave&gt; que no se repitan y que no estén en la Agenda, y ese será el total de clientes que tuvieron una visita Fuera de Frecuencia.</t>
    </r>
  </si>
  <si>
    <t>En las graficas de visitas CEDIS y Visitas Rutas, aparece la información de todos los CEDIS y de todas las rutas, según el caso. En el momento de que se selecciona una ruta en especifico o un CEDI, se deberá de conservar el color que tiene actualmente en la gráfica y los demás CEDIS o RUTAS, deberán de aparecer, pero en color gris bajito.</t>
  </si>
  <si>
    <t>Solo se permitirá seleccionar un filtro a la vez.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</si>
</sst>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 diagonalUp="1">
      <left style="thin">
        <color theme="0"/>
      </left>
      <right style="thin">
        <color theme="0"/>
      </right>
      <top/>
      <bottom/>
      <diagonal style="thin">
        <color theme="0"/>
      </diagonal>
    </border>
    <border diagonalUp="1">
      <left style="thin">
        <color theme="0"/>
      </left>
      <right style="thin">
        <color theme="0"/>
      </right>
      <top/>
      <bottom style="thin">
        <color theme="0"/>
      </bottom>
      <diagonal style="thin">
        <color theme="0"/>
      </diagonal>
    </border>
    <border diagonalUp="1"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 style="thin">
        <color theme="0"/>
      </diagonal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3">
    <xf numFmtId="0" fontId="0" fillId="0" borderId="0" xfId="0"/>
    <xf numFmtId="0" fontId="0" fillId="0" borderId="1" xfId="0" applyBorder="1"/>
    <xf numFmtId="0" fontId="0" fillId="0" borderId="1" xfId="0" applyFont="1" applyBorder="1"/>
    <xf numFmtId="10" fontId="0" fillId="0" borderId="1" xfId="0" applyNumberFormat="1" applyBorder="1"/>
    <xf numFmtId="9" fontId="0" fillId="0" borderId="1" xfId="2" applyFont="1" applyBorder="1"/>
    <xf numFmtId="9" fontId="0" fillId="0" borderId="1" xfId="0" applyNumberForma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3" xfId="0" applyBorder="1"/>
    <xf numFmtId="0" fontId="1" fillId="0" borderId="2" xfId="0" applyFont="1" applyBorder="1"/>
    <xf numFmtId="0" fontId="0" fillId="0" borderId="2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0" fillId="0" borderId="13" xfId="0" applyBorder="1"/>
    <xf numFmtId="0" fontId="1" fillId="0" borderId="12" xfId="0" applyFont="1" applyBorder="1"/>
    <xf numFmtId="0" fontId="0" fillId="0" borderId="12" xfId="0" applyFont="1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3" fontId="0" fillId="0" borderId="7" xfId="0" applyNumberFormat="1" applyBorder="1"/>
    <xf numFmtId="3" fontId="0" fillId="0" borderId="17" xfId="0" applyNumberFormat="1" applyBorder="1"/>
    <xf numFmtId="0" fontId="0" fillId="0" borderId="28" xfId="0" applyBorder="1"/>
    <xf numFmtId="10" fontId="0" fillId="0" borderId="1" xfId="2" applyNumberFormat="1" applyFon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3" fillId="0" borderId="1" xfId="0" applyFont="1" applyBorder="1"/>
    <xf numFmtId="43" fontId="0" fillId="0" borderId="2" xfId="1" applyFont="1" applyBorder="1"/>
    <xf numFmtId="10" fontId="0" fillId="0" borderId="2" xfId="2" applyNumberFormat="1" applyFont="1" applyBorder="1"/>
    <xf numFmtId="10" fontId="0" fillId="2" borderId="2" xfId="2" applyNumberFormat="1" applyFont="1" applyFill="1" applyBorder="1"/>
    <xf numFmtId="0" fontId="0" fillId="0" borderId="32" xfId="0" applyBorder="1"/>
    <xf numFmtId="0" fontId="0" fillId="0" borderId="33" xfId="0" applyBorder="1"/>
    <xf numFmtId="164" fontId="4" fillId="0" borderId="1" xfId="1" applyNumberFormat="1" applyFont="1" applyBorder="1"/>
    <xf numFmtId="164" fontId="0" fillId="0" borderId="1" xfId="0" applyNumberFormat="1" applyBorder="1"/>
    <xf numFmtId="0" fontId="0" fillId="0" borderId="1" xfId="0" applyBorder="1" applyAlignment="1">
      <alignment vertical="top"/>
    </xf>
    <xf numFmtId="0" fontId="7" fillId="0" borderId="1" xfId="0" applyFont="1" applyBorder="1"/>
    <xf numFmtId="0" fontId="0" fillId="0" borderId="11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34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29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36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35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0" fillId="0" borderId="11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34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6" fillId="0" borderId="1" xfId="0" applyFon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strRef>
              <c:f>'Efectividad de Visitas'!$AM$8</c:f>
              <c:strCache>
                <c:ptCount val="1"/>
                <c:pt idx="0">
                  <c:v>Segmento</c:v>
                </c:pt>
              </c:strCache>
            </c:strRef>
          </c:tx>
          <c:dPt>
            <c:idx val="4"/>
            <c:bubble3D val="0"/>
            <c:spPr>
              <a:noFill/>
              <a:ln>
                <a:noFill/>
              </a:ln>
            </c:spPr>
          </c:dPt>
          <c:dLbls>
            <c:dLbl>
              <c:idx val="0"/>
              <c:layout>
                <c:manualLayout>
                  <c:x val="-0.10277774780468131"/>
                  <c:y val="9.017039979078675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0 %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0.12777803214405595"/>
                  <c:y val="-4.70319983878075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7.8703680751332536E-2"/>
                  <c:y val="-0.15351359526955005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4.1666666666666664E-2"/>
                  <c:y val="-0.15740740740740741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31111102038173799"/>
                  <c:y val="-0.317544042724791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numRef>
              <c:f>'Efectividad de Visitas'!$AL$9:$AL$13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'Efectividad de Visitas'!$AM$9:$AM$13</c:f>
              <c:numCache>
                <c:formatCode>General</c:formatCode>
                <c:ptCount val="5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catterChart>
        <c:scatterStyle val="lineMarker"/>
        <c:varyColors val="0"/>
        <c:ser>
          <c:idx val="1"/>
          <c:order val="1"/>
          <c:tx>
            <c:strRef>
              <c:f>'Efectividad de Visitas'!$AL$17</c:f>
              <c:strCache>
                <c:ptCount val="1"/>
                <c:pt idx="0">
                  <c:v>Puntos</c:v>
                </c:pt>
              </c:strCache>
            </c:strRef>
          </c:tx>
          <c:spPr>
            <a:ln w="38100">
              <a:solidFill>
                <a:srgbClr val="FFFF00"/>
              </a:solidFill>
              <a:headEnd type="oval"/>
              <a:tailEnd type="arrow"/>
            </a:ln>
          </c:spPr>
          <c:marker>
            <c:symbol val="none"/>
          </c:marker>
          <c:xVal>
            <c:numRef>
              <c:f>'Efectividad de Visitas'!$AM$18:$AM$19</c:f>
              <c:numCache>
                <c:formatCode>General</c:formatCode>
                <c:ptCount val="2"/>
                <c:pt idx="0">
                  <c:v>0</c:v>
                </c:pt>
                <c:pt idx="1">
                  <c:v>0.65987082217181448</c:v>
                </c:pt>
              </c:numCache>
            </c:numRef>
          </c:xVal>
          <c:yVal>
            <c:numRef>
              <c:f>'Efectividad de Visitas'!$AN$18:$AN$19</c:f>
              <c:numCache>
                <c:formatCode>General</c:formatCode>
                <c:ptCount val="2"/>
                <c:pt idx="0">
                  <c:v>0</c:v>
                </c:pt>
                <c:pt idx="1">
                  <c:v>0.75137906415223832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899968"/>
        <c:axId val="174885888"/>
      </c:scatterChart>
      <c:valAx>
        <c:axId val="174885888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one"/>
        <c:crossAx val="174899968"/>
        <c:crossesAt val="0"/>
        <c:crossBetween val="midCat"/>
      </c:valAx>
      <c:valAx>
        <c:axId val="174899968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out"/>
        <c:minorTickMark val="none"/>
        <c:tickLblPos val="none"/>
        <c:crossAx val="174885888"/>
        <c:crossesAt val="0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strRef>
              <c:f>'Efectividad de Visitas'!$AM$8</c:f>
              <c:strCache>
                <c:ptCount val="1"/>
                <c:pt idx="0">
                  <c:v>Segmento</c:v>
                </c:pt>
              </c:strCache>
            </c:strRef>
          </c:tx>
          <c:dPt>
            <c:idx val="4"/>
            <c:bubble3D val="0"/>
            <c:spPr>
              <a:noFill/>
              <a:ln>
                <a:noFill/>
              </a:ln>
            </c:spPr>
          </c:dPt>
          <c:dLbls>
            <c:dLbl>
              <c:idx val="0"/>
              <c:layout>
                <c:manualLayout>
                  <c:x val="-0.10277774780468131"/>
                  <c:y val="9.017039979078675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0 %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0.12777803214405595"/>
                  <c:y val="-4.70319983878075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7.8703680751332536E-2"/>
                  <c:y val="-0.15351359526955005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4.1666666666666664E-2"/>
                  <c:y val="-0.15740740740740741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31111102038173799"/>
                  <c:y val="-0.317544042724791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numRef>
              <c:f>'Efectividad de Visitas'!$AL$9:$AL$13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'Efectividad de Visitas'!$AM$9:$AM$13</c:f>
              <c:numCache>
                <c:formatCode>General</c:formatCode>
                <c:ptCount val="5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catterChart>
        <c:scatterStyle val="lineMarker"/>
        <c:varyColors val="0"/>
        <c:ser>
          <c:idx val="1"/>
          <c:order val="1"/>
          <c:tx>
            <c:strRef>
              <c:f>'Efectividad de Visitas'!$AQ$16</c:f>
              <c:strCache>
                <c:ptCount val="1"/>
                <c:pt idx="0">
                  <c:v>2.38195555</c:v>
                </c:pt>
              </c:strCache>
            </c:strRef>
          </c:tx>
          <c:spPr>
            <a:ln w="38100">
              <a:solidFill>
                <a:srgbClr val="FFFF00"/>
              </a:solidFill>
              <a:headEnd type="oval"/>
              <a:tailEnd type="arrow"/>
            </a:ln>
          </c:spPr>
          <c:marker>
            <c:symbol val="none"/>
          </c:marker>
          <c:xVal>
            <c:numRef>
              <c:f>'Efectividad de Visitas'!$AP$18:$AP$19</c:f>
              <c:numCache>
                <c:formatCode>General</c:formatCode>
                <c:ptCount val="2"/>
                <c:pt idx="0">
                  <c:v>0</c:v>
                </c:pt>
                <c:pt idx="1">
                  <c:v>0.72508597009335107</c:v>
                </c:pt>
              </c:numCache>
            </c:numRef>
          </c:xVal>
          <c:yVal>
            <c:numRef>
              <c:f>'Efectividad de Visitas'!$AQ$18:$AQ$19</c:f>
              <c:numCache>
                <c:formatCode>General</c:formatCode>
                <c:ptCount val="2"/>
                <c:pt idx="0">
                  <c:v>0</c:v>
                </c:pt>
                <c:pt idx="1">
                  <c:v>0.68865835940165865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11872"/>
        <c:axId val="174910080"/>
      </c:scatterChart>
      <c:valAx>
        <c:axId val="174910080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one"/>
        <c:crossAx val="174911872"/>
        <c:crossesAt val="0"/>
        <c:crossBetween val="midCat"/>
      </c:valAx>
      <c:valAx>
        <c:axId val="174911872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out"/>
        <c:minorTickMark val="none"/>
        <c:tickLblPos val="none"/>
        <c:crossAx val="174910080"/>
        <c:crossesAt val="0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Visitas -</a:t>
            </a:r>
            <a:r>
              <a:rPr lang="es-MX" baseline="0"/>
              <a:t> CEDIS</a:t>
            </a:r>
            <a:endParaRPr lang="es-MX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'Efectividad de Visitas'!$AF$8</c:f>
              <c:strCache>
                <c:ptCount val="1"/>
                <c:pt idx="0">
                  <c:v>Visitas Planeadas</c:v>
                </c:pt>
              </c:strCache>
            </c:strRef>
          </c:tx>
          <c:cat>
            <c:strRef>
              <c:f>'Efectividad de Visitas'!$AE$9:$AE$14</c:f>
              <c:strCache>
                <c:ptCount val="6"/>
                <c:pt idx="0">
                  <c:v>0049 MX CULIACAN</c:v>
                </c:pt>
                <c:pt idx="1">
                  <c:v>0050 MX GUADALAJARA</c:v>
                </c:pt>
                <c:pt idx="2">
                  <c:v>0051 MX GUANAJUATO</c:v>
                </c:pt>
                <c:pt idx="3">
                  <c:v>0052 MX PUEBLA</c:v>
                </c:pt>
                <c:pt idx="4">
                  <c:v>0053 MX SAN LUIS</c:v>
                </c:pt>
                <c:pt idx="5">
                  <c:v>0054 MX AGUASCALIENTES</c:v>
                </c:pt>
              </c:strCache>
            </c:strRef>
          </c:cat>
          <c:val>
            <c:numRef>
              <c:f>'Efectividad de Visitas'!$AF$9:$AF$14</c:f>
              <c:numCache>
                <c:formatCode>General</c:formatCode>
                <c:ptCount val="6"/>
                <c:pt idx="0">
                  <c:v>39636</c:v>
                </c:pt>
                <c:pt idx="1">
                  <c:v>56204</c:v>
                </c:pt>
                <c:pt idx="2">
                  <c:v>115795</c:v>
                </c:pt>
                <c:pt idx="3">
                  <c:v>123504</c:v>
                </c:pt>
                <c:pt idx="4">
                  <c:v>210152</c:v>
                </c:pt>
                <c:pt idx="5">
                  <c:v>94768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'Efectividad de Visitas'!$AG$8</c:f>
              <c:strCache>
                <c:ptCount val="1"/>
                <c:pt idx="0">
                  <c:v>Visitas Exitosas</c:v>
                </c:pt>
              </c:strCache>
            </c:strRef>
          </c:tx>
          <c:cat>
            <c:strRef>
              <c:f>'Efectividad de Visitas'!$AE$9:$AE$14</c:f>
              <c:strCache>
                <c:ptCount val="6"/>
                <c:pt idx="0">
                  <c:v>0049 MX CULIACAN</c:v>
                </c:pt>
                <c:pt idx="1">
                  <c:v>0050 MX GUADALAJARA</c:v>
                </c:pt>
                <c:pt idx="2">
                  <c:v>0051 MX GUANAJUATO</c:v>
                </c:pt>
                <c:pt idx="3">
                  <c:v>0052 MX PUEBLA</c:v>
                </c:pt>
                <c:pt idx="4">
                  <c:v>0053 MX SAN LUIS</c:v>
                </c:pt>
                <c:pt idx="5">
                  <c:v>0054 MX AGUASCALIENTES</c:v>
                </c:pt>
              </c:strCache>
            </c:strRef>
          </c:cat>
          <c:val>
            <c:numRef>
              <c:f>'Efectividad de Visitas'!$AG$9:$AG$14</c:f>
              <c:numCache>
                <c:formatCode>General</c:formatCode>
                <c:ptCount val="6"/>
                <c:pt idx="0">
                  <c:v>31411</c:v>
                </c:pt>
                <c:pt idx="1">
                  <c:v>41928</c:v>
                </c:pt>
                <c:pt idx="2">
                  <c:v>91557</c:v>
                </c:pt>
                <c:pt idx="3">
                  <c:v>110460</c:v>
                </c:pt>
                <c:pt idx="4">
                  <c:v>185244</c:v>
                </c:pt>
                <c:pt idx="5">
                  <c:v>82653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'Efectividad de Visitas'!$AH$8</c:f>
              <c:strCache>
                <c:ptCount val="1"/>
                <c:pt idx="0">
                  <c:v>Fuera de Ruta</c:v>
                </c:pt>
              </c:strCache>
            </c:strRef>
          </c:tx>
          <c:cat>
            <c:strRef>
              <c:f>'Efectividad de Visitas'!$AE$9:$AE$14</c:f>
              <c:strCache>
                <c:ptCount val="6"/>
                <c:pt idx="0">
                  <c:v>0049 MX CULIACAN</c:v>
                </c:pt>
                <c:pt idx="1">
                  <c:v>0050 MX GUADALAJARA</c:v>
                </c:pt>
                <c:pt idx="2">
                  <c:v>0051 MX GUANAJUATO</c:v>
                </c:pt>
                <c:pt idx="3">
                  <c:v>0052 MX PUEBLA</c:v>
                </c:pt>
                <c:pt idx="4">
                  <c:v>0053 MX SAN LUIS</c:v>
                </c:pt>
                <c:pt idx="5">
                  <c:v>0054 MX AGUASCALIENTES</c:v>
                </c:pt>
              </c:strCache>
            </c:strRef>
          </c:cat>
          <c:val>
            <c:numRef>
              <c:f>'Efectividad de Visitas'!$AH$9:$AH$14</c:f>
              <c:numCache>
                <c:formatCode>General</c:formatCode>
                <c:ptCount val="6"/>
                <c:pt idx="0">
                  <c:v>3053</c:v>
                </c:pt>
                <c:pt idx="1">
                  <c:v>5088</c:v>
                </c:pt>
                <c:pt idx="2">
                  <c:v>10009</c:v>
                </c:pt>
                <c:pt idx="3">
                  <c:v>12862</c:v>
                </c:pt>
                <c:pt idx="4">
                  <c:v>28457</c:v>
                </c:pt>
                <c:pt idx="5">
                  <c:v>16932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270912"/>
        <c:axId val="175276800"/>
      </c:lineChart>
      <c:catAx>
        <c:axId val="17527091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700"/>
            </a:pPr>
            <a:endParaRPr lang="es-MX"/>
          </a:p>
        </c:txPr>
        <c:crossAx val="175276800"/>
        <c:crosses val="autoZero"/>
        <c:auto val="1"/>
        <c:lblAlgn val="ctr"/>
        <c:lblOffset val="100"/>
        <c:noMultiLvlLbl val="0"/>
      </c:catAx>
      <c:valAx>
        <c:axId val="1752768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7527091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Visitas</a:t>
            </a:r>
            <a:r>
              <a:rPr lang="es-MX" baseline="0"/>
              <a:t> - Rutas</a:t>
            </a:r>
            <a:endParaRPr lang="es-MX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'Efectividad de Visitas'!$AF$17</c:f>
              <c:strCache>
                <c:ptCount val="1"/>
                <c:pt idx="0">
                  <c:v>Visitas Planeadas</c:v>
                </c:pt>
              </c:strCache>
            </c:strRef>
          </c:tx>
          <c:cat>
            <c:strRef>
              <c:f>'Efectividad de Visitas'!$AE$18:$AE$22</c:f>
              <c:strCache>
                <c:ptCount val="5"/>
                <c:pt idx="0">
                  <c:v>Ruta 1</c:v>
                </c:pt>
                <c:pt idx="1">
                  <c:v>Ruta 2</c:v>
                </c:pt>
                <c:pt idx="2">
                  <c:v>Ruta 3</c:v>
                </c:pt>
                <c:pt idx="3">
                  <c:v>Ruta 4</c:v>
                </c:pt>
                <c:pt idx="4">
                  <c:v>Ruta 5</c:v>
                </c:pt>
              </c:strCache>
            </c:strRef>
          </c:cat>
          <c:val>
            <c:numRef>
              <c:f>'Efectividad de Visitas'!$AF$18:$AF$22</c:f>
              <c:numCache>
                <c:formatCode>_-* #,##0_-;\-* #,##0_-;_-* "-"??_-;_-@_-</c:formatCode>
                <c:ptCount val="5"/>
                <c:pt idx="0">
                  <c:v>30987</c:v>
                </c:pt>
                <c:pt idx="1">
                  <c:v>65599</c:v>
                </c:pt>
                <c:pt idx="2">
                  <c:v>51015</c:v>
                </c:pt>
                <c:pt idx="3">
                  <c:v>27172</c:v>
                </c:pt>
                <c:pt idx="4">
                  <c:v>48861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'Efectividad de Visitas'!$AG$17</c:f>
              <c:strCache>
                <c:ptCount val="1"/>
                <c:pt idx="0">
                  <c:v>Visitas Exitosas</c:v>
                </c:pt>
              </c:strCache>
            </c:strRef>
          </c:tx>
          <c:cat>
            <c:strRef>
              <c:f>'Efectividad de Visitas'!$AE$18:$AE$22</c:f>
              <c:strCache>
                <c:ptCount val="5"/>
                <c:pt idx="0">
                  <c:v>Ruta 1</c:v>
                </c:pt>
                <c:pt idx="1">
                  <c:v>Ruta 2</c:v>
                </c:pt>
                <c:pt idx="2">
                  <c:v>Ruta 3</c:v>
                </c:pt>
                <c:pt idx="3">
                  <c:v>Ruta 4</c:v>
                </c:pt>
                <c:pt idx="4">
                  <c:v>Ruta 5</c:v>
                </c:pt>
              </c:strCache>
            </c:strRef>
          </c:cat>
          <c:val>
            <c:numRef>
              <c:f>'Efectividad de Visitas'!$AG$18:$AG$22</c:f>
              <c:numCache>
                <c:formatCode>_-* #,##0_-;\-* #,##0_-;_-* "-"??_-;_-@_-</c:formatCode>
                <c:ptCount val="5"/>
                <c:pt idx="0">
                  <c:v>28863</c:v>
                </c:pt>
                <c:pt idx="1">
                  <c:v>60082</c:v>
                </c:pt>
                <c:pt idx="2">
                  <c:v>47657</c:v>
                </c:pt>
                <c:pt idx="3">
                  <c:v>24448</c:v>
                </c:pt>
                <c:pt idx="4">
                  <c:v>43239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'Efectividad de Visitas'!$AH$17</c:f>
              <c:strCache>
                <c:ptCount val="1"/>
                <c:pt idx="0">
                  <c:v>Fuera de Ruta</c:v>
                </c:pt>
              </c:strCache>
            </c:strRef>
          </c:tx>
          <c:cat>
            <c:strRef>
              <c:f>'Efectividad de Visitas'!$AE$18:$AE$22</c:f>
              <c:strCache>
                <c:ptCount val="5"/>
                <c:pt idx="0">
                  <c:v>Ruta 1</c:v>
                </c:pt>
                <c:pt idx="1">
                  <c:v>Ruta 2</c:v>
                </c:pt>
                <c:pt idx="2">
                  <c:v>Ruta 3</c:v>
                </c:pt>
                <c:pt idx="3">
                  <c:v>Ruta 4</c:v>
                </c:pt>
                <c:pt idx="4">
                  <c:v>Ruta 5</c:v>
                </c:pt>
              </c:strCache>
            </c:strRef>
          </c:cat>
          <c:val>
            <c:numRef>
              <c:f>'Efectividad de Visitas'!$AH$18:$AH$22</c:f>
              <c:numCache>
                <c:formatCode>_-* #,##0_-;\-* #,##0_-;_-* "-"??_-;_-@_-</c:formatCode>
                <c:ptCount val="5"/>
                <c:pt idx="0">
                  <c:v>2991</c:v>
                </c:pt>
                <c:pt idx="1">
                  <c:v>6578</c:v>
                </c:pt>
                <c:pt idx="2">
                  <c:v>6672</c:v>
                </c:pt>
                <c:pt idx="3">
                  <c:v>2833</c:v>
                </c:pt>
                <c:pt idx="4">
                  <c:v>5177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294720"/>
        <c:axId val="175296512"/>
      </c:lineChart>
      <c:catAx>
        <c:axId val="175294720"/>
        <c:scaling>
          <c:orientation val="minMax"/>
        </c:scaling>
        <c:delete val="0"/>
        <c:axPos val="b"/>
        <c:majorTickMark val="none"/>
        <c:minorTickMark val="none"/>
        <c:tickLblPos val="nextTo"/>
        <c:crossAx val="175296512"/>
        <c:crosses val="autoZero"/>
        <c:auto val="1"/>
        <c:lblAlgn val="ctr"/>
        <c:lblOffset val="100"/>
        <c:noMultiLvlLbl val="0"/>
      </c:catAx>
      <c:valAx>
        <c:axId val="175296512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none"/>
        <c:minorTickMark val="none"/>
        <c:tickLblPos val="nextTo"/>
        <c:spPr>
          <a:ln w="9525">
            <a:noFill/>
          </a:ln>
        </c:spPr>
        <c:crossAx val="1752947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Hoja3!$D$7:$D$12</c:f>
              <c:strCache>
                <c:ptCount val="6"/>
                <c:pt idx="0">
                  <c:v>0049 MX CULLIACAN</c:v>
                </c:pt>
                <c:pt idx="1">
                  <c:v>0050 MX GUADALAJARA</c:v>
                </c:pt>
                <c:pt idx="2">
                  <c:v>0051 MX GUANAJUATO</c:v>
                </c:pt>
                <c:pt idx="3">
                  <c:v>0052 MX PUEBLA</c:v>
                </c:pt>
                <c:pt idx="4">
                  <c:v>0053 MX SAN LUIS</c:v>
                </c:pt>
                <c:pt idx="5">
                  <c:v>0054 MX AGUASCALIENTES</c:v>
                </c:pt>
              </c:strCache>
            </c:strRef>
          </c:cat>
          <c:val>
            <c:numRef>
              <c:f>Hoja3!$E$7:$E$12</c:f>
              <c:numCache>
                <c:formatCode>_(* #,##0.00_);_(* \(#,##0.00\);_(* "-"??_);_(@_)</c:formatCode>
                <c:ptCount val="6"/>
                <c:pt idx="0">
                  <c:v>39636</c:v>
                </c:pt>
                <c:pt idx="1">
                  <c:v>56204</c:v>
                </c:pt>
                <c:pt idx="2">
                  <c:v>115795</c:v>
                </c:pt>
                <c:pt idx="3">
                  <c:v>123504</c:v>
                </c:pt>
                <c:pt idx="4">
                  <c:v>210152</c:v>
                </c:pt>
                <c:pt idx="5">
                  <c:v>94768</c:v>
                </c:pt>
              </c:numCache>
            </c:numRef>
          </c:val>
          <c:smooth val="0"/>
        </c:ser>
        <c:ser>
          <c:idx val="1"/>
          <c:order val="1"/>
          <c:cat>
            <c:strRef>
              <c:f>Hoja3!$D$7:$D$12</c:f>
              <c:strCache>
                <c:ptCount val="6"/>
                <c:pt idx="0">
                  <c:v>0049 MX CULLIACAN</c:v>
                </c:pt>
                <c:pt idx="1">
                  <c:v>0050 MX GUADALAJARA</c:v>
                </c:pt>
                <c:pt idx="2">
                  <c:v>0051 MX GUANAJUATO</c:v>
                </c:pt>
                <c:pt idx="3">
                  <c:v>0052 MX PUEBLA</c:v>
                </c:pt>
                <c:pt idx="4">
                  <c:v>0053 MX SAN LUIS</c:v>
                </c:pt>
                <c:pt idx="5">
                  <c:v>0054 MX AGUASCALIENTES</c:v>
                </c:pt>
              </c:strCache>
            </c:strRef>
          </c:cat>
          <c:val>
            <c:numRef>
              <c:f>Hoja3!$F$7:$F$12</c:f>
              <c:numCache>
                <c:formatCode>_(* #,##0.00_);_(* \(#,##0.00\);_(* "-"??_);_(@_)</c:formatCode>
                <c:ptCount val="6"/>
                <c:pt idx="0">
                  <c:v>31411</c:v>
                </c:pt>
                <c:pt idx="1">
                  <c:v>41928</c:v>
                </c:pt>
                <c:pt idx="2">
                  <c:v>91557</c:v>
                </c:pt>
                <c:pt idx="3">
                  <c:v>110460</c:v>
                </c:pt>
                <c:pt idx="4">
                  <c:v>185244</c:v>
                </c:pt>
                <c:pt idx="5">
                  <c:v>82653</c:v>
                </c:pt>
              </c:numCache>
            </c:numRef>
          </c:val>
          <c:smooth val="0"/>
        </c:ser>
        <c:ser>
          <c:idx val="2"/>
          <c:order val="2"/>
          <c:cat>
            <c:strRef>
              <c:f>Hoja3!$D$7:$D$12</c:f>
              <c:strCache>
                <c:ptCount val="6"/>
                <c:pt idx="0">
                  <c:v>0049 MX CULLIACAN</c:v>
                </c:pt>
                <c:pt idx="1">
                  <c:v>0050 MX GUADALAJARA</c:v>
                </c:pt>
                <c:pt idx="2">
                  <c:v>0051 MX GUANAJUATO</c:v>
                </c:pt>
                <c:pt idx="3">
                  <c:v>0052 MX PUEBLA</c:v>
                </c:pt>
                <c:pt idx="4">
                  <c:v>0053 MX SAN LUIS</c:v>
                </c:pt>
                <c:pt idx="5">
                  <c:v>0054 MX AGUASCALIENTES</c:v>
                </c:pt>
              </c:strCache>
            </c:strRef>
          </c:cat>
          <c:val>
            <c:numRef>
              <c:f>Hoja3!$G$7:$G$12</c:f>
              <c:numCache>
                <c:formatCode>_(* #,##0.00_);_(* \(#,##0.00\);_(* "-"??_);_(@_)</c:formatCode>
                <c:ptCount val="6"/>
                <c:pt idx="0">
                  <c:v>3053</c:v>
                </c:pt>
                <c:pt idx="1">
                  <c:v>5088</c:v>
                </c:pt>
                <c:pt idx="2">
                  <c:v>10009</c:v>
                </c:pt>
                <c:pt idx="3">
                  <c:v>12862</c:v>
                </c:pt>
                <c:pt idx="4">
                  <c:v>28457</c:v>
                </c:pt>
                <c:pt idx="5">
                  <c:v>16932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95488"/>
        <c:axId val="176897024"/>
      </c:lineChart>
      <c:catAx>
        <c:axId val="176895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76897024"/>
        <c:crosses val="autoZero"/>
        <c:auto val="1"/>
        <c:lblAlgn val="ctr"/>
        <c:lblOffset val="100"/>
        <c:noMultiLvlLbl val="0"/>
      </c:catAx>
      <c:valAx>
        <c:axId val="17689702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1768954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strRef>
              <c:f>'Efectividad de Visitas'!$AM$8</c:f>
              <c:strCache>
                <c:ptCount val="1"/>
                <c:pt idx="0">
                  <c:v>Segmento</c:v>
                </c:pt>
              </c:strCache>
            </c:strRef>
          </c:tx>
          <c:dPt>
            <c:idx val="4"/>
            <c:bubble3D val="0"/>
            <c:spPr>
              <a:noFill/>
              <a:ln>
                <a:noFill/>
              </a:ln>
            </c:spPr>
          </c:dPt>
          <c:dLbls>
            <c:dLbl>
              <c:idx val="0"/>
              <c:layout>
                <c:manualLayout>
                  <c:x val="-0.10277774780468131"/>
                  <c:y val="9.017039979078675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0 %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0.12777803214405595"/>
                  <c:y val="-4.70319983878075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7.8703680751332536E-2"/>
                  <c:y val="-0.15351359526955005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4.1666666666666664E-2"/>
                  <c:y val="-0.15740740740740741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31111102038173799"/>
                  <c:y val="-0.317544042724791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numRef>
              <c:f>'Efectividad de Visitas'!$AL$9:$AL$13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'Efectividad de Visitas'!$AM$9:$AM$13</c:f>
              <c:numCache>
                <c:formatCode>General</c:formatCode>
                <c:ptCount val="5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catterChart>
        <c:scatterStyle val="lineMarker"/>
        <c:varyColors val="0"/>
        <c:ser>
          <c:idx val="1"/>
          <c:order val="1"/>
          <c:tx>
            <c:strRef>
              <c:f>'Efectividad de Visitas'!$AL$17</c:f>
              <c:strCache>
                <c:ptCount val="1"/>
                <c:pt idx="0">
                  <c:v>Puntos</c:v>
                </c:pt>
              </c:strCache>
            </c:strRef>
          </c:tx>
          <c:spPr>
            <a:ln w="38100">
              <a:solidFill>
                <a:srgbClr val="FFFF00"/>
              </a:solidFill>
              <a:headEnd type="oval"/>
              <a:tailEnd type="arrow"/>
            </a:ln>
          </c:spPr>
          <c:marker>
            <c:symbol val="none"/>
          </c:marker>
          <c:xVal>
            <c:numRef>
              <c:f>'Efectividad de Visitas'!$AM$18:$AM$19</c:f>
              <c:numCache>
                <c:formatCode>General</c:formatCode>
                <c:ptCount val="2"/>
                <c:pt idx="0">
                  <c:v>0</c:v>
                </c:pt>
                <c:pt idx="1">
                  <c:v>0.65987082217181448</c:v>
                </c:pt>
              </c:numCache>
            </c:numRef>
          </c:xVal>
          <c:yVal>
            <c:numRef>
              <c:f>'Efectividad de Visitas'!$AN$18:$AN$19</c:f>
              <c:numCache>
                <c:formatCode>General</c:formatCode>
                <c:ptCount val="2"/>
                <c:pt idx="0">
                  <c:v>0</c:v>
                </c:pt>
                <c:pt idx="1">
                  <c:v>0.75137906415223832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688000"/>
        <c:axId val="178673920"/>
      </c:scatterChart>
      <c:valAx>
        <c:axId val="178673920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one"/>
        <c:crossAx val="178688000"/>
        <c:crossesAt val="0"/>
        <c:crossBetween val="midCat"/>
      </c:valAx>
      <c:valAx>
        <c:axId val="178688000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out"/>
        <c:minorTickMark val="none"/>
        <c:tickLblPos val="none"/>
        <c:crossAx val="178673920"/>
        <c:crossesAt val="0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strRef>
              <c:f>'Efectividad de Visitas'!$AM$8</c:f>
              <c:strCache>
                <c:ptCount val="1"/>
                <c:pt idx="0">
                  <c:v>Segmento</c:v>
                </c:pt>
              </c:strCache>
            </c:strRef>
          </c:tx>
          <c:dPt>
            <c:idx val="4"/>
            <c:bubble3D val="0"/>
            <c:spPr>
              <a:noFill/>
              <a:ln>
                <a:noFill/>
              </a:ln>
            </c:spPr>
          </c:dPt>
          <c:dLbls>
            <c:dLbl>
              <c:idx val="0"/>
              <c:layout>
                <c:manualLayout>
                  <c:x val="-0.10277774780468131"/>
                  <c:y val="9.0170399790786754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0 %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0.12777803214405595"/>
                  <c:y val="-4.70319983878075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7.8703680751332536E-2"/>
                  <c:y val="-0.15351359526955005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4.1666666666666664E-2"/>
                  <c:y val="-0.15740740740740741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31111102038173799"/>
                  <c:y val="-0.317544042724791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numRef>
              <c:f>'Efectividad de Visitas'!$AL$9:$AL$13</c:f>
              <c:numCache>
                <c:formatCode>0%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'Efectividad de Visitas'!$AM$9:$AM$13</c:f>
              <c:numCache>
                <c:formatCode>General</c:formatCode>
                <c:ptCount val="5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catterChart>
        <c:scatterStyle val="lineMarker"/>
        <c:varyColors val="0"/>
        <c:ser>
          <c:idx val="1"/>
          <c:order val="1"/>
          <c:tx>
            <c:strRef>
              <c:f>'Efectividad de Visitas'!$AQ$16</c:f>
              <c:strCache>
                <c:ptCount val="1"/>
                <c:pt idx="0">
                  <c:v>2.38195555</c:v>
                </c:pt>
              </c:strCache>
            </c:strRef>
          </c:tx>
          <c:spPr>
            <a:ln w="38100">
              <a:solidFill>
                <a:srgbClr val="FFFF00"/>
              </a:solidFill>
              <a:headEnd type="oval"/>
              <a:tailEnd type="arrow"/>
            </a:ln>
          </c:spPr>
          <c:marker>
            <c:symbol val="none"/>
          </c:marker>
          <c:xVal>
            <c:numRef>
              <c:f>'Efectividad de Visitas'!$AP$18:$AP$19</c:f>
              <c:numCache>
                <c:formatCode>General</c:formatCode>
                <c:ptCount val="2"/>
                <c:pt idx="0">
                  <c:v>0</c:v>
                </c:pt>
                <c:pt idx="1">
                  <c:v>0.72508597009335107</c:v>
                </c:pt>
              </c:numCache>
            </c:numRef>
          </c:xVal>
          <c:yVal>
            <c:numRef>
              <c:f>'Efectividad de Visitas'!$AQ$18:$AQ$19</c:f>
              <c:numCache>
                <c:formatCode>General</c:formatCode>
                <c:ptCount val="2"/>
                <c:pt idx="0">
                  <c:v>0</c:v>
                </c:pt>
                <c:pt idx="1">
                  <c:v>0.68865835940165865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96384"/>
        <c:axId val="180094848"/>
      </c:scatterChart>
      <c:valAx>
        <c:axId val="180094848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out"/>
        <c:minorTickMark val="none"/>
        <c:tickLblPos val="none"/>
        <c:crossAx val="180096384"/>
        <c:crossesAt val="0"/>
        <c:crossBetween val="midCat"/>
      </c:valAx>
      <c:valAx>
        <c:axId val="180096384"/>
        <c:scaling>
          <c:orientation val="minMax"/>
          <c:max val="1"/>
          <c:min val="-1"/>
        </c:scaling>
        <c:delete val="1"/>
        <c:axPos val="b"/>
        <c:numFmt formatCode="General" sourceLinked="1"/>
        <c:majorTickMark val="out"/>
        <c:minorTickMark val="none"/>
        <c:tickLblPos val="none"/>
        <c:crossAx val="180094848"/>
        <c:crossesAt val="0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(Hoja1!$AF$7,Hoja1!$AG$7,Hoja1!$AI$7)</c:f>
              <c:strCache>
                <c:ptCount val="3"/>
                <c:pt idx="0">
                  <c:v>Visitas Planeadas</c:v>
                </c:pt>
                <c:pt idx="1">
                  <c:v>Visitas Exitosas</c:v>
                </c:pt>
                <c:pt idx="2">
                  <c:v>Fuera de Ruta</c:v>
                </c:pt>
              </c:strCache>
            </c:strRef>
          </c:cat>
          <c:val>
            <c:numRef>
              <c:f>(Hoja1!$AF$8,Hoja1!$AG$8,Hoja1!$AI$8)</c:f>
              <c:numCache>
                <c:formatCode>General</c:formatCode>
                <c:ptCount val="3"/>
                <c:pt idx="0">
                  <c:v>640059</c:v>
                </c:pt>
                <c:pt idx="1">
                  <c:v>543253</c:v>
                </c:pt>
                <c:pt idx="2">
                  <c:v>76401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116096"/>
        <c:axId val="180121984"/>
      </c:barChart>
      <c:catAx>
        <c:axId val="180116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80121984"/>
        <c:crosses val="autoZero"/>
        <c:auto val="1"/>
        <c:lblAlgn val="ctr"/>
        <c:lblOffset val="100"/>
        <c:noMultiLvlLbl val="0"/>
      </c:catAx>
      <c:valAx>
        <c:axId val="180121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116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6</xdr:row>
      <xdr:rowOff>33337</xdr:rowOff>
    </xdr:from>
    <xdr:to>
      <xdr:col>14</xdr:col>
      <xdr:colOff>47626</xdr:colOff>
      <xdr:row>18</xdr:row>
      <xdr:rowOff>114300</xdr:rowOff>
    </xdr:to>
    <xdr:graphicFrame macro="">
      <xdr:nvGraphicFramePr>
        <xdr:cNvPr id="13" name="12 Gráfico" title="Efectividad Pur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552450</xdr:colOff>
      <xdr:row>5</xdr:row>
      <xdr:rowOff>47625</xdr:rowOff>
    </xdr:from>
    <xdr:ext cx="1396344" cy="311496"/>
    <xdr:sp macro="" textlink="">
      <xdr:nvSpPr>
        <xdr:cNvPr id="14" name="13 CuadroTexto"/>
        <xdr:cNvSpPr txBox="1"/>
      </xdr:nvSpPr>
      <xdr:spPr>
        <a:xfrm>
          <a:off x="4524375" y="809625"/>
          <a:ext cx="139634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400" b="1"/>
            <a:t>Efectividad Pura</a:t>
          </a:r>
        </a:p>
      </xdr:txBody>
    </xdr:sp>
    <xdr:clientData/>
  </xdr:oneCellAnchor>
  <xdr:oneCellAnchor>
    <xdr:from>
      <xdr:col>8</xdr:col>
      <xdr:colOff>666750</xdr:colOff>
      <xdr:row>14</xdr:row>
      <xdr:rowOff>47625</xdr:rowOff>
    </xdr:from>
    <xdr:ext cx="1259897" cy="530658"/>
    <xdr:sp macro="" textlink="">
      <xdr:nvSpPr>
        <xdr:cNvPr id="15" name="14 CuadroTexto"/>
        <xdr:cNvSpPr txBox="1"/>
      </xdr:nvSpPr>
      <xdr:spPr>
        <a:xfrm>
          <a:off x="4638675" y="2524125"/>
          <a:ext cx="125989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2800" b="1"/>
            <a:t>72.94%</a:t>
          </a:r>
        </a:p>
      </xdr:txBody>
    </xdr:sp>
    <xdr:clientData/>
  </xdr:oneCellAnchor>
  <xdr:twoCellAnchor>
    <xdr:from>
      <xdr:col>16</xdr:col>
      <xdr:colOff>180975</xdr:colOff>
      <xdr:row>6</xdr:row>
      <xdr:rowOff>38100</xdr:rowOff>
    </xdr:from>
    <xdr:to>
      <xdr:col>27</xdr:col>
      <xdr:colOff>133351</xdr:colOff>
      <xdr:row>18</xdr:row>
      <xdr:rowOff>119063</xdr:rowOff>
    </xdr:to>
    <xdr:graphicFrame macro="">
      <xdr:nvGraphicFramePr>
        <xdr:cNvPr id="17" name="16 Gráfico" title="Efectividad Pura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20</xdr:col>
      <xdr:colOff>114300</xdr:colOff>
      <xdr:row>4</xdr:row>
      <xdr:rowOff>180975</xdr:rowOff>
    </xdr:from>
    <xdr:ext cx="1432380" cy="311496"/>
    <xdr:sp macro="" textlink="">
      <xdr:nvSpPr>
        <xdr:cNvPr id="18" name="17 CuadroTexto"/>
        <xdr:cNvSpPr txBox="1"/>
      </xdr:nvSpPr>
      <xdr:spPr>
        <a:xfrm>
          <a:off x="8686800" y="752475"/>
          <a:ext cx="143238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400" b="1"/>
            <a:t>Efectividad Total</a:t>
          </a:r>
        </a:p>
      </xdr:txBody>
    </xdr:sp>
    <xdr:clientData/>
  </xdr:oneCellAnchor>
  <xdr:oneCellAnchor>
    <xdr:from>
      <xdr:col>20</xdr:col>
      <xdr:colOff>219075</xdr:colOff>
      <xdr:row>13</xdr:row>
      <xdr:rowOff>180975</xdr:rowOff>
    </xdr:from>
    <xdr:ext cx="1270220" cy="530658"/>
    <xdr:sp macro="" textlink="">
      <xdr:nvSpPr>
        <xdr:cNvPr id="19" name="18 CuadroTexto"/>
        <xdr:cNvSpPr txBox="1"/>
      </xdr:nvSpPr>
      <xdr:spPr>
        <a:xfrm>
          <a:off x="8791575" y="2705100"/>
          <a:ext cx="127022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2800" b="1"/>
            <a:t>75.82%</a:t>
          </a:r>
        </a:p>
      </xdr:txBody>
    </xdr:sp>
    <xdr:clientData/>
  </xdr:oneCellAnchor>
  <xdr:twoCellAnchor>
    <xdr:from>
      <xdr:col>4</xdr:col>
      <xdr:colOff>219075</xdr:colOff>
      <xdr:row>19</xdr:row>
      <xdr:rowOff>109537</xdr:rowOff>
    </xdr:from>
    <xdr:to>
      <xdr:col>15</xdr:col>
      <xdr:colOff>9525</xdr:colOff>
      <xdr:row>33</xdr:row>
      <xdr:rowOff>185737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19050</xdr:colOff>
      <xdr:row>19</xdr:row>
      <xdr:rowOff>109536</xdr:rowOff>
    </xdr:from>
    <xdr:to>
      <xdr:col>28</xdr:col>
      <xdr:colOff>9525</xdr:colOff>
      <xdr:row>33</xdr:row>
      <xdr:rowOff>180974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12</xdr:row>
      <xdr:rowOff>147637</xdr:rowOff>
    </xdr:from>
    <xdr:to>
      <xdr:col>7</xdr:col>
      <xdr:colOff>0</xdr:colOff>
      <xdr:row>27</xdr:row>
      <xdr:rowOff>33337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6</xdr:row>
      <xdr:rowOff>33337</xdr:rowOff>
    </xdr:from>
    <xdr:to>
      <xdr:col>14</xdr:col>
      <xdr:colOff>47626</xdr:colOff>
      <xdr:row>18</xdr:row>
      <xdr:rowOff>114300</xdr:rowOff>
    </xdr:to>
    <xdr:graphicFrame macro="">
      <xdr:nvGraphicFramePr>
        <xdr:cNvPr id="9" name="8 Gráfico" title="Efectividad Pura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552450</xdr:colOff>
      <xdr:row>5</xdr:row>
      <xdr:rowOff>47625</xdr:rowOff>
    </xdr:from>
    <xdr:ext cx="1396344" cy="311496"/>
    <xdr:sp macro="" textlink="">
      <xdr:nvSpPr>
        <xdr:cNvPr id="10" name="9 CuadroTexto"/>
        <xdr:cNvSpPr txBox="1"/>
      </xdr:nvSpPr>
      <xdr:spPr>
        <a:xfrm>
          <a:off x="4524375" y="1047750"/>
          <a:ext cx="139634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400" b="1"/>
            <a:t>Efectividad Pura</a:t>
          </a:r>
        </a:p>
      </xdr:txBody>
    </xdr:sp>
    <xdr:clientData/>
  </xdr:oneCellAnchor>
  <xdr:oneCellAnchor>
    <xdr:from>
      <xdr:col>8</xdr:col>
      <xdr:colOff>666750</xdr:colOff>
      <xdr:row>14</xdr:row>
      <xdr:rowOff>47625</xdr:rowOff>
    </xdr:from>
    <xdr:ext cx="1259897" cy="530658"/>
    <xdr:sp macro="" textlink="">
      <xdr:nvSpPr>
        <xdr:cNvPr id="11" name="10 CuadroTexto"/>
        <xdr:cNvSpPr txBox="1"/>
      </xdr:nvSpPr>
      <xdr:spPr>
        <a:xfrm>
          <a:off x="4638675" y="2762250"/>
          <a:ext cx="125989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2800" b="1"/>
            <a:t>72.94%</a:t>
          </a:r>
        </a:p>
      </xdr:txBody>
    </xdr:sp>
    <xdr:clientData/>
  </xdr:oneCellAnchor>
  <xdr:twoCellAnchor>
    <xdr:from>
      <xdr:col>16</xdr:col>
      <xdr:colOff>180975</xdr:colOff>
      <xdr:row>6</xdr:row>
      <xdr:rowOff>38100</xdr:rowOff>
    </xdr:from>
    <xdr:to>
      <xdr:col>27</xdr:col>
      <xdr:colOff>133351</xdr:colOff>
      <xdr:row>18</xdr:row>
      <xdr:rowOff>119063</xdr:rowOff>
    </xdr:to>
    <xdr:graphicFrame macro="">
      <xdr:nvGraphicFramePr>
        <xdr:cNvPr id="12" name="11 Gráfico" title="Efectividad Pura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20</xdr:col>
      <xdr:colOff>114300</xdr:colOff>
      <xdr:row>4</xdr:row>
      <xdr:rowOff>180975</xdr:rowOff>
    </xdr:from>
    <xdr:ext cx="1432380" cy="311496"/>
    <xdr:sp macro="" textlink="">
      <xdr:nvSpPr>
        <xdr:cNvPr id="13" name="12 CuadroTexto"/>
        <xdr:cNvSpPr txBox="1"/>
      </xdr:nvSpPr>
      <xdr:spPr>
        <a:xfrm>
          <a:off x="8686800" y="990600"/>
          <a:ext cx="143238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400" b="1"/>
            <a:t>Efectividad Total</a:t>
          </a:r>
        </a:p>
      </xdr:txBody>
    </xdr:sp>
    <xdr:clientData/>
  </xdr:oneCellAnchor>
  <xdr:oneCellAnchor>
    <xdr:from>
      <xdr:col>20</xdr:col>
      <xdr:colOff>219075</xdr:colOff>
      <xdr:row>13</xdr:row>
      <xdr:rowOff>180975</xdr:rowOff>
    </xdr:from>
    <xdr:ext cx="1270220" cy="530658"/>
    <xdr:sp macro="" textlink="">
      <xdr:nvSpPr>
        <xdr:cNvPr id="14" name="13 CuadroTexto"/>
        <xdr:cNvSpPr txBox="1"/>
      </xdr:nvSpPr>
      <xdr:spPr>
        <a:xfrm>
          <a:off x="8791575" y="2705100"/>
          <a:ext cx="127022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2800" b="1"/>
            <a:t>75.82%</a:t>
          </a:r>
        </a:p>
      </xdr:txBody>
    </xdr:sp>
    <xdr:clientData/>
  </xdr:oneCellAnchor>
  <xdr:twoCellAnchor>
    <xdr:from>
      <xdr:col>5</xdr:col>
      <xdr:colOff>28575</xdr:colOff>
      <xdr:row>19</xdr:row>
      <xdr:rowOff>109537</xdr:rowOff>
    </xdr:from>
    <xdr:to>
      <xdr:col>17</xdr:col>
      <xdr:colOff>38100</xdr:colOff>
      <xdr:row>33</xdr:row>
      <xdr:rowOff>185737</xdr:rowOff>
    </xdr:to>
    <xdr:graphicFrame macro="">
      <xdr:nvGraphicFramePr>
        <xdr:cNvPr id="17" name="1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97"/>
  <sheetViews>
    <sheetView tabSelected="1" workbookViewId="0">
      <selection activeCell="R47" sqref="R47"/>
    </sheetView>
  </sheetViews>
  <sheetFormatPr baseColWidth="10" defaultRowHeight="15" x14ac:dyDescent="0.25"/>
  <cols>
    <col min="1" max="1" width="11.42578125" style="1"/>
    <col min="2" max="2" width="4.28515625" style="1" customWidth="1"/>
    <col min="3" max="3" width="24.42578125" style="1" bestFit="1" customWidth="1"/>
    <col min="4" max="4" width="4.28515625" style="1" customWidth="1"/>
    <col min="5" max="5" width="3.5703125" style="7" customWidth="1"/>
    <col min="6" max="6" width="3.85546875" style="1" customWidth="1"/>
    <col min="7" max="7" width="3.5703125" style="1" customWidth="1"/>
    <col min="8" max="8" width="4.140625" style="1" customWidth="1"/>
    <col min="9" max="9" width="13.5703125" style="1" customWidth="1"/>
    <col min="10" max="10" width="5" style="1" bestFit="1" customWidth="1"/>
    <col min="11" max="11" width="5" style="1" customWidth="1"/>
    <col min="12" max="12" width="4.7109375" style="1" customWidth="1"/>
    <col min="13" max="13" width="11.42578125" style="1"/>
    <col min="14" max="15" width="4.28515625" style="1" bestFit="1" customWidth="1"/>
    <col min="16" max="16" width="4.42578125" style="1" bestFit="1" customWidth="1"/>
    <col min="17" max="17" width="4.140625" style="1" bestFit="1" customWidth="1"/>
    <col min="18" max="18" width="4.7109375" style="1" bestFit="1" customWidth="1"/>
    <col min="19" max="19" width="4" style="1" bestFit="1" customWidth="1"/>
    <col min="20" max="20" width="3.42578125" style="1" bestFit="1" customWidth="1"/>
    <col min="21" max="21" width="4.42578125" style="1" bestFit="1" customWidth="1"/>
    <col min="22" max="22" width="4.28515625" style="1" bestFit="1" customWidth="1"/>
    <col min="23" max="23" width="4.5703125" style="1" bestFit="1" customWidth="1"/>
    <col min="24" max="24" width="3.7109375" style="1" bestFit="1" customWidth="1"/>
    <col min="25" max="26" width="3.7109375" style="1" customWidth="1"/>
    <col min="27" max="27" width="11.42578125" style="1"/>
    <col min="28" max="28" width="4.28515625" style="1" customWidth="1"/>
    <col min="29" max="30" width="11.42578125" style="1"/>
    <col min="31" max="31" width="24.42578125" style="1" bestFit="1" customWidth="1"/>
    <col min="32" max="32" width="15.85546875" style="1" customWidth="1"/>
    <col min="33" max="33" width="14.42578125" style="1" bestFit="1" customWidth="1"/>
    <col min="34" max="34" width="13.140625" style="1" bestFit="1" customWidth="1"/>
    <col min="35" max="35" width="15.28515625" style="1" bestFit="1" customWidth="1"/>
    <col min="36" max="38" width="11.42578125" style="1"/>
    <col min="39" max="39" width="11.85546875" style="1" bestFit="1" customWidth="1"/>
    <col min="40" max="16384" width="11.42578125" style="1"/>
  </cols>
  <sheetData>
    <row r="2" spans="1:43" ht="18.75" x14ac:dyDescent="0.3">
      <c r="B2" s="44" t="s">
        <v>53</v>
      </c>
      <c r="E2" s="16"/>
      <c r="F2" s="8"/>
      <c r="G2" s="8"/>
      <c r="H2" s="8"/>
      <c r="J2" s="8"/>
      <c r="K2" s="8"/>
      <c r="L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43" x14ac:dyDescent="0.25">
      <c r="E3" s="16"/>
      <c r="F3" s="8"/>
      <c r="G3" s="8"/>
      <c r="H3" s="8"/>
      <c r="J3" s="8"/>
      <c r="K3" s="8"/>
      <c r="L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43" x14ac:dyDescent="0.25">
      <c r="C4" s="6" t="s">
        <v>7</v>
      </c>
      <c r="D4" s="6"/>
      <c r="E4" s="10" t="s">
        <v>57</v>
      </c>
      <c r="F4" s="10" t="s">
        <v>58</v>
      </c>
      <c r="G4" s="10" t="s">
        <v>59</v>
      </c>
      <c r="H4" s="10" t="s">
        <v>60</v>
      </c>
      <c r="I4" s="11"/>
      <c r="J4" s="10">
        <v>2012</v>
      </c>
      <c r="K4" s="10">
        <v>2013</v>
      </c>
      <c r="L4" s="10">
        <v>2014</v>
      </c>
      <c r="M4" s="11"/>
      <c r="N4" s="10" t="s">
        <v>12</v>
      </c>
      <c r="O4" s="10" t="s">
        <v>13</v>
      </c>
      <c r="P4" s="10" t="s">
        <v>14</v>
      </c>
      <c r="Q4" s="10" t="s">
        <v>15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20</v>
      </c>
      <c r="W4" s="10" t="s">
        <v>21</v>
      </c>
      <c r="X4" s="10" t="s">
        <v>22</v>
      </c>
      <c r="Y4" s="7"/>
      <c r="AF4" s="1" t="s">
        <v>36</v>
      </c>
    </row>
    <row r="5" spans="1:43" x14ac:dyDescent="0.25">
      <c r="B5" s="8"/>
      <c r="C5" s="18"/>
      <c r="D5" s="18"/>
      <c r="E5" s="31"/>
      <c r="F5" s="31"/>
      <c r="G5" s="33"/>
      <c r="H5" s="35"/>
      <c r="I5" s="36"/>
      <c r="J5" s="35"/>
      <c r="K5" s="35"/>
      <c r="L5" s="35"/>
      <c r="M5" s="36"/>
      <c r="N5" s="35"/>
      <c r="O5" s="35"/>
      <c r="P5" s="35"/>
      <c r="Q5" s="34"/>
      <c r="R5" s="34"/>
      <c r="S5" s="34"/>
      <c r="T5" s="34"/>
      <c r="U5" s="34"/>
      <c r="V5" s="34"/>
      <c r="W5" s="34"/>
      <c r="X5" s="34"/>
      <c r="Y5" s="16"/>
      <c r="Z5" s="8"/>
      <c r="AA5" s="8"/>
      <c r="AB5" s="8"/>
    </row>
    <row r="6" spans="1:43" x14ac:dyDescent="0.25">
      <c r="A6" s="12"/>
      <c r="B6" s="27"/>
      <c r="C6" s="23"/>
      <c r="D6" s="24"/>
      <c r="E6" s="17"/>
      <c r="F6" s="27"/>
      <c r="G6" s="32"/>
      <c r="H6" s="32"/>
      <c r="I6" s="32"/>
      <c r="J6" s="32"/>
      <c r="K6" s="32"/>
      <c r="L6" s="32"/>
      <c r="M6" s="32"/>
      <c r="N6" s="32"/>
      <c r="O6" s="24"/>
      <c r="P6" s="41"/>
      <c r="Q6" s="42"/>
      <c r="R6" s="32"/>
      <c r="S6" s="32"/>
      <c r="T6" s="32"/>
      <c r="U6" s="32"/>
      <c r="V6" s="32"/>
      <c r="W6" s="32"/>
      <c r="X6" s="32"/>
      <c r="Y6" s="32"/>
      <c r="Z6" s="32"/>
      <c r="AA6" s="32"/>
      <c r="AB6" s="24"/>
      <c r="AC6" s="7"/>
    </row>
    <row r="7" spans="1:43" x14ac:dyDescent="0.25">
      <c r="A7" s="12"/>
      <c r="B7" s="26"/>
      <c r="C7" s="13" t="s">
        <v>0</v>
      </c>
      <c r="D7" s="20"/>
      <c r="E7" s="11"/>
      <c r="F7" s="25"/>
      <c r="O7" s="19"/>
      <c r="P7" s="11"/>
      <c r="Q7" s="25"/>
      <c r="R7" s="7"/>
      <c r="AB7" s="19"/>
      <c r="AC7" s="7"/>
      <c r="AL7" s="1" t="s">
        <v>42</v>
      </c>
    </row>
    <row r="8" spans="1:43" x14ac:dyDescent="0.25">
      <c r="A8" s="12"/>
      <c r="B8" s="26"/>
      <c r="C8" s="14" t="s">
        <v>79</v>
      </c>
      <c r="D8" s="21"/>
      <c r="E8" s="37"/>
      <c r="F8" s="38"/>
      <c r="G8" s="3"/>
      <c r="I8" s="3"/>
      <c r="O8" s="19"/>
      <c r="P8" s="11"/>
      <c r="Q8" s="25"/>
      <c r="R8" s="7"/>
      <c r="AB8" s="19"/>
      <c r="AC8" s="7"/>
      <c r="AF8" s="1" t="s">
        <v>1</v>
      </c>
      <c r="AG8" s="1" t="s">
        <v>2</v>
      </c>
      <c r="AH8" s="1" t="s">
        <v>3</v>
      </c>
      <c r="AI8" s="1" t="s">
        <v>38</v>
      </c>
      <c r="AJ8" s="1" t="s">
        <v>4</v>
      </c>
      <c r="AL8" s="1" t="s">
        <v>43</v>
      </c>
      <c r="AM8" s="1" t="s">
        <v>44</v>
      </c>
    </row>
    <row r="9" spans="1:43" x14ac:dyDescent="0.25">
      <c r="A9" s="12"/>
      <c r="B9" s="26"/>
      <c r="C9" s="14" t="s">
        <v>6</v>
      </c>
      <c r="D9" s="21"/>
      <c r="E9" s="37"/>
      <c r="F9" s="38"/>
      <c r="G9" s="3"/>
      <c r="I9" s="3"/>
      <c r="O9" s="19"/>
      <c r="P9" s="11"/>
      <c r="Q9" s="25"/>
      <c r="R9" s="7"/>
      <c r="AB9" s="19"/>
      <c r="AC9" s="7"/>
      <c r="AE9" s="2" t="s">
        <v>79</v>
      </c>
      <c r="AF9" s="1">
        <v>39636</v>
      </c>
      <c r="AG9" s="1">
        <v>31411</v>
      </c>
      <c r="AH9" s="1">
        <v>3053</v>
      </c>
      <c r="AI9" s="4">
        <v>0.71546069229992937</v>
      </c>
      <c r="AJ9" s="4">
        <v>0.73581016186839698</v>
      </c>
      <c r="AL9" s="5">
        <v>0</v>
      </c>
      <c r="AM9" s="1">
        <v>0.25</v>
      </c>
    </row>
    <row r="10" spans="1:43" x14ac:dyDescent="0.25">
      <c r="A10" s="12"/>
      <c r="B10" s="26"/>
      <c r="C10" s="14" t="s">
        <v>23</v>
      </c>
      <c r="D10" s="21"/>
      <c r="E10" s="11"/>
      <c r="F10" s="25"/>
      <c r="O10" s="19"/>
      <c r="P10" s="11"/>
      <c r="Q10" s="25"/>
      <c r="R10" s="7"/>
      <c r="AB10" s="19"/>
      <c r="AC10" s="7"/>
      <c r="AE10" s="2" t="s">
        <v>6</v>
      </c>
      <c r="AF10" s="1">
        <v>56204</v>
      </c>
      <c r="AG10" s="1">
        <v>41928</v>
      </c>
      <c r="AH10" s="1">
        <v>5088</v>
      </c>
      <c r="AI10" s="4">
        <v>0.65546936161127323</v>
      </c>
      <c r="AJ10" s="4">
        <v>0.68406969914507598</v>
      </c>
      <c r="AL10" s="5">
        <v>0.25</v>
      </c>
      <c r="AM10" s="1">
        <v>0.25</v>
      </c>
    </row>
    <row r="11" spans="1:43" x14ac:dyDescent="0.25">
      <c r="A11" s="12"/>
      <c r="B11" s="26"/>
      <c r="C11" s="14" t="s">
        <v>24</v>
      </c>
      <c r="D11" s="21"/>
      <c r="E11" s="11"/>
      <c r="F11" s="25"/>
      <c r="O11" s="19"/>
      <c r="P11" s="11"/>
      <c r="Q11" s="25"/>
      <c r="R11" s="7"/>
      <c r="AB11" s="19"/>
      <c r="AC11" s="7"/>
      <c r="AE11" s="2" t="s">
        <v>23</v>
      </c>
      <c r="AF11" s="1">
        <v>115795</v>
      </c>
      <c r="AG11" s="1">
        <v>91557</v>
      </c>
      <c r="AH11" s="1">
        <v>10009</v>
      </c>
      <c r="AI11" s="4">
        <v>0.70424457014551578</v>
      </c>
      <c r="AJ11" s="4">
        <v>0.72777495151187566</v>
      </c>
      <c r="AL11" s="5">
        <v>0.5</v>
      </c>
      <c r="AM11" s="1">
        <v>0.25</v>
      </c>
    </row>
    <row r="12" spans="1:43" x14ac:dyDescent="0.25">
      <c r="A12" s="12"/>
      <c r="B12" s="26"/>
      <c r="C12" s="14" t="s">
        <v>39</v>
      </c>
      <c r="D12" s="21"/>
      <c r="E12" s="11"/>
      <c r="F12" s="25"/>
      <c r="O12" s="19"/>
      <c r="P12" s="11"/>
      <c r="Q12" s="25"/>
      <c r="R12" s="7"/>
      <c r="AB12" s="19"/>
      <c r="AC12" s="7"/>
      <c r="AE12" s="2" t="s">
        <v>24</v>
      </c>
      <c r="AF12" s="1">
        <v>123504</v>
      </c>
      <c r="AG12" s="1">
        <v>110460</v>
      </c>
      <c r="AH12" s="1">
        <v>12862</v>
      </c>
      <c r="AI12" s="4">
        <v>0.79024161160772122</v>
      </c>
      <c r="AJ12" s="4">
        <v>0.81002595955003442</v>
      </c>
      <c r="AL12" s="5">
        <v>0.75</v>
      </c>
      <c r="AM12" s="1">
        <v>0.25</v>
      </c>
    </row>
    <row r="13" spans="1:43" x14ac:dyDescent="0.25">
      <c r="A13" s="12"/>
      <c r="B13" s="26"/>
      <c r="C13" s="14" t="s">
        <v>40</v>
      </c>
      <c r="D13" s="21"/>
      <c r="E13" s="11"/>
      <c r="F13" s="25"/>
      <c r="O13" s="19"/>
      <c r="P13" s="11"/>
      <c r="Q13" s="25"/>
      <c r="R13" s="7"/>
      <c r="AB13" s="19"/>
      <c r="AC13" s="7"/>
      <c r="AE13" s="2" t="s">
        <v>39</v>
      </c>
      <c r="AF13" s="1">
        <v>210152</v>
      </c>
      <c r="AG13" s="1">
        <v>185244</v>
      </c>
      <c r="AH13" s="1">
        <v>28457</v>
      </c>
      <c r="AI13" s="4">
        <v>0.74606475313106702</v>
      </c>
      <c r="AJ13" s="4">
        <v>0.77634959284855143</v>
      </c>
      <c r="AL13" s="5">
        <v>1</v>
      </c>
      <c r="AM13" s="1">
        <v>1</v>
      </c>
    </row>
    <row r="14" spans="1:43" x14ac:dyDescent="0.25">
      <c r="A14" s="12"/>
      <c r="B14" s="25"/>
      <c r="C14" s="15"/>
      <c r="D14" s="19"/>
      <c r="E14" s="11"/>
      <c r="F14" s="25"/>
      <c r="O14" s="19"/>
      <c r="P14" s="11"/>
      <c r="Q14" s="25"/>
      <c r="R14" s="7"/>
      <c r="AB14" s="19"/>
      <c r="AC14" s="7"/>
      <c r="AE14" s="2" t="s">
        <v>40</v>
      </c>
      <c r="AF14" s="1">
        <v>94768</v>
      </c>
      <c r="AG14" s="1">
        <v>82653</v>
      </c>
      <c r="AH14" s="1">
        <v>16932</v>
      </c>
      <c r="AI14" s="4">
        <v>0.69349358433226405</v>
      </c>
      <c r="AJ14" s="4">
        <v>0.73995523724261414</v>
      </c>
    </row>
    <row r="15" spans="1:43" x14ac:dyDescent="0.25">
      <c r="A15" s="12"/>
      <c r="B15" s="26"/>
      <c r="C15" s="13" t="s">
        <v>25</v>
      </c>
      <c r="D15" s="20"/>
      <c r="E15" s="11"/>
      <c r="F15" s="25"/>
      <c r="O15" s="19"/>
      <c r="P15" s="11"/>
      <c r="Q15" s="25"/>
      <c r="R15" s="7"/>
      <c r="AB15" s="19"/>
      <c r="AC15" s="7"/>
      <c r="AE15" s="1" t="s">
        <v>41</v>
      </c>
      <c r="AF15" s="1">
        <v>640059</v>
      </c>
      <c r="AG15" s="1">
        <v>543253</v>
      </c>
      <c r="AH15" s="1">
        <v>76401</v>
      </c>
      <c r="AI15" s="40">
        <v>0.72938900945069096</v>
      </c>
      <c r="AJ15" s="40">
        <v>0.75819999999999999</v>
      </c>
      <c r="AL15" s="1" t="s">
        <v>51</v>
      </c>
      <c r="AM15" s="1">
        <f>(AI15-AL9)/(AL13-AL9)*PI()</f>
        <v>2.2914431536994271</v>
      </c>
    </row>
    <row r="16" spans="1:43" x14ac:dyDescent="0.25">
      <c r="A16" s="12"/>
      <c r="B16" s="26"/>
      <c r="C16" s="14" t="s">
        <v>26</v>
      </c>
      <c r="D16" s="21"/>
      <c r="E16" s="11"/>
      <c r="F16" s="25"/>
      <c r="O16" s="19"/>
      <c r="P16" s="11"/>
      <c r="Q16" s="25"/>
      <c r="R16" s="7"/>
      <c r="AB16" s="19"/>
      <c r="AC16" s="7"/>
      <c r="AP16" s="1" t="s">
        <v>52</v>
      </c>
      <c r="AQ16" s="1">
        <f>(AJ15-AL9)/(AL13-AL9)*PI()</f>
        <v>2.381955549951781</v>
      </c>
    </row>
    <row r="17" spans="1:43" x14ac:dyDescent="0.25">
      <c r="A17" s="12"/>
      <c r="B17" s="26"/>
      <c r="C17" s="14" t="s">
        <v>27</v>
      </c>
      <c r="D17" s="21"/>
      <c r="E17" s="11"/>
      <c r="F17" s="25"/>
      <c r="O17" s="19"/>
      <c r="P17" s="11"/>
      <c r="Q17" s="25"/>
      <c r="R17" s="7"/>
      <c r="AB17" s="19"/>
      <c r="AC17" s="7"/>
      <c r="AF17" s="1" t="s">
        <v>1</v>
      </c>
      <c r="AG17" s="1" t="s">
        <v>2</v>
      </c>
      <c r="AH17" s="1" t="s">
        <v>3</v>
      </c>
      <c r="AL17" s="1" t="s">
        <v>45</v>
      </c>
      <c r="AM17" s="1" t="s">
        <v>46</v>
      </c>
      <c r="AN17" s="1" t="s">
        <v>47</v>
      </c>
      <c r="AO17" s="1" t="s">
        <v>45</v>
      </c>
      <c r="AP17" s="1" t="s">
        <v>46</v>
      </c>
      <c r="AQ17" s="1" t="s">
        <v>47</v>
      </c>
    </row>
    <row r="18" spans="1:43" ht="15.75" x14ac:dyDescent="0.25">
      <c r="A18" s="12"/>
      <c r="B18" s="26"/>
      <c r="C18" s="14" t="s">
        <v>28</v>
      </c>
      <c r="D18" s="21"/>
      <c r="E18" s="11"/>
      <c r="F18" s="25"/>
      <c r="O18" s="19"/>
      <c r="P18" s="11"/>
      <c r="Q18" s="25"/>
      <c r="R18" s="7"/>
      <c r="AB18" s="19"/>
      <c r="AC18" s="7"/>
      <c r="AE18" s="12" t="s">
        <v>61</v>
      </c>
      <c r="AF18" s="50">
        <v>30987</v>
      </c>
      <c r="AG18" s="50">
        <v>28863</v>
      </c>
      <c r="AH18" s="50">
        <v>2991</v>
      </c>
      <c r="AL18" s="1" t="s">
        <v>48</v>
      </c>
      <c r="AM18" s="1">
        <v>0</v>
      </c>
      <c r="AN18" s="1">
        <v>0</v>
      </c>
      <c r="AO18" s="1" t="s">
        <v>48</v>
      </c>
      <c r="AP18" s="1">
        <v>0</v>
      </c>
      <c r="AQ18" s="1">
        <v>0</v>
      </c>
    </row>
    <row r="19" spans="1:43" ht="15.75" x14ac:dyDescent="0.25">
      <c r="A19" s="12"/>
      <c r="B19" s="26"/>
      <c r="C19" s="14" t="s">
        <v>29</v>
      </c>
      <c r="D19" s="21"/>
      <c r="E19" s="11"/>
      <c r="F19" s="28"/>
      <c r="G19" s="39"/>
      <c r="H19" s="39"/>
      <c r="I19" s="39"/>
      <c r="J19" s="39"/>
      <c r="K19" s="39"/>
      <c r="L19" s="39"/>
      <c r="M19" s="39"/>
      <c r="N19" s="39"/>
      <c r="O19" s="30"/>
      <c r="P19" s="11"/>
      <c r="Q19" s="28"/>
      <c r="R19" s="43"/>
      <c r="S19" s="39"/>
      <c r="T19" s="39"/>
      <c r="U19" s="39"/>
      <c r="V19" s="39"/>
      <c r="W19" s="39"/>
      <c r="X19" s="39"/>
      <c r="Y19" s="39"/>
      <c r="Z19" s="39"/>
      <c r="AA19" s="39"/>
      <c r="AB19" s="30"/>
      <c r="AC19" s="7"/>
      <c r="AE19" s="12" t="s">
        <v>62</v>
      </c>
      <c r="AF19" s="50">
        <v>65599</v>
      </c>
      <c r="AG19" s="50">
        <v>60082</v>
      </c>
      <c r="AH19" s="50">
        <v>6578</v>
      </c>
      <c r="AJ19" s="4"/>
      <c r="AL19" s="1" t="s">
        <v>49</v>
      </c>
      <c r="AM19" s="1">
        <f>-COS(AM15)</f>
        <v>0.65987082217181448</v>
      </c>
      <c r="AN19" s="1">
        <f>SIN(AM15)</f>
        <v>0.75137906415223832</v>
      </c>
      <c r="AO19" s="1" t="s">
        <v>49</v>
      </c>
      <c r="AP19" s="1">
        <f>-COS(AQ16)</f>
        <v>0.72508597009335107</v>
      </c>
      <c r="AQ19" s="1">
        <f>SIN(AQ16)</f>
        <v>0.68865835940165865</v>
      </c>
    </row>
    <row r="20" spans="1:43" ht="15.75" x14ac:dyDescent="0.25">
      <c r="A20" s="12"/>
      <c r="B20" s="26"/>
      <c r="C20" s="14" t="s">
        <v>30</v>
      </c>
      <c r="D20" s="21"/>
      <c r="E20" s="1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7"/>
      <c r="Q20" s="9"/>
      <c r="R20" s="17"/>
      <c r="S20" s="9"/>
      <c r="T20" s="9"/>
      <c r="U20" s="9"/>
      <c r="V20" s="9"/>
      <c r="W20" s="9"/>
      <c r="X20" s="9"/>
      <c r="Y20" s="9"/>
      <c r="Z20" s="9"/>
      <c r="AA20" s="9"/>
      <c r="AB20" s="9"/>
      <c r="AE20" s="12" t="s">
        <v>63</v>
      </c>
      <c r="AF20" s="50">
        <v>51015</v>
      </c>
      <c r="AG20" s="50">
        <v>47657</v>
      </c>
      <c r="AH20" s="50">
        <v>6672</v>
      </c>
    </row>
    <row r="21" spans="1:43" ht="15.75" x14ac:dyDescent="0.25">
      <c r="A21" s="12"/>
      <c r="B21" s="25"/>
      <c r="C21" s="15"/>
      <c r="D21" s="19"/>
      <c r="E21" s="11"/>
      <c r="P21" s="7"/>
      <c r="R21" s="7"/>
      <c r="AE21" s="12" t="s">
        <v>64</v>
      </c>
      <c r="AF21" s="50">
        <v>27172</v>
      </c>
      <c r="AG21" s="50">
        <v>24448</v>
      </c>
      <c r="AH21" s="50">
        <v>2833</v>
      </c>
    </row>
    <row r="22" spans="1:43" ht="15.75" x14ac:dyDescent="0.25">
      <c r="A22" s="12"/>
      <c r="B22" s="26"/>
      <c r="C22" s="13" t="s">
        <v>31</v>
      </c>
      <c r="D22" s="20"/>
      <c r="E22" s="11"/>
      <c r="F22" s="9"/>
      <c r="G22" s="9"/>
      <c r="H22" s="9"/>
      <c r="I22" s="9"/>
      <c r="J22" s="9"/>
      <c r="K22" s="9"/>
      <c r="L22" s="9"/>
      <c r="M22" s="9"/>
      <c r="N22" s="9"/>
      <c r="O22" s="9"/>
      <c r="R22" s="7"/>
      <c r="AE22" s="12" t="s">
        <v>65</v>
      </c>
      <c r="AF22" s="50">
        <v>48861</v>
      </c>
      <c r="AG22" s="50">
        <v>43239</v>
      </c>
      <c r="AH22" s="50">
        <v>5177</v>
      </c>
    </row>
    <row r="23" spans="1:43" x14ac:dyDescent="0.25">
      <c r="A23" s="12"/>
      <c r="B23" s="26"/>
      <c r="C23" s="10" t="s">
        <v>32</v>
      </c>
      <c r="D23" s="22"/>
      <c r="E23" s="11"/>
      <c r="R23" s="7"/>
      <c r="AE23" s="1" t="s">
        <v>41</v>
      </c>
      <c r="AF23" s="51">
        <f>SUM(AF18:AF22)</f>
        <v>223634</v>
      </c>
      <c r="AG23" s="51">
        <f>SUM(AG18:AG22)</f>
        <v>204289</v>
      </c>
      <c r="AH23" s="51">
        <f>SUM(AH18:AH22)</f>
        <v>24251</v>
      </c>
    </row>
    <row r="24" spans="1:43" x14ac:dyDescent="0.25">
      <c r="A24" s="12"/>
      <c r="B24" s="26"/>
      <c r="C24" s="10" t="s">
        <v>33</v>
      </c>
      <c r="D24" s="22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43" x14ac:dyDescent="0.25">
      <c r="A25" s="12"/>
      <c r="B25" s="26"/>
      <c r="C25" s="10" t="s">
        <v>34</v>
      </c>
      <c r="D25" s="22"/>
    </row>
    <row r="26" spans="1:43" x14ac:dyDescent="0.25">
      <c r="A26" s="12"/>
      <c r="B26" s="26"/>
      <c r="C26" s="10" t="s">
        <v>35</v>
      </c>
      <c r="D26" s="22"/>
    </row>
    <row r="27" spans="1:43" x14ac:dyDescent="0.25">
      <c r="A27" s="12"/>
      <c r="B27" s="26"/>
      <c r="C27" s="10" t="s">
        <v>37</v>
      </c>
      <c r="D27" s="22"/>
    </row>
    <row r="28" spans="1:43" x14ac:dyDescent="0.25">
      <c r="A28" s="12"/>
      <c r="B28" s="25"/>
      <c r="C28" s="9"/>
      <c r="D28" s="19"/>
    </row>
    <row r="29" spans="1:43" x14ac:dyDescent="0.25">
      <c r="A29" s="12"/>
      <c r="B29" s="48"/>
      <c r="C29" s="9"/>
      <c r="D29" s="49"/>
    </row>
    <row r="30" spans="1:43" x14ac:dyDescent="0.25">
      <c r="A30" s="12"/>
      <c r="B30" s="25"/>
      <c r="D30" s="19"/>
    </row>
    <row r="31" spans="1:43" x14ac:dyDescent="0.25">
      <c r="A31" s="12"/>
      <c r="B31" s="25"/>
      <c r="D31" s="19"/>
    </row>
    <row r="32" spans="1:43" x14ac:dyDescent="0.25">
      <c r="A32" s="12"/>
      <c r="B32" s="25"/>
      <c r="D32" s="19"/>
    </row>
    <row r="33" spans="1:5" x14ac:dyDescent="0.25">
      <c r="A33" s="12"/>
      <c r="B33" s="25"/>
      <c r="D33" s="19"/>
    </row>
    <row r="34" spans="1:5" x14ac:dyDescent="0.25">
      <c r="A34" s="12"/>
      <c r="B34" s="28"/>
      <c r="C34" s="39"/>
      <c r="D34" s="30"/>
    </row>
    <row r="35" spans="1:5" x14ac:dyDescent="0.25">
      <c r="B35" s="9"/>
      <c r="C35" s="9"/>
      <c r="D35" s="9"/>
    </row>
    <row r="37" spans="1:5" x14ac:dyDescent="0.25">
      <c r="A37" s="1" t="s">
        <v>50</v>
      </c>
      <c r="E37" s="1"/>
    </row>
    <row r="39" spans="1:5" x14ac:dyDescent="0.25">
      <c r="B39" s="1" t="s">
        <v>55</v>
      </c>
      <c r="E39" s="1" t="s">
        <v>56</v>
      </c>
    </row>
    <row r="40" spans="1:5" x14ac:dyDescent="0.25">
      <c r="E40" s="1" t="s">
        <v>69</v>
      </c>
    </row>
    <row r="41" spans="1:5" x14ac:dyDescent="0.25">
      <c r="E41" s="1" t="s">
        <v>70</v>
      </c>
    </row>
    <row r="42" spans="1:5" x14ac:dyDescent="0.25">
      <c r="E42" s="1" t="s">
        <v>71</v>
      </c>
    </row>
    <row r="43" spans="1:5" x14ac:dyDescent="0.25">
      <c r="E43" s="92" t="s">
        <v>88</v>
      </c>
    </row>
    <row r="44" spans="1:5" x14ac:dyDescent="0.25">
      <c r="E44" s="1"/>
    </row>
    <row r="45" spans="1:5" x14ac:dyDescent="0.25">
      <c r="B45" s="1" t="s">
        <v>66</v>
      </c>
      <c r="E45" s="1" t="s">
        <v>72</v>
      </c>
    </row>
    <row r="46" spans="1:5" x14ac:dyDescent="0.25">
      <c r="E46" s="1"/>
    </row>
    <row r="47" spans="1:5" x14ac:dyDescent="0.25">
      <c r="B47" s="1" t="s">
        <v>67</v>
      </c>
      <c r="E47" s="1" t="s">
        <v>77</v>
      </c>
    </row>
    <row r="48" spans="1:5" x14ac:dyDescent="0.25">
      <c r="E48" s="1"/>
    </row>
    <row r="49" spans="2:26" x14ac:dyDescent="0.25">
      <c r="B49" s="1" t="s">
        <v>68</v>
      </c>
      <c r="E49" s="1" t="s">
        <v>78</v>
      </c>
    </row>
    <row r="50" spans="2:26" x14ac:dyDescent="0.25">
      <c r="E50" s="1"/>
    </row>
    <row r="51" spans="2:26" x14ac:dyDescent="0.25">
      <c r="B51" s="1" t="s">
        <v>73</v>
      </c>
      <c r="E51" s="54" t="s">
        <v>83</v>
      </c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6"/>
    </row>
    <row r="52" spans="2:26" x14ac:dyDescent="0.25">
      <c r="E52" s="60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2"/>
    </row>
    <row r="54" spans="2:26" x14ac:dyDescent="0.25">
      <c r="B54" s="1" t="s">
        <v>74</v>
      </c>
      <c r="E54" s="54" t="s">
        <v>84</v>
      </c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6"/>
    </row>
    <row r="55" spans="2:26" x14ac:dyDescent="0.25">
      <c r="E55" s="60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2"/>
    </row>
    <row r="57" spans="2:26" x14ac:dyDescent="0.25">
      <c r="B57" s="1" t="s">
        <v>76</v>
      </c>
      <c r="E57" s="72" t="s">
        <v>81</v>
      </c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4"/>
    </row>
    <row r="58" spans="2:26" x14ac:dyDescent="0.25">
      <c r="E58" s="75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7"/>
    </row>
    <row r="60" spans="2:26" x14ac:dyDescent="0.25">
      <c r="B60" s="1" t="s">
        <v>75</v>
      </c>
      <c r="E60" s="78" t="s">
        <v>82</v>
      </c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80"/>
    </row>
    <row r="61" spans="2:26" x14ac:dyDescent="0.25">
      <c r="E61" s="81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3"/>
    </row>
    <row r="63" spans="2:26" ht="90" customHeight="1" x14ac:dyDescent="0.25">
      <c r="B63" s="52" t="s">
        <v>80</v>
      </c>
      <c r="E63" s="54" t="s">
        <v>85</v>
      </c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  <c r="X63" s="84"/>
      <c r="Y63" s="85"/>
    </row>
    <row r="64" spans="2:26" ht="19.5" customHeight="1" x14ac:dyDescent="0.25">
      <c r="E64" s="86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8"/>
    </row>
    <row r="65" spans="5:25" ht="27.75" customHeight="1" x14ac:dyDescent="0.25">
      <c r="E65" s="86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8"/>
    </row>
    <row r="66" spans="5:25" ht="32.25" customHeight="1" x14ac:dyDescent="0.25">
      <c r="E66" s="86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8"/>
    </row>
    <row r="67" spans="5:25" ht="69.75" hidden="1" customHeight="1" x14ac:dyDescent="0.25">
      <c r="E67" s="86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8"/>
    </row>
    <row r="68" spans="5:25" ht="52.5" customHeight="1" x14ac:dyDescent="0.25">
      <c r="E68" s="86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8"/>
    </row>
    <row r="69" spans="5:25" ht="37.5" customHeight="1" x14ac:dyDescent="0.25">
      <c r="E69" s="86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8"/>
    </row>
    <row r="70" spans="5:25" ht="24" customHeight="1" x14ac:dyDescent="0.25">
      <c r="E70" s="86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8"/>
    </row>
    <row r="71" spans="5:25" ht="26.25" customHeight="1" x14ac:dyDescent="0.25">
      <c r="E71" s="89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1"/>
    </row>
    <row r="72" spans="5:25" x14ac:dyDescent="0.25">
      <c r="E72" s="54" t="s">
        <v>86</v>
      </c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6"/>
    </row>
    <row r="73" spans="5:25" x14ac:dyDescent="0.25">
      <c r="E73" s="57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9"/>
    </row>
    <row r="74" spans="5:25" x14ac:dyDescent="0.25">
      <c r="E74" s="57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9"/>
    </row>
    <row r="75" spans="5:25" x14ac:dyDescent="0.25">
      <c r="E75" s="57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9"/>
    </row>
    <row r="76" spans="5:25" x14ac:dyDescent="0.25">
      <c r="E76" s="57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9"/>
    </row>
    <row r="77" spans="5:25" x14ac:dyDescent="0.25">
      <c r="E77" s="57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9"/>
    </row>
    <row r="78" spans="5:25" x14ac:dyDescent="0.25">
      <c r="E78" s="57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9"/>
    </row>
    <row r="79" spans="5:25" x14ac:dyDescent="0.25">
      <c r="E79" s="57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9"/>
    </row>
    <row r="80" spans="5:25" x14ac:dyDescent="0.25">
      <c r="E80" s="57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9"/>
    </row>
    <row r="81" spans="3:25" x14ac:dyDescent="0.25">
      <c r="E81" s="57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9"/>
    </row>
    <row r="82" spans="3:25" x14ac:dyDescent="0.25">
      <c r="E82" s="57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9"/>
    </row>
    <row r="83" spans="3:25" x14ac:dyDescent="0.25">
      <c r="E83" s="57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9"/>
    </row>
    <row r="84" spans="3:25" x14ac:dyDescent="0.25">
      <c r="E84" s="57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9"/>
    </row>
    <row r="85" spans="3:25" x14ac:dyDescent="0.25">
      <c r="E85" s="57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9"/>
    </row>
    <row r="86" spans="3:25" x14ac:dyDescent="0.25">
      <c r="E86" s="57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9"/>
    </row>
    <row r="87" spans="3:25" x14ac:dyDescent="0.25">
      <c r="E87" s="57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9"/>
    </row>
    <row r="88" spans="3:25" x14ac:dyDescent="0.25">
      <c r="E88" s="60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2"/>
    </row>
    <row r="90" spans="3:25" x14ac:dyDescent="0.25">
      <c r="C90" s="53" t="s">
        <v>50</v>
      </c>
      <c r="E90" s="63" t="s">
        <v>87</v>
      </c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5"/>
    </row>
    <row r="91" spans="3:25" x14ac:dyDescent="0.25">
      <c r="E91" s="66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8"/>
    </row>
    <row r="92" spans="3:25" x14ac:dyDescent="0.25">
      <c r="E92" s="66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8"/>
    </row>
    <row r="93" spans="3:25" x14ac:dyDescent="0.25">
      <c r="E93" s="66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8"/>
    </row>
    <row r="94" spans="3:25" x14ac:dyDescent="0.25">
      <c r="E94" s="66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8"/>
    </row>
    <row r="95" spans="3:25" x14ac:dyDescent="0.25">
      <c r="E95" s="66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8"/>
    </row>
    <row r="96" spans="3:25" x14ac:dyDescent="0.25">
      <c r="E96" s="66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8"/>
    </row>
    <row r="97" spans="5:24" x14ac:dyDescent="0.25">
      <c r="E97" s="69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1"/>
    </row>
  </sheetData>
  <mergeCells count="7">
    <mergeCell ref="E72:Y88"/>
    <mergeCell ref="E90:X97"/>
    <mergeCell ref="E51:Z52"/>
    <mergeCell ref="E54:Y55"/>
    <mergeCell ref="E57:Y58"/>
    <mergeCell ref="E60:Y61"/>
    <mergeCell ref="E63:Y71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12"/>
  <sheetViews>
    <sheetView topLeftCell="A6" workbookViewId="0">
      <selection activeCell="J17" sqref="J17"/>
    </sheetView>
  </sheetViews>
  <sheetFormatPr baseColWidth="10" defaultRowHeight="15" x14ac:dyDescent="0.25"/>
  <cols>
    <col min="4" max="4" width="24.42578125" bestFit="1" customWidth="1"/>
    <col min="5" max="5" width="16.42578125" bestFit="1" customWidth="1"/>
    <col min="6" max="6" width="14.42578125" bestFit="1" customWidth="1"/>
    <col min="7" max="7" width="13.140625" bestFit="1" customWidth="1"/>
    <col min="9" max="9" width="15.7109375" bestFit="1" customWidth="1"/>
  </cols>
  <sheetData>
    <row r="5" spans="4:9" x14ac:dyDescent="0.25">
      <c r="D5" s="10" t="s">
        <v>54</v>
      </c>
      <c r="E5" s="13" t="s">
        <v>1</v>
      </c>
      <c r="F5" s="13" t="s">
        <v>2</v>
      </c>
      <c r="G5" s="13" t="s">
        <v>3</v>
      </c>
      <c r="I5" s="13" t="s">
        <v>4</v>
      </c>
    </row>
    <row r="6" spans="4:9" x14ac:dyDescent="0.25">
      <c r="D6" s="13" t="s">
        <v>41</v>
      </c>
      <c r="E6" s="45">
        <v>640059</v>
      </c>
      <c r="F6" s="45">
        <v>543253</v>
      </c>
      <c r="G6" s="45">
        <v>76401</v>
      </c>
      <c r="I6" s="46">
        <v>0.75819999999999999</v>
      </c>
    </row>
    <row r="7" spans="4:9" x14ac:dyDescent="0.25">
      <c r="D7" s="14" t="s">
        <v>5</v>
      </c>
      <c r="E7" s="45">
        <v>39636</v>
      </c>
      <c r="F7" s="45">
        <v>31411</v>
      </c>
      <c r="G7" s="45">
        <v>3053</v>
      </c>
      <c r="I7" s="46">
        <v>0.73581016186839698</v>
      </c>
    </row>
    <row r="8" spans="4:9" x14ac:dyDescent="0.25">
      <c r="D8" s="14" t="s">
        <v>6</v>
      </c>
      <c r="E8" s="45">
        <v>56204</v>
      </c>
      <c r="F8" s="45">
        <v>41928</v>
      </c>
      <c r="G8" s="45">
        <v>5088</v>
      </c>
      <c r="I8" s="47">
        <v>0.68406969914507598</v>
      </c>
    </row>
    <row r="9" spans="4:9" x14ac:dyDescent="0.25">
      <c r="D9" s="14" t="s">
        <v>23</v>
      </c>
      <c r="E9" s="45">
        <v>115795</v>
      </c>
      <c r="F9" s="45">
        <v>91557</v>
      </c>
      <c r="G9" s="45">
        <v>10009</v>
      </c>
      <c r="I9" s="46">
        <v>0.72777495151187566</v>
      </c>
    </row>
    <row r="10" spans="4:9" x14ac:dyDescent="0.25">
      <c r="D10" s="14" t="s">
        <v>24</v>
      </c>
      <c r="E10" s="45">
        <v>123504</v>
      </c>
      <c r="F10" s="45">
        <v>110460</v>
      </c>
      <c r="G10" s="45">
        <v>12862</v>
      </c>
      <c r="I10" s="46">
        <v>0.81002595955003442</v>
      </c>
    </row>
    <row r="11" spans="4:9" x14ac:dyDescent="0.25">
      <c r="D11" s="14" t="s">
        <v>39</v>
      </c>
      <c r="E11" s="45">
        <v>210152</v>
      </c>
      <c r="F11" s="45">
        <v>185244</v>
      </c>
      <c r="G11" s="45">
        <v>28457</v>
      </c>
      <c r="I11" s="46">
        <v>0.77634959284855143</v>
      </c>
    </row>
    <row r="12" spans="4:9" x14ac:dyDescent="0.25">
      <c r="D12" s="14" t="s">
        <v>40</v>
      </c>
      <c r="E12" s="45">
        <v>94768</v>
      </c>
      <c r="F12" s="45">
        <v>82653</v>
      </c>
      <c r="G12" s="45">
        <v>16932</v>
      </c>
      <c r="I12" s="46">
        <v>0.73995523724261414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39"/>
  <sheetViews>
    <sheetView workbookViewId="0">
      <selection activeCell="S36" sqref="S36"/>
    </sheetView>
  </sheetViews>
  <sheetFormatPr baseColWidth="10" defaultRowHeight="15" x14ac:dyDescent="0.25"/>
  <cols>
    <col min="1" max="1" width="11.42578125" style="1"/>
    <col min="2" max="2" width="4.28515625" style="1" customWidth="1"/>
    <col min="3" max="3" width="24.42578125" style="1" bestFit="1" customWidth="1"/>
    <col min="4" max="4" width="4.28515625" style="1" customWidth="1"/>
    <col min="5" max="5" width="3.5703125" style="7" customWidth="1"/>
    <col min="6" max="6" width="3.85546875" style="1" customWidth="1"/>
    <col min="7" max="7" width="3.5703125" style="1" customWidth="1"/>
    <col min="8" max="8" width="4.140625" style="1" customWidth="1"/>
    <col min="9" max="9" width="13.5703125" style="1" customWidth="1"/>
    <col min="10" max="10" width="5" style="1" bestFit="1" customWidth="1"/>
    <col min="11" max="11" width="5" style="1" customWidth="1"/>
    <col min="12" max="12" width="4.7109375" style="1" customWidth="1"/>
    <col min="13" max="13" width="11.42578125" style="1"/>
    <col min="14" max="15" width="4.28515625" style="1" bestFit="1" customWidth="1"/>
    <col min="16" max="16" width="4.42578125" style="1" bestFit="1" customWidth="1"/>
    <col min="17" max="17" width="4.140625" style="1" bestFit="1" customWidth="1"/>
    <col min="18" max="18" width="4.7109375" style="1" bestFit="1" customWidth="1"/>
    <col min="19" max="19" width="4" style="1" bestFit="1" customWidth="1"/>
    <col min="20" max="20" width="3.42578125" style="1" bestFit="1" customWidth="1"/>
    <col min="21" max="21" width="4.42578125" style="1" bestFit="1" customWidth="1"/>
    <col min="22" max="22" width="4.28515625" style="1" bestFit="1" customWidth="1"/>
    <col min="23" max="23" width="4.5703125" style="1" bestFit="1" customWidth="1"/>
    <col min="24" max="24" width="3.7109375" style="1" bestFit="1" customWidth="1"/>
    <col min="25" max="26" width="3.7109375" style="1" customWidth="1"/>
    <col min="27" max="27" width="11.42578125" style="1"/>
    <col min="28" max="28" width="4.28515625" style="1" customWidth="1"/>
    <col min="29" max="30" width="11.42578125" style="1"/>
    <col min="31" max="31" width="24.42578125" style="1" bestFit="1" customWidth="1"/>
    <col min="32" max="32" width="15.85546875" style="1" customWidth="1"/>
    <col min="33" max="33" width="14.42578125" style="1" bestFit="1" customWidth="1"/>
    <col min="34" max="34" width="15.28515625" style="1" bestFit="1" customWidth="1"/>
    <col min="35" max="38" width="11.42578125" style="1"/>
    <col min="39" max="39" width="11.85546875" style="1" bestFit="1" customWidth="1"/>
    <col min="40" max="16384" width="11.42578125" style="1"/>
  </cols>
  <sheetData>
    <row r="2" spans="1:43" ht="18.75" x14ac:dyDescent="0.3">
      <c r="B2" s="44" t="s">
        <v>53</v>
      </c>
      <c r="E2" s="16"/>
      <c r="F2" s="8"/>
      <c r="G2" s="8"/>
      <c r="H2" s="8"/>
      <c r="J2" s="8"/>
      <c r="K2" s="8"/>
      <c r="L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43" x14ac:dyDescent="0.25">
      <c r="E3" s="16"/>
      <c r="F3" s="8"/>
      <c r="G3" s="8"/>
      <c r="H3" s="8"/>
      <c r="J3" s="8"/>
      <c r="K3" s="8"/>
      <c r="L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43" x14ac:dyDescent="0.25">
      <c r="C4" s="6" t="s">
        <v>7</v>
      </c>
      <c r="D4" s="6"/>
      <c r="E4" s="10" t="s">
        <v>8</v>
      </c>
      <c r="F4" s="10" t="s">
        <v>9</v>
      </c>
      <c r="G4" s="10" t="s">
        <v>10</v>
      </c>
      <c r="H4" s="10" t="s">
        <v>11</v>
      </c>
      <c r="I4" s="11"/>
      <c r="J4" s="10">
        <v>2012</v>
      </c>
      <c r="K4" s="10">
        <v>2013</v>
      </c>
      <c r="L4" s="10">
        <v>2014</v>
      </c>
      <c r="M4" s="11"/>
      <c r="N4" s="10" t="s">
        <v>12</v>
      </c>
      <c r="O4" s="10" t="s">
        <v>13</v>
      </c>
      <c r="P4" s="10" t="s">
        <v>14</v>
      </c>
      <c r="Q4" s="10" t="s">
        <v>15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20</v>
      </c>
      <c r="W4" s="10" t="s">
        <v>21</v>
      </c>
      <c r="X4" s="10" t="s">
        <v>22</v>
      </c>
      <c r="Y4" s="7"/>
      <c r="AF4" s="1" t="s">
        <v>36</v>
      </c>
    </row>
    <row r="5" spans="1:43" x14ac:dyDescent="0.25">
      <c r="B5" s="8"/>
      <c r="C5" s="18"/>
      <c r="D5" s="18"/>
      <c r="E5" s="31"/>
      <c r="F5" s="31"/>
      <c r="G5" s="33"/>
      <c r="H5" s="35"/>
      <c r="I5" s="36"/>
      <c r="J5" s="35"/>
      <c r="K5" s="35"/>
      <c r="L5" s="35"/>
      <c r="M5" s="36"/>
      <c r="N5" s="35"/>
      <c r="O5" s="35"/>
      <c r="P5" s="35"/>
      <c r="Q5" s="34"/>
      <c r="R5" s="34"/>
      <c r="S5" s="34"/>
      <c r="T5" s="34"/>
      <c r="U5" s="34"/>
      <c r="V5" s="34"/>
      <c r="W5" s="34"/>
      <c r="X5" s="34"/>
      <c r="Y5" s="16"/>
      <c r="Z5" s="8"/>
      <c r="AA5" s="8"/>
      <c r="AB5" s="8"/>
    </row>
    <row r="6" spans="1:43" x14ac:dyDescent="0.25">
      <c r="A6" s="12"/>
      <c r="B6" s="27"/>
      <c r="C6" s="23"/>
      <c r="D6" s="24"/>
      <c r="E6" s="17"/>
      <c r="F6" s="27"/>
      <c r="G6" s="32"/>
      <c r="H6" s="32"/>
      <c r="I6" s="32"/>
      <c r="J6" s="32"/>
      <c r="K6" s="32"/>
      <c r="L6" s="32"/>
      <c r="M6" s="32"/>
      <c r="N6" s="32"/>
      <c r="O6" s="24"/>
      <c r="P6" s="41"/>
      <c r="Q6" s="42"/>
      <c r="R6" s="32"/>
      <c r="S6" s="32"/>
      <c r="T6" s="32"/>
      <c r="U6" s="32"/>
      <c r="V6" s="32"/>
      <c r="W6" s="32"/>
      <c r="X6" s="32"/>
      <c r="Y6" s="32"/>
      <c r="Z6" s="32"/>
      <c r="AA6" s="32"/>
      <c r="AB6" s="24"/>
      <c r="AC6" s="7"/>
    </row>
    <row r="7" spans="1:43" x14ac:dyDescent="0.25">
      <c r="A7" s="12"/>
      <c r="B7" s="26"/>
      <c r="C7" s="13" t="s">
        <v>0</v>
      </c>
      <c r="D7" s="20"/>
      <c r="E7" s="11"/>
      <c r="F7" s="25"/>
      <c r="O7" s="19"/>
      <c r="P7" s="11"/>
      <c r="Q7" s="25"/>
      <c r="R7" s="7"/>
      <c r="AB7" s="19"/>
      <c r="AC7" s="7"/>
      <c r="AF7" s="1" t="s">
        <v>1</v>
      </c>
      <c r="AG7" s="1" t="s">
        <v>2</v>
      </c>
      <c r="AH7" s="1" t="s">
        <v>38</v>
      </c>
      <c r="AI7" s="1" t="s">
        <v>3</v>
      </c>
      <c r="AJ7" s="1" t="s">
        <v>4</v>
      </c>
      <c r="AL7" s="1" t="s">
        <v>42</v>
      </c>
    </row>
    <row r="8" spans="1:43" x14ac:dyDescent="0.25">
      <c r="A8" s="12"/>
      <c r="B8" s="26"/>
      <c r="C8" s="14" t="s">
        <v>5</v>
      </c>
      <c r="D8" s="21"/>
      <c r="E8" s="37"/>
      <c r="F8" s="38"/>
      <c r="G8" s="3"/>
      <c r="I8" s="3"/>
      <c r="O8" s="19"/>
      <c r="P8" s="11"/>
      <c r="Q8" s="25"/>
      <c r="R8" s="7"/>
      <c r="AB8" s="19"/>
      <c r="AC8" s="7"/>
      <c r="AE8" s="1" t="s">
        <v>41</v>
      </c>
      <c r="AF8" s="1">
        <v>640059</v>
      </c>
      <c r="AG8" s="1">
        <v>543253</v>
      </c>
      <c r="AH8" s="40">
        <v>0.72938900945069096</v>
      </c>
      <c r="AI8" s="1">
        <v>76401</v>
      </c>
      <c r="AJ8" s="40">
        <v>0.75819999999999999</v>
      </c>
      <c r="AL8" s="1" t="s">
        <v>43</v>
      </c>
      <c r="AM8" s="1" t="s">
        <v>44</v>
      </c>
    </row>
    <row r="9" spans="1:43" x14ac:dyDescent="0.25">
      <c r="A9" s="12"/>
      <c r="B9" s="26"/>
      <c r="C9" s="14" t="s">
        <v>6</v>
      </c>
      <c r="D9" s="21"/>
      <c r="E9" s="37"/>
      <c r="F9" s="38"/>
      <c r="G9" s="3"/>
      <c r="I9" s="3"/>
      <c r="O9" s="19"/>
      <c r="P9" s="11"/>
      <c r="Q9" s="25"/>
      <c r="R9" s="7"/>
      <c r="AB9" s="19"/>
      <c r="AC9" s="7"/>
      <c r="AE9" s="2" t="s">
        <v>5</v>
      </c>
      <c r="AF9" s="1">
        <v>39636</v>
      </c>
      <c r="AG9" s="1">
        <v>31411</v>
      </c>
      <c r="AH9" s="4">
        <v>0.71546069229992937</v>
      </c>
      <c r="AI9" s="1">
        <v>3053</v>
      </c>
      <c r="AJ9" s="4">
        <v>0.73581016186839698</v>
      </c>
      <c r="AL9" s="5">
        <v>0</v>
      </c>
      <c r="AM9" s="1">
        <v>0.25</v>
      </c>
    </row>
    <row r="10" spans="1:43" x14ac:dyDescent="0.25">
      <c r="A10" s="12"/>
      <c r="B10" s="26"/>
      <c r="C10" s="14" t="s">
        <v>23</v>
      </c>
      <c r="D10" s="21"/>
      <c r="E10" s="11"/>
      <c r="F10" s="25"/>
      <c r="O10" s="19"/>
      <c r="P10" s="11"/>
      <c r="Q10" s="25"/>
      <c r="R10" s="7"/>
      <c r="AB10" s="19"/>
      <c r="AC10" s="7"/>
      <c r="AE10" s="2" t="s">
        <v>6</v>
      </c>
      <c r="AF10" s="1">
        <v>56204</v>
      </c>
      <c r="AG10" s="1">
        <v>41928</v>
      </c>
      <c r="AH10" s="4">
        <v>0.65546936161127323</v>
      </c>
      <c r="AI10" s="1">
        <v>5088</v>
      </c>
      <c r="AJ10" s="4">
        <v>0.68406969914507598</v>
      </c>
      <c r="AL10" s="5">
        <v>0.25</v>
      </c>
      <c r="AM10" s="1">
        <v>0.25</v>
      </c>
    </row>
    <row r="11" spans="1:43" x14ac:dyDescent="0.25">
      <c r="A11" s="12"/>
      <c r="B11" s="26"/>
      <c r="C11" s="14" t="s">
        <v>24</v>
      </c>
      <c r="D11" s="21"/>
      <c r="E11" s="11"/>
      <c r="F11" s="25"/>
      <c r="O11" s="19"/>
      <c r="P11" s="11"/>
      <c r="Q11" s="25"/>
      <c r="R11" s="7"/>
      <c r="AB11" s="19"/>
      <c r="AC11" s="7"/>
      <c r="AE11" s="2" t="s">
        <v>23</v>
      </c>
      <c r="AF11" s="1">
        <v>115795</v>
      </c>
      <c r="AG11" s="1">
        <v>91557</v>
      </c>
      <c r="AH11" s="4">
        <v>0.70424457014551578</v>
      </c>
      <c r="AI11" s="1">
        <v>10009</v>
      </c>
      <c r="AJ11" s="4">
        <v>0.72777495151187566</v>
      </c>
      <c r="AL11" s="5">
        <v>0.5</v>
      </c>
      <c r="AM11" s="1">
        <v>0.25</v>
      </c>
    </row>
    <row r="12" spans="1:43" x14ac:dyDescent="0.25">
      <c r="A12" s="12"/>
      <c r="B12" s="26"/>
      <c r="C12" s="14" t="s">
        <v>39</v>
      </c>
      <c r="D12" s="21"/>
      <c r="E12" s="11"/>
      <c r="F12" s="25"/>
      <c r="O12" s="19"/>
      <c r="P12" s="11"/>
      <c r="Q12" s="25"/>
      <c r="R12" s="7"/>
      <c r="AB12" s="19"/>
      <c r="AC12" s="7"/>
      <c r="AE12" s="2" t="s">
        <v>24</v>
      </c>
      <c r="AF12" s="1">
        <v>123504</v>
      </c>
      <c r="AG12" s="1">
        <v>110460</v>
      </c>
      <c r="AH12" s="4">
        <v>0.79024161160772122</v>
      </c>
      <c r="AI12" s="1">
        <v>12862</v>
      </c>
      <c r="AJ12" s="4">
        <v>0.81002595955003442</v>
      </c>
      <c r="AL12" s="5">
        <v>0.75</v>
      </c>
      <c r="AM12" s="1">
        <v>0.25</v>
      </c>
    </row>
    <row r="13" spans="1:43" x14ac:dyDescent="0.25">
      <c r="A13" s="12"/>
      <c r="B13" s="26"/>
      <c r="C13" s="14" t="s">
        <v>40</v>
      </c>
      <c r="D13" s="21"/>
      <c r="E13" s="11"/>
      <c r="F13" s="25"/>
      <c r="O13" s="19"/>
      <c r="P13" s="11"/>
      <c r="Q13" s="25"/>
      <c r="R13" s="7"/>
      <c r="AB13" s="19"/>
      <c r="AC13" s="7"/>
      <c r="AE13" s="2" t="s">
        <v>39</v>
      </c>
      <c r="AF13" s="1">
        <v>210152</v>
      </c>
      <c r="AG13" s="1">
        <v>185244</v>
      </c>
      <c r="AH13" s="4">
        <v>0.74606475313106702</v>
      </c>
      <c r="AI13" s="1">
        <v>28457</v>
      </c>
      <c r="AJ13" s="4">
        <v>0.77634959284855143</v>
      </c>
      <c r="AL13" s="5">
        <v>1</v>
      </c>
      <c r="AM13" s="1">
        <v>1</v>
      </c>
    </row>
    <row r="14" spans="1:43" x14ac:dyDescent="0.25">
      <c r="A14" s="12"/>
      <c r="B14" s="25"/>
      <c r="C14" s="15"/>
      <c r="D14" s="19"/>
      <c r="E14" s="11"/>
      <c r="F14" s="25"/>
      <c r="O14" s="19"/>
      <c r="P14" s="11"/>
      <c r="Q14" s="25"/>
      <c r="R14" s="7"/>
      <c r="AB14" s="19"/>
      <c r="AC14" s="7"/>
      <c r="AE14" s="2" t="s">
        <v>40</v>
      </c>
      <c r="AF14" s="1">
        <v>94768</v>
      </c>
      <c r="AG14" s="1">
        <v>82653</v>
      </c>
      <c r="AH14" s="4">
        <v>0.69349358433226405</v>
      </c>
      <c r="AI14" s="1">
        <v>16932</v>
      </c>
      <c r="AJ14" s="4">
        <v>0.73995523724261414</v>
      </c>
    </row>
    <row r="15" spans="1:43" x14ac:dyDescent="0.25">
      <c r="A15" s="12"/>
      <c r="B15" s="26"/>
      <c r="C15" s="13" t="s">
        <v>25</v>
      </c>
      <c r="D15" s="20"/>
      <c r="E15" s="11"/>
      <c r="F15" s="25"/>
      <c r="O15" s="19"/>
      <c r="P15" s="11"/>
      <c r="Q15" s="25"/>
      <c r="R15" s="7"/>
      <c r="AB15" s="19"/>
      <c r="AC15" s="7"/>
      <c r="AL15" s="1" t="s">
        <v>51</v>
      </c>
      <c r="AM15" s="1">
        <f>(AH8-AL9)/(AL13-AL9)*PI()</f>
        <v>2.2914431536994271</v>
      </c>
    </row>
    <row r="16" spans="1:43" x14ac:dyDescent="0.25">
      <c r="A16" s="12"/>
      <c r="B16" s="26"/>
      <c r="C16" s="14" t="s">
        <v>26</v>
      </c>
      <c r="D16" s="21"/>
      <c r="E16" s="11"/>
      <c r="F16" s="25"/>
      <c r="O16" s="19"/>
      <c r="P16" s="11"/>
      <c r="Q16" s="25"/>
      <c r="R16" s="7"/>
      <c r="AB16" s="19"/>
      <c r="AC16" s="7"/>
      <c r="AP16" s="1" t="s">
        <v>52</v>
      </c>
      <c r="AQ16" s="1">
        <f>(AJ8-AL9)/(AL13-AL9)*PI()</f>
        <v>2.381955549951781</v>
      </c>
    </row>
    <row r="17" spans="1:43" x14ac:dyDescent="0.25">
      <c r="A17" s="12"/>
      <c r="B17" s="26"/>
      <c r="C17" s="14" t="s">
        <v>27</v>
      </c>
      <c r="D17" s="21"/>
      <c r="E17" s="11"/>
      <c r="F17" s="25"/>
      <c r="O17" s="19"/>
      <c r="P17" s="11"/>
      <c r="Q17" s="25"/>
      <c r="R17" s="7"/>
      <c r="AB17" s="19"/>
      <c r="AC17" s="7"/>
      <c r="AL17" s="1" t="s">
        <v>45</v>
      </c>
      <c r="AM17" s="1" t="s">
        <v>46</v>
      </c>
      <c r="AN17" s="1" t="s">
        <v>47</v>
      </c>
      <c r="AO17" s="1" t="s">
        <v>45</v>
      </c>
      <c r="AP17" s="1" t="s">
        <v>46</v>
      </c>
      <c r="AQ17" s="1" t="s">
        <v>47</v>
      </c>
    </row>
    <row r="18" spans="1:43" x14ac:dyDescent="0.25">
      <c r="A18" s="12"/>
      <c r="B18" s="26"/>
      <c r="C18" s="14" t="s">
        <v>28</v>
      </c>
      <c r="D18" s="21"/>
      <c r="E18" s="11"/>
      <c r="F18" s="25"/>
      <c r="O18" s="19"/>
      <c r="P18" s="11"/>
      <c r="Q18" s="25"/>
      <c r="R18" s="7"/>
      <c r="AB18" s="19"/>
      <c r="AC18" s="7"/>
      <c r="AL18" s="1" t="s">
        <v>48</v>
      </c>
      <c r="AM18" s="1">
        <v>0</v>
      </c>
      <c r="AN18" s="1">
        <v>0</v>
      </c>
      <c r="AO18" s="1" t="s">
        <v>48</v>
      </c>
      <c r="AP18" s="1">
        <v>0</v>
      </c>
      <c r="AQ18" s="1">
        <v>0</v>
      </c>
    </row>
    <row r="19" spans="1:43" x14ac:dyDescent="0.25">
      <c r="A19" s="12"/>
      <c r="B19" s="26"/>
      <c r="C19" s="14" t="s">
        <v>29</v>
      </c>
      <c r="D19" s="21"/>
      <c r="E19" s="11"/>
      <c r="F19" s="28"/>
      <c r="G19" s="39"/>
      <c r="H19" s="39"/>
      <c r="I19" s="39"/>
      <c r="J19" s="39"/>
      <c r="K19" s="39"/>
      <c r="L19" s="39"/>
      <c r="M19" s="39"/>
      <c r="N19" s="39"/>
      <c r="O19" s="30"/>
      <c r="P19" s="11"/>
      <c r="Q19" s="28"/>
      <c r="R19" s="43"/>
      <c r="S19" s="39"/>
      <c r="T19" s="39"/>
      <c r="U19" s="39"/>
      <c r="V19" s="39"/>
      <c r="W19" s="39"/>
      <c r="X19" s="39"/>
      <c r="Y19" s="39"/>
      <c r="Z19" s="39"/>
      <c r="AA19" s="39"/>
      <c r="AB19" s="30"/>
      <c r="AC19" s="7"/>
      <c r="AL19" s="1" t="s">
        <v>49</v>
      </c>
      <c r="AM19" s="1">
        <f>-COS(AM15)</f>
        <v>0.65987082217181448</v>
      </c>
      <c r="AN19" s="1">
        <f>SIN(AM15)</f>
        <v>0.75137906415223832</v>
      </c>
      <c r="AO19" s="1" t="s">
        <v>49</v>
      </c>
      <c r="AP19" s="1">
        <f>-COS(AQ16)</f>
        <v>0.72508597009335107</v>
      </c>
      <c r="AQ19" s="1">
        <f>SIN(AQ16)</f>
        <v>0.68865835940165865</v>
      </c>
    </row>
    <row r="20" spans="1:43" x14ac:dyDescent="0.25">
      <c r="A20" s="12"/>
      <c r="B20" s="26"/>
      <c r="C20" s="14" t="s">
        <v>30</v>
      </c>
      <c r="D20" s="21"/>
      <c r="E20" s="11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7"/>
      <c r="Q20" s="9"/>
      <c r="R20" s="17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43" x14ac:dyDescent="0.25">
      <c r="A21" s="12"/>
      <c r="B21" s="25"/>
      <c r="C21" s="15"/>
      <c r="D21" s="19"/>
      <c r="E21" s="11"/>
      <c r="P21" s="7"/>
      <c r="R21" s="7"/>
    </row>
    <row r="22" spans="1:43" x14ac:dyDescent="0.25">
      <c r="A22" s="12"/>
      <c r="B22" s="26"/>
      <c r="C22" s="13" t="s">
        <v>31</v>
      </c>
      <c r="D22" s="20"/>
      <c r="E22" s="11"/>
      <c r="F22" s="9"/>
      <c r="G22" s="9"/>
      <c r="H22" s="9"/>
      <c r="I22" s="9"/>
      <c r="J22" s="9"/>
      <c r="K22" s="9"/>
      <c r="L22" s="9"/>
      <c r="M22" s="9"/>
      <c r="N22" s="9"/>
      <c r="O22" s="9"/>
      <c r="R22" s="7"/>
    </row>
    <row r="23" spans="1:43" x14ac:dyDescent="0.25">
      <c r="A23" s="12"/>
      <c r="B23" s="26"/>
      <c r="C23" s="10" t="s">
        <v>32</v>
      </c>
      <c r="D23" s="22"/>
      <c r="E23" s="11"/>
      <c r="R23" s="7"/>
    </row>
    <row r="24" spans="1:43" x14ac:dyDescent="0.25">
      <c r="A24" s="12"/>
      <c r="B24" s="26"/>
      <c r="C24" s="10" t="s">
        <v>33</v>
      </c>
      <c r="D24" s="22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43" x14ac:dyDescent="0.25">
      <c r="A25" s="12"/>
      <c r="B25" s="26"/>
      <c r="C25" s="10" t="s">
        <v>34</v>
      </c>
      <c r="D25" s="22"/>
    </row>
    <row r="26" spans="1:43" x14ac:dyDescent="0.25">
      <c r="A26" s="12"/>
      <c r="B26" s="26"/>
      <c r="C26" s="10" t="s">
        <v>35</v>
      </c>
      <c r="D26" s="22"/>
    </row>
    <row r="27" spans="1:43" x14ac:dyDescent="0.25">
      <c r="A27" s="12"/>
      <c r="B27" s="26"/>
      <c r="C27" s="10" t="s">
        <v>37</v>
      </c>
      <c r="D27" s="22"/>
    </row>
    <row r="28" spans="1:43" x14ac:dyDescent="0.25">
      <c r="A28" s="12"/>
      <c r="B28" s="28"/>
      <c r="C28" s="29"/>
      <c r="D28" s="30"/>
    </row>
    <row r="29" spans="1:43" x14ac:dyDescent="0.25">
      <c r="B29" s="9"/>
      <c r="C29" s="9"/>
      <c r="D29" s="9"/>
    </row>
    <row r="37" spans="2:4" s="1" customFormat="1" x14ac:dyDescent="0.25">
      <c r="B37" s="1" t="s">
        <v>50</v>
      </c>
    </row>
    <row r="39" spans="2:4" s="1" customFormat="1" x14ac:dyDescent="0.25">
      <c r="B39" s="1" t="s">
        <v>55</v>
      </c>
      <c r="D39" s="1" t="s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Efectividad de Visitas</vt:lpstr>
      <vt:lpstr>Hoja3</vt:lpstr>
      <vt:lpstr>Hoja1</vt:lpstr>
    </vt:vector>
  </TitlesOfParts>
  <Company>Duxstar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Villalobos</dc:creator>
  <cp:lastModifiedBy>Nancy Villalobos</cp:lastModifiedBy>
  <dcterms:created xsi:type="dcterms:W3CDTF">2014-04-11T16:27:54Z</dcterms:created>
  <dcterms:modified xsi:type="dcterms:W3CDTF">2014-05-08T18:25:44Z</dcterms:modified>
</cp:coreProperties>
</file>