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5180" windowHeight="7950"/>
  </bookViews>
  <sheets>
    <sheet name="Conceptos" sheetId="1" r:id="rId1"/>
    <sheet name="Total Avance" sheetId="4" r:id="rId2"/>
  </sheets>
  <calcPr calcId="144525"/>
</workbook>
</file>

<file path=xl/calcChain.xml><?xml version="1.0" encoding="utf-8"?>
<calcChain xmlns="http://schemas.openxmlformats.org/spreadsheetml/2006/main">
  <c r="F8" i="4" l="1"/>
  <c r="A95" i="1"/>
  <c r="C95" i="1"/>
  <c r="D14" i="4" s="1"/>
  <c r="C13" i="4"/>
  <c r="D13" i="4" s="1"/>
  <c r="C12" i="4"/>
  <c r="D12" i="4" s="1"/>
  <c r="C11" i="4"/>
  <c r="D11" i="4" s="1"/>
  <c r="C10" i="4"/>
  <c r="D10" i="4" s="1"/>
  <c r="C9" i="4"/>
  <c r="D9" i="4" s="1"/>
  <c r="C8" i="4"/>
  <c r="D8" i="4" s="1"/>
  <c r="C7" i="4"/>
  <c r="D7" i="4" s="1"/>
  <c r="C4" i="4"/>
  <c r="C14" i="4" l="1"/>
</calcChain>
</file>

<file path=xl/comments1.xml><?xml version="1.0" encoding="utf-8"?>
<comments xmlns="http://schemas.openxmlformats.org/spreadsheetml/2006/main">
  <authors>
    <author xml:space="preserve"> José Luis Rodríguez G.</author>
  </authors>
  <commentList>
    <comment ref="C7" authorId="0">
      <text>
        <r>
          <rPr>
            <b/>
            <sz val="8"/>
            <color indexed="81"/>
            <rFont val="Tahoma"/>
          </rPr>
          <t>1 - OK Listo
[0,nada] - Punto incompleto
Si un punto no aplica para el diseño poner 1 y poner en la columna de comentarios propiada 'N/A'</t>
        </r>
      </text>
    </comment>
    <comment ref="D7" authorId="0">
      <text>
        <r>
          <rPr>
            <b/>
            <sz val="8"/>
            <color indexed="81"/>
            <rFont val="Tahoma"/>
          </rPr>
          <t>Cuando se incluyan diferentes comentarios por concepto utilizar numeracion ej. : 
1. Corregir Nomenclatura
2. Ajustar nombres parametros método 
Los feedbacks deben contestar cada punto:
1. La nomenclatura es consistente con el negocio
2. Ok, ajustado</t>
        </r>
      </text>
    </comment>
  </commentList>
</comments>
</file>

<file path=xl/sharedStrings.xml><?xml version="1.0" encoding="utf-8"?>
<sst xmlns="http://schemas.openxmlformats.org/spreadsheetml/2006/main" count="131" uniqueCount="121">
  <si>
    <t>Concepto</t>
  </si>
  <si>
    <t>Total</t>
  </si>
  <si>
    <t>OK?</t>
  </si>
  <si>
    <t xml:space="preserve">Avance QA OK </t>
  </si>
  <si>
    <t>Caso de uso</t>
  </si>
  <si>
    <t>¿Los mensajes entre clases son los métodos consistentes de la clase destino?</t>
  </si>
  <si>
    <t>Diagramas de Secuencia</t>
  </si>
  <si>
    <t xml:space="preserve">Puntos Total </t>
  </si>
  <si>
    <t>Puntos</t>
  </si>
  <si>
    <t>% Cubierto</t>
  </si>
  <si>
    <t>SelfCheck</t>
  </si>
  <si>
    <t>Especificación de Caso de Uso</t>
  </si>
  <si>
    <t>Diagrama de Caso de Uso</t>
  </si>
  <si>
    <t>Observaciones QA</t>
  </si>
  <si>
    <t>FeedBack QA</t>
  </si>
  <si>
    <t>Revisor Responsable:</t>
  </si>
  <si>
    <t>Autor:</t>
  </si>
  <si>
    <t>Diagrama de Clases</t>
  </si>
  <si>
    <t>Reglas de Negocio</t>
  </si>
  <si>
    <t>Glosario de Negocio</t>
  </si>
  <si>
    <t>Glosario de Mensajes</t>
  </si>
  <si>
    <t>Especificacion CU</t>
  </si>
  <si>
    <t>Diagrama de Secuencia</t>
  </si>
  <si>
    <t>Diagrama de CU</t>
  </si>
  <si>
    <t>¿La especificación del caso de uso cumple con las Consideraciones Generales definidas en el estándar v1.2 ?</t>
  </si>
  <si>
    <t>¿La carátula de la especificación del caso de uso cumple con el estándar v1.2 ?</t>
  </si>
  <si>
    <t>¿El encabezado de la especificación del caso de uso cumple con el estándar v1.2 ?</t>
  </si>
  <si>
    <t>¿El histórico de revisión de la especificación del caso de uso cumple con el estándar v1.2 ?</t>
  </si>
  <si>
    <t>¿La tabla de contenidos de la especificación del caso de uso cumple con el estándar v1.2 ?</t>
  </si>
  <si>
    <t>¿La introducción de la especificación del caso de uso cumple con el estándar v1.2 ?</t>
  </si>
  <si>
    <t>¿La descripción  de la especificación del caso de uso cumple con el estándar v1.2 ?</t>
  </si>
  <si>
    <t>¿Las precondiciones  de la especificación del caso de uso cumple con el estándar v1.2 ?</t>
  </si>
  <si>
    <t>¿La sección flujo de eventos de la especificación del caso de uso cumple con el estándar v1.2 ?</t>
  </si>
  <si>
    <t>¿La especificación de campos en la especificación del caso de uso cumple con el estándar v1.2 ?</t>
  </si>
  <si>
    <t>¿La redacción de los flujos de eventos cumple con las convenciones definidas en el estándar v1.2?</t>
  </si>
  <si>
    <t>¿El flujo básico de la especificación del caso de uso cumple con el estándar v1.2 ?</t>
  </si>
  <si>
    <t>¿Los flujos alternos de la especificación del caso de uso cumple con las consideraciones generales para flujos alternos definidas el estándar v1.2 ?</t>
  </si>
  <si>
    <t>¿Los flujos alternos opcionales cumplen con el estándar v1.2?</t>
  </si>
  <si>
    <t>¿Los flujos alternos generales cumplen con el estándar v1.2?</t>
  </si>
  <si>
    <t>¿Se incluyó la imagen del diagrama de caso de uso correspondiente a la especificación del caso de uso?</t>
  </si>
  <si>
    <t>¿Los flujos alternos extraordinarios cumplen con el estándar v1.2?</t>
  </si>
  <si>
    <t>¿Los flujos alternos excepción cumplen con el estándar v1.2?</t>
  </si>
  <si>
    <t>¿Las reglas de negocio referenciadas en la especificación del caso de uso cumplen con el estándar v1.2?</t>
  </si>
  <si>
    <t>¿Los flujos de validación en la especificación del caso de uso cumplen con el estándar v1.2?</t>
  </si>
  <si>
    <t>¿Los mensajes referenciados en la especificación del caso de uso cumplen con el estándar v1.2  ?</t>
  </si>
  <si>
    <t>¿Las poscondiciones  de la especificación del caso de uso cumple con el estándar v1.2 ?</t>
  </si>
  <si>
    <t>¿Se hace referencia a los diagramas de secuencia y de clases del proyecto de  modelo en la sección de la especificación del caso de uso correspondiente?</t>
  </si>
  <si>
    <t>¿Los anexos cumplen con el estándar v1.2?</t>
  </si>
  <si>
    <t>¿El diagrama de casos de uso se encuentra dentro de la vista de casos de uso y en su ruta correspondiente de acuerdo al estándar v1.2?</t>
  </si>
  <si>
    <t>¿El nombre del diagrama está de acuerdo a la nomenclatura definida en el estándar v1.2?</t>
  </si>
  <si>
    <t>¿Los actores utilizados en el diagrama se encuentran en su paquete de Actores según el estándar v1.2?</t>
  </si>
  <si>
    <t>¿El diagrama de casos de uso si contiene su nota con la información del nombre CU, autor y fecha?</t>
  </si>
  <si>
    <t>¿La especificación del caso de  uso cumple con buena ortografía?</t>
  </si>
  <si>
    <t>¿El diagrama contiene todos los casos de uso que se relacionen con el caso de uso que se está especificando?</t>
  </si>
  <si>
    <t>¿El diagrama de casos de uso contiene a los actores especificados en la narrativa de caso de uso?</t>
  </si>
  <si>
    <t>¿El diagrama de casos de uso contiene su delimitador de sistema?</t>
  </si>
  <si>
    <t>¿Los elementos del diagrama de casos de uso no contienen acentos como se define en el estándar v1.2?</t>
  </si>
  <si>
    <t>¿Las reglas de negocio del caso de uso tienen bien definidos sus hipervínculos al documento correspondiente?</t>
  </si>
  <si>
    <t>¿Cumplen con buena ortografía las reglas de negocio definidas para el caso de uso?</t>
  </si>
  <si>
    <t>¿Si son reglas con base a cálculos, se definieron correctamente las formulas necesarias para la obtención del cálculo?</t>
  </si>
  <si>
    <t>¿La descripción de la regla de negocio se encuentra bien redactada y utiliza el lenguaje del dominio?</t>
  </si>
  <si>
    <t>¿Los mensajes del caso de uso tienen bien definidos sus hipervínculos al documento correspondiente?</t>
  </si>
  <si>
    <t>¿Se tipificaron correctamente los mensajes de acuerdo al estándar v1.2?</t>
  </si>
  <si>
    <t>¿Se utilizaron correctamente las variables dentro del mensaje si éste así lo requiere?</t>
  </si>
  <si>
    <t>¿La descripción del mensaje se encuentra bien redactado y especificado?</t>
  </si>
  <si>
    <t>¿Cumplen con buena ortografía los mensajes  definidos para el caso de uso?</t>
  </si>
  <si>
    <t>¿Todos los términos, abreviaturas y siglas del caso de uso se encuentran contenidos en el documento de glosario de negocio con su descripción?</t>
  </si>
  <si>
    <t>¿La descripción del término, abreviatura ó sigla se encuentra bien redactado y especificado?</t>
  </si>
  <si>
    <t>¿Cumplen con buena ortografía los términos, descripciones, abreviaturas y siglas  definidos para el caso de uso?</t>
  </si>
  <si>
    <t>¿Las relaciones entre los casos de uso son de inclusión (&lt;&lt;include&gt;&gt;), extensión (&lt;&lt;extend&gt;&gt;), generalización y dependencia y se encuentra bien aplicada la relación?</t>
  </si>
  <si>
    <t>¿Se han definido las relaciones entre las clases de Asociación, Agregación, Composición, Generalización, Dependencia, Realización según sea el caso y  también se especificó la navegabilidad y multiplicidad adecuadamente?</t>
  </si>
  <si>
    <t>¿El diagrama de clases tiene la nota de descripción, así como su autor y fecha de elaboración?</t>
  </si>
  <si>
    <t>¿Las clases se estereotiparon correctamente de acuerdo a su función en el sistema (boundary, control, entity)?</t>
  </si>
  <si>
    <t>¿Se mostraron las clases en su aspecto de icono?</t>
  </si>
  <si>
    <t>¿Se ocultaron los atributos y métodos en el diagrama de clases?</t>
  </si>
  <si>
    <t>¿Se cumple la nomenclatura de las clases de acuerdo a lo definido en el estándar v1.2 ?</t>
  </si>
  <si>
    <t>¿El nombre de los atributos (llaves primarias, llaves foráneas, atributos de estado) cumplen con el estándar v1.2?</t>
  </si>
  <si>
    <t>¿El nombre de los métodos es el adecuado según el estándar v1.2 (entity, control, boundary)?</t>
  </si>
  <si>
    <t>¿El diagrama de secuencia se encuentra dentro de la vista de casos de uso, dentro de su caso de uso y en su ruta correspondiente de acuerdo al estándar v1.2?</t>
  </si>
  <si>
    <t>Cuando existan otro camino de entrada para un caso de uso, que no sea el actor,  el primer mensaje descrito en la secuencia deberá desprenderse por un objeto genérico (sin clase asociada) cuyo nombre de instancia es la clave del caso de uso invocador y el nombre del mensaje será:  nombre CU -  clave CU</t>
  </si>
  <si>
    <t>¿Se cambiaron los nombres de las instancia de colaboración y de interaccion, por los siguiente: Diagramas de Interaccion, Flujo Basico y las claves de sus alternos?</t>
  </si>
  <si>
    <t>¿El diagrama de secuencia tiene la nota de descripción, así como su autor y fecha de elaboración?</t>
  </si>
  <si>
    <t>¿Se especificaron en una nota todos los actores asociados al caso de uso, si son mas de uno?</t>
  </si>
  <si>
    <t>¿Se muestra la numeración y los focos de control (cuadros de activación) en todos los diagramas de secuencia de los casos de uso?</t>
  </si>
  <si>
    <t>¿Todos los objetos del diagrama de secuencia han sido utilizados, es decir tienen mensajes asociados?</t>
  </si>
  <si>
    <t>¿Se utilizaron adecuadamente los mensajes reflexivos dentro del diagrama de secuencia?</t>
  </si>
  <si>
    <t>¿Los elementos del diagrama de secuencia no contienen acentos como se define en el estándar v1.2?</t>
  </si>
  <si>
    <t>¿Se destruyeron adecuadamente las clases boundary y controladoras dentro del diagrama?</t>
  </si>
  <si>
    <t>¿Las condiciones se definieron en su propiedad "Branch" de cada uno de los mensajes?</t>
  </si>
  <si>
    <t>¿Las acciones repetitivas o iteraciones fueron definidas en la propiedad "Iteration" de los mensajes  ?</t>
  </si>
  <si>
    <t>¿La nomenclatura de los parámetros, variables y constantes es la definida en el estándar v1.2?</t>
  </si>
  <si>
    <t>Fecha de Revisión:</t>
  </si>
  <si>
    <t>Fecha de Corrección</t>
  </si>
  <si>
    <t>¿Los elementos del diagrama de clases no contienen acentos como se define en el estándar v1.2?</t>
  </si>
  <si>
    <t>Se muestra claramente el mensaje de regreso con línea punteada. Se especifica el valor de retorno en su forma de variable, constante, clase Además de mostrar en la firma del método el retorno del mismo.</t>
  </si>
  <si>
    <t>¿Todas las reglas de negocio contenidas en la especificación del caso de uso se encuentran contenidas en el documento de reglas de negocio y se definieron en su totalidad todas las reglas de negocio que gobiernan al caso de uso?</t>
  </si>
  <si>
    <t>¿Todos los mensajes del caso de uso se encuentran contenidos en el documento de glosario de mensajes</t>
  </si>
  <si>
    <t>¿Se definieron correctamente las claves de los mensajes que involucran la funcionalidad del caso de uso?</t>
  </si>
  <si>
    <t>¿Se agruparon de acuerdo a su tipo en el glosario de mensajes?</t>
  </si>
  <si>
    <t>¿El diagrama de clases se encuentra dentro de la vista lógica y en su ruta correspondiente de acuerdo al estándar v1.2?</t>
  </si>
  <si>
    <t>¿Se especificaron en el diagrama de secuencia todas las clases especificadas en el diagrama de clases y viceversa?</t>
  </si>
  <si>
    <t>¿El diagrama es congruente con la secuencia de pasos definidos en la especificación de su caso de uso?</t>
  </si>
  <si>
    <t>¿Se incluyeron en el diagrama de clases todas las clases entity que se mencionana en la especificacion de casos de uso?</t>
  </si>
  <si>
    <t>¿Se incluyeron todas  las pantallas prototipo para el caso de uso?</t>
  </si>
  <si>
    <t>AMESOL - MEGACABLE - MOV / Control QA Análisis Diseño Ver 1.0</t>
  </si>
  <si>
    <t>CUMEGMOV25</t>
  </si>
  <si>
    <t>Belem Jiménez</t>
  </si>
  <si>
    <t>Ana Lizza Pasido</t>
  </si>
  <si>
    <t>N/A</t>
  </si>
  <si>
    <t>No se destruyen las clases boundary y controladora</t>
  </si>
  <si>
    <t>1. El mensaje 13 debería ser un "Presenta informacion del encabezado"
2. Si se selecciona la opción Atrás, sólo se obtiene información del activo anterior pero no se presenta.
3. Falta especificar la opción de Ayuda</t>
  </si>
  <si>
    <t xml:space="preserve">Versión no es la 1.1 y no concuerda encabezado </t>
  </si>
  <si>
    <t>Actualizar la tabla</t>
  </si>
  <si>
    <t>El nombre del caso de uso no está correcto</t>
  </si>
  <si>
    <t>1 Si &lt;se trata del flujo básico&gt;
Corregir esta línea en las dos validaciones</t>
  </si>
  <si>
    <t>No se valida el numero de serie en otro lugar en VA02 y VA03</t>
  </si>
  <si>
    <t>Verificar Lista Activos Fijos  agregar de</t>
  </si>
  <si>
    <t>Verificar Lista de Activos Fijos</t>
  </si>
  <si>
    <t>Ajustado</t>
  </si>
  <si>
    <t>ajustados</t>
  </si>
  <si>
    <t>ajustado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</si>
</sst>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name val="Tahoma"/>
      <family val="2"/>
    </font>
    <font>
      <sz val="8"/>
      <name val="Arial"/>
    </font>
    <font>
      <b/>
      <sz val="8"/>
      <name val="Tahoma"/>
      <family val="2"/>
    </font>
    <font>
      <b/>
      <sz val="10"/>
      <name val="Tahoma"/>
      <family val="2"/>
    </font>
    <font>
      <b/>
      <sz val="14"/>
      <name val="Tahoma"/>
      <family val="2"/>
    </font>
    <font>
      <b/>
      <sz val="10"/>
      <color indexed="9"/>
      <name val="Tahoma"/>
      <family val="2"/>
    </font>
    <font>
      <b/>
      <sz val="16"/>
      <name val="Tahoma"/>
      <family val="2"/>
    </font>
    <font>
      <b/>
      <sz val="12"/>
      <name val="Tahoma"/>
      <family val="2"/>
    </font>
    <font>
      <b/>
      <sz val="8"/>
      <color indexed="81"/>
      <name val="Tahoma"/>
    </font>
    <font>
      <b/>
      <sz val="14"/>
      <color indexed="9"/>
      <name val="Tahoma"/>
      <family val="2"/>
    </font>
    <font>
      <b/>
      <sz val="10"/>
      <color indexed="10"/>
      <name val="Tahoma"/>
      <family val="2"/>
    </font>
  </fonts>
  <fills count="6">
    <fill>
      <patternFill patternType="none"/>
    </fill>
    <fill>
      <patternFill patternType="gray125"/>
    </fill>
    <fill>
      <patternFill patternType="solid">
        <fgColor indexed="18"/>
        <bgColor indexed="64"/>
      </patternFill>
    </fill>
    <fill>
      <patternFill patternType="solid">
        <fgColor indexed="53"/>
        <bgColor indexed="64"/>
      </patternFill>
    </fill>
    <fill>
      <patternFill patternType="solid">
        <fgColor indexed="43"/>
        <bgColor indexed="64"/>
      </patternFill>
    </fill>
    <fill>
      <patternFill patternType="solid">
        <fgColor indexed="5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2" fillId="0" borderId="0" xfId="0" applyFont="1"/>
    <xf numFmtId="0" fontId="5" fillId="0" borderId="0" xfId="0" applyFont="1"/>
    <xf numFmtId="2" fontId="2" fillId="0" borderId="0" xfId="0" applyNumberFormat="1" applyFont="1"/>
    <xf numFmtId="0" fontId="7" fillId="2" borderId="0" xfId="0" applyFont="1" applyFill="1"/>
    <xf numFmtId="0" fontId="8" fillId="0" borderId="0" xfId="0" applyFont="1"/>
    <xf numFmtId="0" fontId="7" fillId="3" borderId="0" xfId="0" applyFont="1" applyFill="1"/>
    <xf numFmtId="0" fontId="9" fillId="0" borderId="0" xfId="0" applyFont="1" applyAlignment="1">
      <alignment horizontal="right"/>
    </xf>
    <xf numFmtId="0" fontId="7" fillId="2" borderId="0" xfId="0" applyFont="1" applyFill="1" applyAlignment="1">
      <alignment horizontal="center"/>
    </xf>
    <xf numFmtId="0" fontId="6" fillId="0" borderId="0" xfId="0" applyFont="1" applyAlignment="1">
      <alignment horizontal="left"/>
    </xf>
    <xf numFmtId="0" fontId="4" fillId="0" borderId="1" xfId="0" applyNumberFormat="1" applyFont="1" applyFill="1" applyBorder="1" applyAlignment="1">
      <alignment horizontal="left" wrapText="1"/>
    </xf>
    <xf numFmtId="0" fontId="12" fillId="0" borderId="0" xfId="0" applyFont="1"/>
    <xf numFmtId="9" fontId="7" fillId="3" borderId="0" xfId="1" applyFont="1" applyFill="1"/>
    <xf numFmtId="9" fontId="2" fillId="0" borderId="1" xfId="0" applyNumberFormat="1" applyFont="1" applyFill="1" applyBorder="1"/>
    <xf numFmtId="0" fontId="2" fillId="0" borderId="1" xfId="0" applyFont="1" applyBorder="1" applyAlignment="1">
      <alignment horizontal="center"/>
    </xf>
    <xf numFmtId="0" fontId="7" fillId="3" borderId="0" xfId="0" applyFont="1" applyFill="1" applyAlignment="1">
      <alignment horizontal="center"/>
    </xf>
    <xf numFmtId="0" fontId="2" fillId="0" borderId="0" xfId="0" applyFont="1" applyAlignment="1">
      <alignment horizontal="center"/>
    </xf>
    <xf numFmtId="0" fontId="6" fillId="0" borderId="0" xfId="0" applyFont="1" applyAlignment="1">
      <alignment horizontal="center"/>
    </xf>
    <xf numFmtId="9" fontId="12" fillId="0" borderId="0" xfId="1" applyFont="1" applyAlignment="1">
      <alignment horizontal="center"/>
    </xf>
    <xf numFmtId="0" fontId="2" fillId="0" borderId="1" xfId="0" applyFont="1" applyBorder="1" applyAlignment="1">
      <alignment horizontal="center" wrapText="1"/>
    </xf>
    <xf numFmtId="0" fontId="2" fillId="0" borderId="1" xfId="0" applyFont="1" applyBorder="1" applyAlignment="1">
      <alignment wrapText="1"/>
    </xf>
    <xf numFmtId="0" fontId="2" fillId="4" borderId="1" xfId="0" applyFont="1" applyFill="1" applyBorder="1" applyAlignment="1">
      <alignment wrapText="1"/>
    </xf>
    <xf numFmtId="0" fontId="2" fillId="0" borderId="0" xfId="0" applyFont="1" applyAlignment="1">
      <alignment horizontal="right"/>
    </xf>
    <xf numFmtId="14" fontId="5" fillId="0" borderId="0" xfId="0" applyNumberFormat="1" applyFont="1"/>
    <xf numFmtId="0" fontId="11" fillId="5" borderId="0" xfId="0" applyFont="1" applyFill="1" applyAlignment="1">
      <alignment horizontal="center"/>
    </xf>
  </cellXfs>
  <cellStyles count="2">
    <cellStyle name="Normal" xfId="0" builtinId="0"/>
    <cellStyle name="Porcentaje" xfId="1" builtinId="5"/>
  </cellStyles>
  <dxfs count="15">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200"/>
      <c:rotY val="20"/>
      <c:depthPercent val="2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28972006686877383"/>
          <c:y val="2.3738906799000252E-2"/>
          <c:w val="0.67601348936047223"/>
          <c:h val="0.84569855471438404"/>
        </c:manualLayout>
      </c:layout>
      <c:bar3DChart>
        <c:barDir val="bar"/>
        <c:grouping val="clustered"/>
        <c:varyColors val="0"/>
        <c:ser>
          <c:idx val="0"/>
          <c:order val="0"/>
          <c:spPr>
            <a:solidFill>
              <a:srgbClr val="9999FF"/>
            </a:solidFill>
            <a:ln w="12700">
              <a:solidFill>
                <a:srgbClr val="000000"/>
              </a:solidFill>
              <a:prstDash val="solid"/>
            </a:ln>
          </c:spPr>
          <c:invertIfNegative val="0"/>
          <c:dPt>
            <c:idx val="3"/>
            <c:invertIfNegative val="0"/>
            <c:bubble3D val="0"/>
          </c:dPt>
          <c:dPt>
            <c:idx val="6"/>
            <c:invertIfNegative val="0"/>
            <c:bubble3D val="0"/>
            <c:spPr>
              <a:solidFill>
                <a:srgbClr val="FF6600"/>
              </a:solidFill>
              <a:ln w="12700">
                <a:solidFill>
                  <a:srgbClr val="000000"/>
                </a:solidFill>
                <a:prstDash val="solid"/>
              </a:ln>
            </c:spPr>
          </c:dPt>
          <c:dLbls>
            <c:dLbl>
              <c:idx val="0"/>
              <c:layout>
                <c:manualLayout>
                  <c:x val="-3.2416557580373574E-2"/>
                  <c:y val="-1.7155965363148827E-3"/>
                </c:manualLayout>
              </c:layout>
              <c:showLegendKey val="0"/>
              <c:showVal val="1"/>
              <c:showCatName val="0"/>
              <c:showSerName val="0"/>
              <c:showPercent val="0"/>
              <c:showBubbleSize val="0"/>
            </c:dLbl>
            <c:dLbl>
              <c:idx val="1"/>
              <c:layout>
                <c:manualLayout>
                  <c:x val="-3.5531827116596949E-2"/>
                  <c:y val="-1.4871173076398569E-2"/>
                </c:manualLayout>
              </c:layout>
              <c:showLegendKey val="0"/>
              <c:showVal val="1"/>
              <c:showCatName val="0"/>
              <c:showSerName val="0"/>
              <c:showPercent val="0"/>
              <c:showBubbleSize val="0"/>
            </c:dLbl>
            <c:dLbl>
              <c:idx val="2"/>
              <c:layout>
                <c:manualLayout>
                  <c:x val="-3.7089461884708665E-2"/>
                  <c:y val="-1.3189932867107165E-2"/>
                </c:manualLayout>
              </c:layout>
              <c:showLegendKey val="0"/>
              <c:showVal val="1"/>
              <c:showCatName val="0"/>
              <c:showSerName val="0"/>
              <c:showPercent val="0"/>
              <c:showBubbleSize val="0"/>
            </c:dLbl>
            <c:dLbl>
              <c:idx val="3"/>
              <c:layout>
                <c:manualLayout>
                  <c:x val="-3.7089461884708665E-2"/>
                  <c:y val="-2.7482919159755224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dLbl>
              <c:idx val="4"/>
              <c:layout>
                <c:manualLayout>
                  <c:x val="-3.0858922812261914E-2"/>
                  <c:y val="-3.9500774413516127E-2"/>
                </c:manualLayout>
              </c:layout>
              <c:showLegendKey val="0"/>
              <c:showVal val="1"/>
              <c:showCatName val="0"/>
              <c:showSerName val="0"/>
              <c:showPercent val="0"/>
              <c:showBubbleSize val="0"/>
            </c:dLbl>
            <c:dLbl>
              <c:idx val="5"/>
              <c:layout>
                <c:manualLayout>
                  <c:x val="-3.8647096652820324E-2"/>
                  <c:y val="-4.3754260903974759E-2"/>
                </c:manualLayout>
              </c:layout>
              <c:showLegendKey val="0"/>
              <c:showVal val="1"/>
              <c:showCatName val="0"/>
              <c:showSerName val="0"/>
              <c:showPercent val="0"/>
              <c:showBubbleSize val="0"/>
            </c:dLbl>
            <c:dLbl>
              <c:idx val="6"/>
              <c:layout>
                <c:manualLayout>
                  <c:x val="-3.3974192348485283E-2"/>
                  <c:y val="-5.6454690922207562E-2"/>
                </c:manualLayout>
              </c:layout>
              <c:spPr>
                <a:noFill/>
                <a:ln w="25400">
                  <a:noFill/>
                </a:ln>
              </c:spPr>
              <c:txPr>
                <a:bodyPr/>
                <a:lstStyle/>
                <a:p>
                  <a:pPr>
                    <a:defRPr sz="12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spPr>
              <a:noFill/>
              <a:ln w="25400">
                <a:noFill/>
              </a:ln>
            </c:spPr>
            <c:txPr>
              <a:bodyPr/>
              <a:lstStyle/>
              <a:p>
                <a:pPr>
                  <a:defRPr sz="105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'Total Avance'!$B$7:$B$14</c:f>
              <c:strCache>
                <c:ptCount val="8"/>
                <c:pt idx="0">
                  <c:v>Especificacion CU</c:v>
                </c:pt>
                <c:pt idx="1">
                  <c:v>Diagrama de CU</c:v>
                </c:pt>
                <c:pt idx="2">
                  <c:v>Diagrama de Clases</c:v>
                </c:pt>
                <c:pt idx="3">
                  <c:v>Diagrama de Secuencia</c:v>
                </c:pt>
                <c:pt idx="4">
                  <c:v>Reglas de Negocio</c:v>
                </c:pt>
                <c:pt idx="5">
                  <c:v>Glosario de Negocio</c:v>
                </c:pt>
                <c:pt idx="6">
                  <c:v>Glosario de Mensajes</c:v>
                </c:pt>
                <c:pt idx="7">
                  <c:v>Total</c:v>
                </c:pt>
              </c:strCache>
            </c:strRef>
          </c:cat>
          <c:val>
            <c:numRef>
              <c:f>'Total Avance'!$D$7:$D$14</c:f>
              <c:numCache>
                <c:formatCode>0%</c:formatCode>
                <c:ptCount val="8"/>
                <c:pt idx="0">
                  <c:v>1</c:v>
                </c:pt>
                <c:pt idx="1">
                  <c:v>1</c:v>
                </c:pt>
                <c:pt idx="2">
                  <c:v>1</c:v>
                </c:pt>
                <c:pt idx="3">
                  <c:v>1</c:v>
                </c:pt>
                <c:pt idx="4">
                  <c:v>1</c:v>
                </c:pt>
                <c:pt idx="5">
                  <c:v>1</c:v>
                </c:pt>
                <c:pt idx="6">
                  <c:v>1</c:v>
                </c:pt>
                <c:pt idx="7">
                  <c:v>1</c:v>
                </c:pt>
              </c:numCache>
            </c:numRef>
          </c:val>
        </c:ser>
        <c:dLbls>
          <c:showLegendKey val="0"/>
          <c:showVal val="0"/>
          <c:showCatName val="0"/>
          <c:showSerName val="0"/>
          <c:showPercent val="0"/>
          <c:showBubbleSize val="0"/>
        </c:dLbls>
        <c:gapWidth val="40"/>
        <c:gapDepth val="130"/>
        <c:shape val="box"/>
        <c:axId val="134257280"/>
        <c:axId val="95932416"/>
        <c:axId val="0"/>
      </c:bar3DChart>
      <c:catAx>
        <c:axId val="134257280"/>
        <c:scaling>
          <c:orientation val="minMax"/>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Tahoma"/>
                <a:ea typeface="Tahoma"/>
                <a:cs typeface="Tahoma"/>
              </a:defRPr>
            </a:pPr>
            <a:endParaRPr lang="es-MX"/>
          </a:p>
        </c:txPr>
        <c:crossAx val="95932416"/>
        <c:crosses val="autoZero"/>
        <c:auto val="1"/>
        <c:lblAlgn val="ctr"/>
        <c:lblOffset val="100"/>
        <c:tickLblSkip val="1"/>
        <c:tickMarkSkip val="1"/>
        <c:noMultiLvlLbl val="0"/>
      </c:catAx>
      <c:valAx>
        <c:axId val="95932416"/>
        <c:scaling>
          <c:orientation val="minMax"/>
          <c:max val="1"/>
        </c:scaling>
        <c:delete val="0"/>
        <c:axPos val="b"/>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Tahoma"/>
                <a:ea typeface="Tahoma"/>
                <a:cs typeface="Tahoma"/>
              </a:defRPr>
            </a:pPr>
            <a:endParaRPr lang="es-MX"/>
          </a:p>
        </c:txPr>
        <c:crossAx val="134257280"/>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0</xdr:row>
      <xdr:rowOff>28575</xdr:rowOff>
    </xdr:from>
    <xdr:to>
      <xdr:col>5</xdr:col>
      <xdr:colOff>1295400</xdr:colOff>
      <xdr:row>1</xdr:row>
      <xdr:rowOff>161925</xdr:rowOff>
    </xdr:to>
    <xdr:pic>
      <xdr:nvPicPr>
        <xdr:cNvPr id="2104" name="2 Imagen" descr="logo_amesol_mexic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10550" y="2857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15</xdr:row>
      <xdr:rowOff>9525</xdr:rowOff>
    </xdr:from>
    <xdr:to>
      <xdr:col>9</xdr:col>
      <xdr:colOff>114300</xdr:colOff>
      <xdr:row>34</xdr:row>
      <xdr:rowOff>142875</xdr:rowOff>
    </xdr:to>
    <xdr:graphicFrame macro="">
      <xdr:nvGraphicFramePr>
        <xdr:cNvPr id="1130"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561975</xdr:colOff>
      <xdr:row>0</xdr:row>
      <xdr:rowOff>123825</xdr:rowOff>
    </xdr:from>
    <xdr:to>
      <xdr:col>8</xdr:col>
      <xdr:colOff>581025</xdr:colOff>
      <xdr:row>3</xdr:row>
      <xdr:rowOff>0</xdr:rowOff>
    </xdr:to>
    <xdr:pic>
      <xdr:nvPicPr>
        <xdr:cNvPr id="1131" name="2 Imagen" descr="logo_amesol_mexic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00675" y="12382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8"/>
  <sheetViews>
    <sheetView tabSelected="1" workbookViewId="0">
      <selection activeCell="H7" sqref="H7"/>
    </sheetView>
  </sheetViews>
  <sheetFormatPr baseColWidth="10" defaultColWidth="9.140625" defaultRowHeight="12.75" x14ac:dyDescent="0.2"/>
  <cols>
    <col min="1" max="1" width="3.28515625" style="1" bestFit="1" customWidth="1"/>
    <col min="2" max="2" width="73.85546875" style="1" customWidth="1"/>
    <col min="3" max="3" width="5.42578125" style="16" customWidth="1"/>
    <col min="4" max="6" width="19.85546875" style="1" customWidth="1"/>
    <col min="7" max="16384" width="9.140625" style="1"/>
  </cols>
  <sheetData>
    <row r="1" spans="2:6" ht="18" x14ac:dyDescent="0.25">
      <c r="B1" s="9" t="s">
        <v>104</v>
      </c>
    </row>
    <row r="2" spans="2:6" ht="18" x14ac:dyDescent="0.25">
      <c r="B2" s="7" t="s">
        <v>4</v>
      </c>
      <c r="C2" s="9" t="s">
        <v>105</v>
      </c>
    </row>
    <row r="3" spans="2:6" ht="18" x14ac:dyDescent="0.25">
      <c r="B3" s="7" t="s">
        <v>15</v>
      </c>
      <c r="C3" s="9" t="s">
        <v>106</v>
      </c>
      <c r="E3" s="22" t="s">
        <v>91</v>
      </c>
      <c r="F3" s="23">
        <v>40469</v>
      </c>
    </row>
    <row r="4" spans="2:6" ht="18" x14ac:dyDescent="0.25">
      <c r="B4" s="7" t="s">
        <v>16</v>
      </c>
      <c r="C4" s="9" t="s">
        <v>107</v>
      </c>
      <c r="E4" s="22" t="s">
        <v>92</v>
      </c>
      <c r="F4" s="23">
        <v>40469</v>
      </c>
    </row>
    <row r="5" spans="2:6" ht="10.5" customHeight="1" x14ac:dyDescent="0.25">
      <c r="B5" s="7"/>
      <c r="C5" s="17"/>
    </row>
    <row r="6" spans="2:6" ht="18" x14ac:dyDescent="0.25">
      <c r="B6" s="24" t="s">
        <v>11</v>
      </c>
      <c r="C6" s="24"/>
      <c r="D6" s="24"/>
      <c r="E6" s="24"/>
      <c r="F6" s="24"/>
    </row>
    <row r="7" spans="2:6" x14ac:dyDescent="0.2">
      <c r="B7" s="8" t="s">
        <v>0</v>
      </c>
      <c r="C7" s="8" t="s">
        <v>2</v>
      </c>
      <c r="D7" s="8" t="s">
        <v>10</v>
      </c>
      <c r="E7" s="8" t="s">
        <v>13</v>
      </c>
      <c r="F7" s="8" t="s">
        <v>14</v>
      </c>
    </row>
    <row r="8" spans="2:6" ht="21.75" x14ac:dyDescent="0.2">
      <c r="B8" s="10" t="s">
        <v>24</v>
      </c>
      <c r="C8" s="19">
        <v>1</v>
      </c>
      <c r="D8" s="20"/>
      <c r="E8" s="21"/>
      <c r="F8" s="20"/>
    </row>
    <row r="9" spans="2:6" x14ac:dyDescent="0.2">
      <c r="B9" s="10" t="s">
        <v>52</v>
      </c>
      <c r="C9" s="19">
        <v>1</v>
      </c>
      <c r="D9" s="20"/>
      <c r="E9" s="21"/>
      <c r="F9" s="20"/>
    </row>
    <row r="10" spans="2:6" ht="38.25" x14ac:dyDescent="0.2">
      <c r="B10" s="10" t="s">
        <v>25</v>
      </c>
      <c r="C10" s="19">
        <v>1</v>
      </c>
      <c r="D10" s="20" t="s">
        <v>111</v>
      </c>
      <c r="E10" s="21"/>
      <c r="F10" s="20" t="s">
        <v>118</v>
      </c>
    </row>
    <row r="11" spans="2:6" x14ac:dyDescent="0.2">
      <c r="B11" s="10" t="s">
        <v>26</v>
      </c>
      <c r="C11" s="19">
        <v>1</v>
      </c>
      <c r="D11" s="20"/>
      <c r="E11" s="21"/>
      <c r="F11" s="20"/>
    </row>
    <row r="12" spans="2:6" ht="17.25" customHeight="1" x14ac:dyDescent="0.2">
      <c r="B12" s="10" t="s">
        <v>27</v>
      </c>
      <c r="C12" s="19">
        <v>1</v>
      </c>
      <c r="D12" s="20"/>
      <c r="E12" s="21"/>
      <c r="F12" s="20"/>
    </row>
    <row r="13" spans="2:6" ht="21.75" x14ac:dyDescent="0.2">
      <c r="B13" s="10" t="s">
        <v>28</v>
      </c>
      <c r="C13" s="19">
        <v>1</v>
      </c>
      <c r="D13" s="20" t="s">
        <v>112</v>
      </c>
      <c r="E13" s="21"/>
      <c r="F13" s="20" t="s">
        <v>118</v>
      </c>
    </row>
    <row r="14" spans="2:6" x14ac:dyDescent="0.2">
      <c r="B14" s="10" t="s">
        <v>29</v>
      </c>
      <c r="C14" s="19">
        <v>1</v>
      </c>
      <c r="D14" s="20"/>
      <c r="E14" s="21"/>
      <c r="F14" s="20"/>
    </row>
    <row r="15" spans="2:6" ht="25.5" x14ac:dyDescent="0.2">
      <c r="B15" s="10" t="s">
        <v>30</v>
      </c>
      <c r="C15" s="19">
        <v>1</v>
      </c>
      <c r="D15" s="20" t="s">
        <v>113</v>
      </c>
      <c r="E15" s="21"/>
      <c r="F15" s="20" t="s">
        <v>118</v>
      </c>
    </row>
    <row r="16" spans="2:6" ht="21.75" x14ac:dyDescent="0.2">
      <c r="B16" s="10" t="s">
        <v>39</v>
      </c>
      <c r="C16" s="19">
        <v>1</v>
      </c>
      <c r="D16" s="20"/>
      <c r="E16" s="21"/>
      <c r="F16" s="20"/>
    </row>
    <row r="17" spans="2:6" x14ac:dyDescent="0.2">
      <c r="B17" s="10" t="s">
        <v>31</v>
      </c>
      <c r="C17" s="19">
        <v>1</v>
      </c>
      <c r="D17" s="20"/>
      <c r="E17" s="21"/>
      <c r="F17" s="20"/>
    </row>
    <row r="18" spans="2:6" ht="21.75" x14ac:dyDescent="0.2">
      <c r="B18" s="10" t="s">
        <v>32</v>
      </c>
      <c r="C18" s="19">
        <v>1</v>
      </c>
      <c r="D18" s="20"/>
      <c r="E18" s="21"/>
      <c r="F18" s="20"/>
    </row>
    <row r="19" spans="2:6" ht="21.75" x14ac:dyDescent="0.2">
      <c r="B19" s="10" t="s">
        <v>33</v>
      </c>
      <c r="C19" s="19">
        <v>1</v>
      </c>
      <c r="D19" s="20"/>
      <c r="E19" s="21"/>
      <c r="F19" s="20"/>
    </row>
    <row r="20" spans="2:6" ht="51" x14ac:dyDescent="0.2">
      <c r="B20" s="10" t="s">
        <v>34</v>
      </c>
      <c r="C20" s="19">
        <v>1</v>
      </c>
      <c r="D20" s="20" t="s">
        <v>114</v>
      </c>
      <c r="E20" s="21" t="s">
        <v>115</v>
      </c>
      <c r="F20" s="20" t="s">
        <v>118</v>
      </c>
    </row>
    <row r="21" spans="2:6" x14ac:dyDescent="0.2">
      <c r="B21" s="10" t="s">
        <v>35</v>
      </c>
      <c r="C21" s="19">
        <v>1</v>
      </c>
      <c r="D21" s="20"/>
      <c r="E21" s="21"/>
      <c r="F21" s="20"/>
    </row>
    <row r="22" spans="2:6" ht="21.75" x14ac:dyDescent="0.2">
      <c r="B22" s="10" t="s">
        <v>36</v>
      </c>
      <c r="C22" s="19">
        <v>1</v>
      </c>
      <c r="D22" s="20"/>
      <c r="E22" s="21"/>
      <c r="F22" s="20"/>
    </row>
    <row r="23" spans="2:6" x14ac:dyDescent="0.2">
      <c r="B23" s="10" t="s">
        <v>37</v>
      </c>
      <c r="C23" s="19">
        <v>1</v>
      </c>
      <c r="D23" s="20"/>
      <c r="E23" s="21"/>
      <c r="F23" s="20"/>
    </row>
    <row r="24" spans="2:6" x14ac:dyDescent="0.2">
      <c r="B24" s="10" t="s">
        <v>38</v>
      </c>
      <c r="C24" s="19">
        <v>1</v>
      </c>
      <c r="D24" s="20"/>
      <c r="E24" s="21"/>
      <c r="F24" s="20"/>
    </row>
    <row r="25" spans="2:6" x14ac:dyDescent="0.2">
      <c r="B25" s="10" t="s">
        <v>40</v>
      </c>
      <c r="C25" s="19">
        <v>1</v>
      </c>
      <c r="D25" s="20"/>
      <c r="E25" s="21"/>
      <c r="F25" s="20"/>
    </row>
    <row r="26" spans="2:6" x14ac:dyDescent="0.2">
      <c r="B26" s="10" t="s">
        <v>41</v>
      </c>
      <c r="C26" s="19">
        <v>1</v>
      </c>
      <c r="D26" s="20"/>
      <c r="E26" s="21"/>
      <c r="F26" s="20"/>
    </row>
    <row r="27" spans="2:6" ht="21.75" x14ac:dyDescent="0.2">
      <c r="B27" s="10" t="s">
        <v>42</v>
      </c>
      <c r="C27" s="19">
        <v>1</v>
      </c>
      <c r="D27" s="20"/>
      <c r="E27" s="21"/>
      <c r="F27" s="20"/>
    </row>
    <row r="28" spans="2:6" ht="21.75" x14ac:dyDescent="0.2">
      <c r="B28" s="10" t="s">
        <v>43</v>
      </c>
      <c r="C28" s="19">
        <v>1</v>
      </c>
      <c r="D28" s="20"/>
      <c r="E28" s="21"/>
      <c r="F28" s="20"/>
    </row>
    <row r="29" spans="2:6" ht="21.75" x14ac:dyDescent="0.2">
      <c r="B29" s="10" t="s">
        <v>44</v>
      </c>
      <c r="C29" s="19">
        <v>1</v>
      </c>
      <c r="D29" s="20"/>
      <c r="E29" s="21"/>
      <c r="F29" s="20"/>
    </row>
    <row r="30" spans="2:6" x14ac:dyDescent="0.2">
      <c r="B30" s="10" t="s">
        <v>45</v>
      </c>
      <c r="C30" s="19">
        <v>1</v>
      </c>
      <c r="D30" s="20"/>
      <c r="E30" s="21"/>
      <c r="F30" s="20"/>
    </row>
    <row r="31" spans="2:6" x14ac:dyDescent="0.2">
      <c r="B31" s="10" t="s">
        <v>47</v>
      </c>
      <c r="C31" s="19">
        <v>1</v>
      </c>
      <c r="D31" s="20"/>
      <c r="E31" s="21"/>
      <c r="F31" s="20"/>
    </row>
    <row r="32" spans="2:6" ht="25.5" x14ac:dyDescent="0.2">
      <c r="B32" s="10" t="s">
        <v>46</v>
      </c>
      <c r="C32" s="19">
        <v>1</v>
      </c>
      <c r="D32" s="20" t="s">
        <v>116</v>
      </c>
      <c r="E32" s="21" t="s">
        <v>117</v>
      </c>
      <c r="F32" s="20" t="s">
        <v>118</v>
      </c>
    </row>
    <row r="33" spans="2:6" x14ac:dyDescent="0.2">
      <c r="B33" s="10" t="s">
        <v>103</v>
      </c>
      <c r="C33" s="19">
        <v>1</v>
      </c>
      <c r="D33" s="20"/>
      <c r="E33" s="21"/>
      <c r="F33" s="20"/>
    </row>
    <row r="34" spans="2:6" ht="18" x14ac:dyDescent="0.25">
      <c r="B34" s="24" t="s">
        <v>12</v>
      </c>
      <c r="C34" s="24"/>
      <c r="D34" s="24"/>
      <c r="E34" s="24"/>
      <c r="F34" s="24"/>
    </row>
    <row r="35" spans="2:6" ht="21.75" x14ac:dyDescent="0.2">
      <c r="B35" s="10" t="s">
        <v>48</v>
      </c>
      <c r="C35" s="19">
        <v>1</v>
      </c>
      <c r="D35" s="20"/>
      <c r="E35" s="21"/>
      <c r="F35" s="20"/>
    </row>
    <row r="36" spans="2:6" ht="21.75" x14ac:dyDescent="0.2">
      <c r="B36" s="10" t="s">
        <v>49</v>
      </c>
      <c r="C36" s="19">
        <v>1</v>
      </c>
      <c r="D36" s="20"/>
      <c r="E36" s="21"/>
      <c r="F36" s="20"/>
    </row>
    <row r="37" spans="2:6" ht="21.75" x14ac:dyDescent="0.2">
      <c r="B37" s="10" t="s">
        <v>69</v>
      </c>
      <c r="C37" s="19">
        <v>1</v>
      </c>
      <c r="D37" s="20"/>
      <c r="E37" s="21"/>
      <c r="F37" s="20"/>
    </row>
    <row r="38" spans="2:6" ht="21.75" x14ac:dyDescent="0.2">
      <c r="B38" s="10" t="s">
        <v>50</v>
      </c>
      <c r="C38" s="19">
        <v>1</v>
      </c>
      <c r="D38" s="20"/>
      <c r="E38" s="21"/>
      <c r="F38" s="20"/>
    </row>
    <row r="39" spans="2:6" ht="21.75" x14ac:dyDescent="0.2">
      <c r="B39" s="10" t="s">
        <v>51</v>
      </c>
      <c r="C39" s="19">
        <v>1</v>
      </c>
      <c r="D39" s="20"/>
      <c r="E39" s="21"/>
      <c r="F39" s="20"/>
    </row>
    <row r="40" spans="2:6" ht="21.75" x14ac:dyDescent="0.2">
      <c r="B40" s="10" t="s">
        <v>53</v>
      </c>
      <c r="C40" s="19">
        <v>1</v>
      </c>
      <c r="D40" s="20"/>
      <c r="E40" s="21"/>
      <c r="F40" s="20"/>
    </row>
    <row r="41" spans="2:6" ht="21.75" x14ac:dyDescent="0.2">
      <c r="B41" s="10" t="s">
        <v>54</v>
      </c>
      <c r="C41" s="19">
        <v>1</v>
      </c>
      <c r="D41" s="20"/>
      <c r="E41" s="21"/>
      <c r="F41" s="20"/>
    </row>
    <row r="42" spans="2:6" x14ac:dyDescent="0.2">
      <c r="B42" s="10" t="s">
        <v>55</v>
      </c>
      <c r="C42" s="19">
        <v>1</v>
      </c>
      <c r="D42" s="20"/>
      <c r="E42" s="21"/>
      <c r="F42" s="20"/>
    </row>
    <row r="43" spans="2:6" ht="21.75" x14ac:dyDescent="0.2">
      <c r="B43" s="10" t="s">
        <v>56</v>
      </c>
      <c r="C43" s="19">
        <v>1</v>
      </c>
      <c r="D43" s="20"/>
      <c r="E43" s="21"/>
      <c r="F43" s="20"/>
    </row>
    <row r="44" spans="2:6" ht="18" x14ac:dyDescent="0.25">
      <c r="B44" s="24" t="s">
        <v>17</v>
      </c>
      <c r="C44" s="24"/>
      <c r="D44" s="24"/>
      <c r="E44" s="24"/>
      <c r="F44" s="24"/>
    </row>
    <row r="45" spans="2:6" ht="21.75" x14ac:dyDescent="0.2">
      <c r="B45" s="10" t="s">
        <v>99</v>
      </c>
      <c r="C45" s="19">
        <v>1</v>
      </c>
      <c r="D45" s="20"/>
      <c r="E45" s="21"/>
      <c r="F45" s="20"/>
    </row>
    <row r="46" spans="2:6" ht="21.75" x14ac:dyDescent="0.2">
      <c r="B46" s="10" t="s">
        <v>49</v>
      </c>
      <c r="C46" s="19">
        <v>1</v>
      </c>
      <c r="D46" s="20"/>
      <c r="E46" s="21"/>
      <c r="F46" s="20"/>
    </row>
    <row r="47" spans="2:6" ht="32.25" x14ac:dyDescent="0.2">
      <c r="B47" s="10" t="s">
        <v>70</v>
      </c>
      <c r="C47" s="19">
        <v>1</v>
      </c>
      <c r="D47" s="20"/>
      <c r="E47" s="21"/>
      <c r="F47" s="20"/>
    </row>
    <row r="48" spans="2:6" ht="21.75" x14ac:dyDescent="0.2">
      <c r="B48" s="10" t="s">
        <v>71</v>
      </c>
      <c r="C48" s="19">
        <v>1</v>
      </c>
      <c r="D48" s="20"/>
      <c r="E48" s="21"/>
      <c r="F48" s="20"/>
    </row>
    <row r="49" spans="2:6" ht="21.75" x14ac:dyDescent="0.2">
      <c r="B49" s="10" t="s">
        <v>102</v>
      </c>
      <c r="C49" s="19">
        <v>1</v>
      </c>
      <c r="D49" s="20"/>
      <c r="E49" s="21"/>
      <c r="F49" s="20"/>
    </row>
    <row r="50" spans="2:6" ht="21.75" x14ac:dyDescent="0.2">
      <c r="B50" s="10" t="s">
        <v>72</v>
      </c>
      <c r="C50" s="19">
        <v>1</v>
      </c>
      <c r="D50" s="20"/>
      <c r="E50" s="21"/>
      <c r="F50" s="20"/>
    </row>
    <row r="51" spans="2:6" x14ac:dyDescent="0.2">
      <c r="B51" s="10" t="s">
        <v>73</v>
      </c>
      <c r="C51" s="19">
        <v>1</v>
      </c>
      <c r="D51" s="20"/>
      <c r="E51" s="21"/>
      <c r="F51" s="20"/>
    </row>
    <row r="52" spans="2:6" x14ac:dyDescent="0.2">
      <c r="B52" s="10" t="s">
        <v>74</v>
      </c>
      <c r="C52" s="19">
        <v>1</v>
      </c>
      <c r="D52" s="20"/>
      <c r="E52" s="21"/>
      <c r="F52" s="20"/>
    </row>
    <row r="53" spans="2:6" x14ac:dyDescent="0.2">
      <c r="B53" s="10" t="s">
        <v>75</v>
      </c>
      <c r="C53" s="19">
        <v>1</v>
      </c>
      <c r="D53" s="20"/>
      <c r="E53" s="21"/>
      <c r="F53" s="20"/>
    </row>
    <row r="54" spans="2:6" ht="21.75" x14ac:dyDescent="0.2">
      <c r="B54" s="10" t="s">
        <v>76</v>
      </c>
      <c r="C54" s="19">
        <v>1</v>
      </c>
      <c r="D54" s="20"/>
      <c r="E54" s="21"/>
      <c r="F54" s="20"/>
    </row>
    <row r="55" spans="2:6" ht="21.75" x14ac:dyDescent="0.2">
      <c r="B55" s="10" t="s">
        <v>77</v>
      </c>
      <c r="C55" s="19">
        <v>1</v>
      </c>
      <c r="D55" s="20"/>
      <c r="E55" s="21"/>
      <c r="F55" s="20"/>
    </row>
    <row r="56" spans="2:6" ht="21.75" x14ac:dyDescent="0.2">
      <c r="B56" s="10" t="s">
        <v>93</v>
      </c>
      <c r="C56" s="19">
        <v>1</v>
      </c>
      <c r="D56" s="20"/>
      <c r="E56" s="21"/>
      <c r="F56" s="20"/>
    </row>
    <row r="57" spans="2:6" ht="18" x14ac:dyDescent="0.25">
      <c r="B57" s="24" t="s">
        <v>6</v>
      </c>
      <c r="C57" s="24"/>
      <c r="D57" s="24"/>
      <c r="E57" s="24"/>
      <c r="F57" s="24"/>
    </row>
    <row r="58" spans="2:6" ht="21.75" x14ac:dyDescent="0.2">
      <c r="B58" s="10" t="s">
        <v>78</v>
      </c>
      <c r="C58" s="19">
        <v>1</v>
      </c>
      <c r="D58" s="20"/>
      <c r="E58" s="21"/>
      <c r="F58" s="20"/>
    </row>
    <row r="59" spans="2:6" ht="21.75" x14ac:dyDescent="0.2">
      <c r="B59" s="10" t="s">
        <v>49</v>
      </c>
      <c r="C59" s="19">
        <v>1</v>
      </c>
      <c r="D59" s="20"/>
      <c r="E59" s="21"/>
      <c r="F59" s="20"/>
    </row>
    <row r="60" spans="2:6" ht="140.25" x14ac:dyDescent="0.2">
      <c r="B60" s="10" t="s">
        <v>101</v>
      </c>
      <c r="C60" s="19">
        <v>1</v>
      </c>
      <c r="D60" s="20" t="s">
        <v>110</v>
      </c>
      <c r="E60" s="21"/>
      <c r="F60" s="20" t="s">
        <v>119</v>
      </c>
    </row>
    <row r="61" spans="2:6" x14ac:dyDescent="0.2">
      <c r="B61" s="10" t="s">
        <v>5</v>
      </c>
      <c r="C61" s="19">
        <v>1</v>
      </c>
      <c r="D61" s="20"/>
      <c r="E61" s="21"/>
      <c r="F61" s="20"/>
    </row>
    <row r="62" spans="2:6" ht="32.25" x14ac:dyDescent="0.2">
      <c r="B62" s="10" t="s">
        <v>94</v>
      </c>
      <c r="C62" s="19">
        <v>1</v>
      </c>
      <c r="D62" s="20"/>
      <c r="E62" s="21"/>
      <c r="F62" s="20"/>
    </row>
    <row r="63" spans="2:6" ht="42.75" x14ac:dyDescent="0.2">
      <c r="B63" s="10" t="s">
        <v>79</v>
      </c>
      <c r="C63" s="19">
        <v>1</v>
      </c>
      <c r="D63" s="20"/>
      <c r="E63" s="21"/>
      <c r="F63" s="20"/>
    </row>
    <row r="64" spans="2:6" ht="21.75" x14ac:dyDescent="0.2">
      <c r="B64" s="10" t="s">
        <v>80</v>
      </c>
      <c r="C64" s="19">
        <v>1</v>
      </c>
      <c r="D64" s="20"/>
      <c r="E64" s="21"/>
      <c r="F64" s="20"/>
    </row>
    <row r="65" spans="2:6" ht="21.75" x14ac:dyDescent="0.2">
      <c r="B65" s="10" t="s">
        <v>81</v>
      </c>
      <c r="C65" s="19">
        <v>1</v>
      </c>
      <c r="D65" s="20"/>
      <c r="E65" s="21"/>
      <c r="F65" s="20"/>
    </row>
    <row r="66" spans="2:6" ht="21.75" x14ac:dyDescent="0.2">
      <c r="B66" s="10" t="s">
        <v>100</v>
      </c>
      <c r="C66" s="19">
        <v>1</v>
      </c>
      <c r="D66" s="20"/>
      <c r="E66" s="21"/>
      <c r="F66" s="20"/>
    </row>
    <row r="67" spans="2:6" ht="21.75" x14ac:dyDescent="0.2">
      <c r="B67" s="10" t="s">
        <v>82</v>
      </c>
      <c r="C67" s="19">
        <v>1</v>
      </c>
      <c r="D67" s="20" t="s">
        <v>108</v>
      </c>
      <c r="E67" s="21"/>
      <c r="F67" s="20"/>
    </row>
    <row r="68" spans="2:6" ht="21.75" x14ac:dyDescent="0.2">
      <c r="B68" s="10" t="s">
        <v>83</v>
      </c>
      <c r="C68" s="19">
        <v>1</v>
      </c>
      <c r="D68" s="20"/>
      <c r="E68" s="21"/>
      <c r="F68" s="20"/>
    </row>
    <row r="69" spans="2:6" ht="21.75" x14ac:dyDescent="0.2">
      <c r="B69" s="10" t="s">
        <v>84</v>
      </c>
      <c r="C69" s="19">
        <v>1</v>
      </c>
      <c r="D69" s="20"/>
      <c r="E69" s="21"/>
      <c r="F69" s="20"/>
    </row>
    <row r="70" spans="2:6" ht="21.75" x14ac:dyDescent="0.2">
      <c r="B70" s="10" t="s">
        <v>85</v>
      </c>
      <c r="C70" s="19">
        <v>1</v>
      </c>
      <c r="D70" s="20"/>
      <c r="E70" s="21"/>
      <c r="F70" s="20"/>
    </row>
    <row r="71" spans="2:6" ht="38.25" x14ac:dyDescent="0.2">
      <c r="B71" s="10" t="s">
        <v>87</v>
      </c>
      <c r="C71" s="19">
        <v>1</v>
      </c>
      <c r="D71" s="20" t="s">
        <v>109</v>
      </c>
      <c r="E71" s="21"/>
      <c r="F71" s="20" t="s">
        <v>120</v>
      </c>
    </row>
    <row r="72" spans="2:6" x14ac:dyDescent="0.2">
      <c r="B72" s="10" t="s">
        <v>88</v>
      </c>
      <c r="C72" s="19">
        <v>1</v>
      </c>
      <c r="D72" s="20"/>
      <c r="E72" s="21"/>
      <c r="F72" s="20"/>
    </row>
    <row r="73" spans="2:6" ht="21.75" x14ac:dyDescent="0.2">
      <c r="B73" s="10" t="s">
        <v>89</v>
      </c>
      <c r="C73" s="19">
        <v>1</v>
      </c>
      <c r="D73" s="20"/>
      <c r="E73" s="21"/>
      <c r="F73" s="20"/>
    </row>
    <row r="74" spans="2:6" ht="21.75" x14ac:dyDescent="0.2">
      <c r="B74" s="10" t="s">
        <v>90</v>
      </c>
      <c r="C74" s="19">
        <v>1</v>
      </c>
      <c r="D74" s="20"/>
      <c r="E74" s="21"/>
      <c r="F74" s="20"/>
    </row>
    <row r="75" spans="2:6" ht="21.75" x14ac:dyDescent="0.2">
      <c r="B75" s="10" t="s">
        <v>86</v>
      </c>
      <c r="C75" s="19">
        <v>1</v>
      </c>
      <c r="D75" s="20"/>
      <c r="E75" s="21"/>
      <c r="F75" s="20"/>
    </row>
    <row r="76" spans="2:6" ht="18" x14ac:dyDescent="0.25">
      <c r="B76" s="24" t="s">
        <v>18</v>
      </c>
      <c r="C76" s="24"/>
      <c r="D76" s="24"/>
      <c r="E76" s="24"/>
      <c r="F76" s="24"/>
    </row>
    <row r="77" spans="2:6" ht="32.25" x14ac:dyDescent="0.2">
      <c r="B77" s="10" t="s">
        <v>95</v>
      </c>
      <c r="C77" s="19">
        <v>1</v>
      </c>
      <c r="D77" s="20"/>
      <c r="E77" s="21"/>
      <c r="F77" s="20"/>
    </row>
    <row r="78" spans="2:6" ht="21.75" x14ac:dyDescent="0.2">
      <c r="B78" s="10" t="s">
        <v>60</v>
      </c>
      <c r="C78" s="19">
        <v>1</v>
      </c>
      <c r="D78" s="20"/>
      <c r="E78" s="21"/>
      <c r="F78" s="20"/>
    </row>
    <row r="79" spans="2:6" ht="21.75" x14ac:dyDescent="0.2">
      <c r="B79" s="10" t="s">
        <v>57</v>
      </c>
      <c r="C79" s="19">
        <v>1</v>
      </c>
      <c r="D79" s="20"/>
      <c r="E79" s="21"/>
      <c r="F79" s="20"/>
    </row>
    <row r="80" spans="2:6" ht="21.75" x14ac:dyDescent="0.2">
      <c r="B80" s="10" t="s">
        <v>59</v>
      </c>
      <c r="C80" s="19">
        <v>1</v>
      </c>
      <c r="D80" s="20"/>
      <c r="E80" s="21"/>
      <c r="F80" s="20"/>
    </row>
    <row r="81" spans="1:6" x14ac:dyDescent="0.2">
      <c r="B81" s="10" t="s">
        <v>58</v>
      </c>
      <c r="C81" s="19">
        <v>1</v>
      </c>
      <c r="D81" s="20"/>
      <c r="E81" s="21"/>
      <c r="F81" s="20"/>
    </row>
    <row r="82" spans="1:6" ht="18" x14ac:dyDescent="0.25">
      <c r="B82" s="24" t="s">
        <v>19</v>
      </c>
      <c r="C82" s="24"/>
      <c r="D82" s="24"/>
      <c r="E82" s="24"/>
      <c r="F82" s="24"/>
    </row>
    <row r="83" spans="1:6" ht="21.75" x14ac:dyDescent="0.2">
      <c r="B83" s="10" t="s">
        <v>66</v>
      </c>
      <c r="C83" s="19">
        <v>1</v>
      </c>
      <c r="D83" s="20"/>
      <c r="E83" s="21"/>
      <c r="F83" s="20"/>
    </row>
    <row r="84" spans="1:6" ht="21.75" x14ac:dyDescent="0.2">
      <c r="B84" s="10" t="s">
        <v>67</v>
      </c>
      <c r="C84" s="19">
        <v>1</v>
      </c>
      <c r="D84" s="20"/>
      <c r="E84" s="21"/>
      <c r="F84" s="20"/>
    </row>
    <row r="85" spans="1:6" ht="21.75" x14ac:dyDescent="0.2">
      <c r="B85" s="10" t="s">
        <v>68</v>
      </c>
      <c r="C85" s="19">
        <v>1</v>
      </c>
      <c r="D85" s="20"/>
      <c r="E85" s="21"/>
      <c r="F85" s="20"/>
    </row>
    <row r="86" spans="1:6" ht="18" x14ac:dyDescent="0.25">
      <c r="B86" s="24" t="s">
        <v>20</v>
      </c>
      <c r="C86" s="24"/>
      <c r="D86" s="24"/>
      <c r="E86" s="24"/>
      <c r="F86" s="24"/>
    </row>
    <row r="87" spans="1:6" ht="21.75" x14ac:dyDescent="0.2">
      <c r="B87" s="10" t="s">
        <v>96</v>
      </c>
      <c r="C87" s="19">
        <v>1</v>
      </c>
      <c r="D87" s="20"/>
      <c r="E87" s="21"/>
      <c r="F87" s="20"/>
    </row>
    <row r="88" spans="1:6" x14ac:dyDescent="0.2">
      <c r="B88" s="10" t="s">
        <v>64</v>
      </c>
      <c r="C88" s="19">
        <v>1</v>
      </c>
      <c r="D88" s="20"/>
      <c r="E88" s="21"/>
      <c r="F88" s="20"/>
    </row>
    <row r="89" spans="1:6" ht="21.75" x14ac:dyDescent="0.2">
      <c r="B89" s="10" t="s">
        <v>61</v>
      </c>
      <c r="C89" s="19">
        <v>1</v>
      </c>
      <c r="D89" s="20"/>
      <c r="E89" s="21"/>
      <c r="F89" s="20"/>
    </row>
    <row r="90" spans="1:6" ht="21.75" x14ac:dyDescent="0.2">
      <c r="B90" s="10" t="s">
        <v>97</v>
      </c>
      <c r="C90" s="19">
        <v>1</v>
      </c>
      <c r="D90" s="20"/>
      <c r="E90" s="21"/>
      <c r="F90" s="20"/>
    </row>
    <row r="91" spans="1:6" x14ac:dyDescent="0.2">
      <c r="B91" s="10" t="s">
        <v>62</v>
      </c>
      <c r="C91" s="19">
        <v>1</v>
      </c>
      <c r="D91" s="20"/>
      <c r="E91" s="21"/>
      <c r="F91" s="20"/>
    </row>
    <row r="92" spans="1:6" x14ac:dyDescent="0.2">
      <c r="B92" s="10" t="s">
        <v>63</v>
      </c>
      <c r="C92" s="19">
        <v>1</v>
      </c>
      <c r="D92" s="20"/>
      <c r="E92" s="21"/>
      <c r="F92" s="20"/>
    </row>
    <row r="93" spans="1:6" x14ac:dyDescent="0.2">
      <c r="B93" s="10" t="s">
        <v>98</v>
      </c>
      <c r="C93" s="19">
        <v>1</v>
      </c>
      <c r="D93" s="20"/>
      <c r="E93" s="21"/>
      <c r="F93" s="20"/>
    </row>
    <row r="94" spans="1:6" x14ac:dyDescent="0.2">
      <c r="B94" s="10" t="s">
        <v>65</v>
      </c>
      <c r="C94" s="19">
        <v>1</v>
      </c>
      <c r="D94" s="20"/>
      <c r="E94" s="21"/>
      <c r="F94" s="20"/>
    </row>
    <row r="95" spans="1:6" x14ac:dyDescent="0.2">
      <c r="A95" s="2">
        <f>ROWS(A8:A33)+ROWS(A35:A43)+ROWS(A58:A75)+ROWS(A77:A81)+ROWS(A83:A85)+ROWS(A87:A94)+ROWS(A45:A56)</f>
        <v>81</v>
      </c>
      <c r="B95" s="2" t="s">
        <v>7</v>
      </c>
      <c r="C95" s="18">
        <f>SUM(C8:C94)/A95</f>
        <v>1</v>
      </c>
      <c r="D95" s="11"/>
      <c r="E95" s="11"/>
      <c r="F95" s="11"/>
    </row>
    <row r="98" spans="2:2" x14ac:dyDescent="0.2">
      <c r="B98" s="3"/>
    </row>
  </sheetData>
  <mergeCells count="7">
    <mergeCell ref="B86:F86"/>
    <mergeCell ref="B44:F44"/>
    <mergeCell ref="B6:F6"/>
    <mergeCell ref="B34:F34"/>
    <mergeCell ref="B57:F57"/>
    <mergeCell ref="B76:F76"/>
    <mergeCell ref="B82:F82"/>
  </mergeCells>
  <phoneticPr fontId="3" type="noConversion"/>
  <conditionalFormatting sqref="B87:B94 B45:B56 B58:B59 B77:B81 B85 B61:B75 B35:B43">
    <cfRule type="cellIs" dxfId="14" priority="13" stopIfTrue="1" operator="equal">
      <formula>"no"</formula>
    </cfRule>
    <cfRule type="cellIs" dxfId="13" priority="14" stopIfTrue="1" operator="equal">
      <formula>"n/a"</formula>
    </cfRule>
    <cfRule type="cellIs" dxfId="12" priority="15" stopIfTrue="1" operator="equal">
      <formula>"si"</formula>
    </cfRule>
  </conditionalFormatting>
  <conditionalFormatting sqref="B83">
    <cfRule type="cellIs" dxfId="11" priority="10" stopIfTrue="1" operator="equal">
      <formula>"no"</formula>
    </cfRule>
    <cfRule type="cellIs" dxfId="10" priority="11" stopIfTrue="1" operator="equal">
      <formula>"n/a"</formula>
    </cfRule>
    <cfRule type="cellIs" dxfId="9" priority="12" stopIfTrue="1" operator="equal">
      <formula>"si"</formula>
    </cfRule>
  </conditionalFormatting>
  <conditionalFormatting sqref="B84">
    <cfRule type="cellIs" dxfId="8" priority="7" stopIfTrue="1" operator="equal">
      <formula>"no"</formula>
    </cfRule>
    <cfRule type="cellIs" dxfId="7" priority="8" stopIfTrue="1" operator="equal">
      <formula>"n/a"</formula>
    </cfRule>
    <cfRule type="cellIs" dxfId="6" priority="9" stopIfTrue="1" operator="equal">
      <formula>"si"</formula>
    </cfRule>
  </conditionalFormatting>
  <conditionalFormatting sqref="B60">
    <cfRule type="cellIs" dxfId="5" priority="4" stopIfTrue="1" operator="equal">
      <formula>"no"</formula>
    </cfRule>
    <cfRule type="cellIs" dxfId="4" priority="5" stopIfTrue="1" operator="equal">
      <formula>"n/a"</formula>
    </cfRule>
    <cfRule type="cellIs" dxfId="3" priority="6" stopIfTrue="1" operator="equal">
      <formula>"si"</formula>
    </cfRule>
  </conditionalFormatting>
  <conditionalFormatting sqref="B8:B33">
    <cfRule type="cellIs" dxfId="2" priority="1" stopIfTrue="1" operator="equal">
      <formula>"no"</formula>
    </cfRule>
    <cfRule type="cellIs" dxfId="1" priority="2" stopIfTrue="1" operator="equal">
      <formula>"n/a"</formula>
    </cfRule>
    <cfRule type="cellIs" dxfId="0" priority="3" stopIfTrue="1" operator="equal">
      <formula>"si"</formula>
    </cfRule>
  </conditionalFormatting>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
  <sheetViews>
    <sheetView topLeftCell="A4" workbookViewId="0">
      <selection activeCell="D14" sqref="D14"/>
    </sheetView>
  </sheetViews>
  <sheetFormatPr baseColWidth="10" defaultColWidth="9.140625" defaultRowHeight="12.75" x14ac:dyDescent="0.2"/>
  <cols>
    <col min="1" max="1" width="9.140625" style="1"/>
    <col min="2" max="2" width="25.7109375" style="1" customWidth="1"/>
    <col min="3" max="3" width="7.7109375" style="1" customWidth="1"/>
    <col min="4" max="4" width="11.7109375" style="1" customWidth="1"/>
    <col min="5" max="16384" width="9.140625" style="1"/>
  </cols>
  <sheetData>
    <row r="4" spans="2:6" ht="19.5" x14ac:dyDescent="0.25">
      <c r="B4" s="5" t="s">
        <v>3</v>
      </c>
      <c r="C4" s="5" t="str">
        <f>Conceptos!$C$2</f>
        <v>CUMEGMOV25</v>
      </c>
    </row>
    <row r="5" spans="2:6" ht="10.5" customHeight="1" x14ac:dyDescent="0.25">
      <c r="B5" s="5"/>
      <c r="C5" s="5"/>
    </row>
    <row r="6" spans="2:6" x14ac:dyDescent="0.2">
      <c r="C6" s="8" t="s">
        <v>8</v>
      </c>
      <c r="D6" s="8" t="s">
        <v>9</v>
      </c>
    </row>
    <row r="7" spans="2:6" x14ac:dyDescent="0.2">
      <c r="B7" s="4" t="s">
        <v>21</v>
      </c>
      <c r="C7" s="14">
        <f>ROWS(Conceptos!A8:'Conceptos'!A33)</f>
        <v>26</v>
      </c>
      <c r="D7" s="13">
        <f>SUM(Conceptos!C8:'Conceptos'!C33)/C7</f>
        <v>1</v>
      </c>
    </row>
    <row r="8" spans="2:6" x14ac:dyDescent="0.2">
      <c r="B8" s="4" t="s">
        <v>23</v>
      </c>
      <c r="C8" s="14">
        <f>ROWS(Conceptos!A35:'Conceptos'!A43)</f>
        <v>9</v>
      </c>
      <c r="D8" s="13">
        <f>SUM(Conceptos!C35:'Conceptos'!C43)/C8</f>
        <v>1</v>
      </c>
      <c r="F8" s="1">
        <f>ROWS(Conceptos!A8:'Conceptos'!A33)+ROWS(Conceptos!A35:'Conceptos'!A43)+ROWS(Conceptos!A58:'Conceptos'!A75)+ROWS(Conceptos!A77:'Conceptos'!A81)+ROWS(A81:A84)+ROWS(Conceptos!A87:'Conceptos'!A94)+ROWS(Conceptos!A45:'Conceptos'!A56)</f>
        <v>82</v>
      </c>
    </row>
    <row r="9" spans="2:6" x14ac:dyDescent="0.2">
      <c r="B9" s="4" t="s">
        <v>17</v>
      </c>
      <c r="C9" s="14">
        <f>ROWS(Conceptos!A45:'Conceptos'!A56)</f>
        <v>12</v>
      </c>
      <c r="D9" s="13">
        <f>SUM(Conceptos!C45:'Conceptos'!C56)/C9</f>
        <v>1</v>
      </c>
    </row>
    <row r="10" spans="2:6" x14ac:dyDescent="0.2">
      <c r="B10" s="4" t="s">
        <v>22</v>
      </c>
      <c r="C10" s="14">
        <f>ROWS(Conceptos!A58:'Conceptos'!A75)</f>
        <v>18</v>
      </c>
      <c r="D10" s="13">
        <f>SUM(Conceptos!C58:'Conceptos'!C75)/C10</f>
        <v>1</v>
      </c>
    </row>
    <row r="11" spans="2:6" x14ac:dyDescent="0.2">
      <c r="B11" s="4" t="s">
        <v>18</v>
      </c>
      <c r="C11" s="14">
        <f>ROWS(Conceptos!A77:'Conceptos'!A81)</f>
        <v>5</v>
      </c>
      <c r="D11" s="13">
        <f>SUM(Conceptos!C77:'Conceptos'!C81)/C11</f>
        <v>1</v>
      </c>
    </row>
    <row r="12" spans="2:6" x14ac:dyDescent="0.2">
      <c r="B12" s="4" t="s">
        <v>19</v>
      </c>
      <c r="C12" s="14">
        <f>ROWS(Conceptos!A83:'Conceptos'!A85)</f>
        <v>3</v>
      </c>
      <c r="D12" s="13">
        <f>SUM(Conceptos!C83:'Conceptos'!C85)/C12</f>
        <v>1</v>
      </c>
    </row>
    <row r="13" spans="2:6" x14ac:dyDescent="0.2">
      <c r="B13" s="4" t="s">
        <v>20</v>
      </c>
      <c r="C13" s="14">
        <f>ROWS(Conceptos!A87:'Conceptos'!A94)</f>
        <v>8</v>
      </c>
      <c r="D13" s="13">
        <f>SUM(Conceptos!C87:'Conceptos'!C94)/C13</f>
        <v>1</v>
      </c>
    </row>
    <row r="14" spans="2:6" x14ac:dyDescent="0.2">
      <c r="B14" s="6" t="s">
        <v>1</v>
      </c>
      <c r="C14" s="15">
        <f>SUM(C7:C13)</f>
        <v>81</v>
      </c>
      <c r="D14" s="12">
        <f>Conceptos!C95</f>
        <v>1</v>
      </c>
    </row>
  </sheetData>
  <phoneticPr fontId="3"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Conceptos</vt:lpstr>
      <vt:lpstr>Total Avance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Rodríguez G.</dc:creator>
  <cp:lastModifiedBy>Belem Jimenez</cp:lastModifiedBy>
  <dcterms:created xsi:type="dcterms:W3CDTF">2005-07-24T19:06:17Z</dcterms:created>
  <dcterms:modified xsi:type="dcterms:W3CDTF">2010-10-19T21:46:47Z</dcterms:modified>
</cp:coreProperties>
</file>