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ag\3.18.0\Analisis\EspecificacionRequerimientos\Pantallas\WEB\"/>
    </mc:Choice>
  </mc:AlternateContent>
  <bookViews>
    <workbookView xWindow="480" yWindow="255" windowWidth="18540" windowHeight="8895"/>
  </bookViews>
  <sheets>
    <sheet name="Hoja2" sheetId="2" r:id="rId1"/>
  </sheets>
  <calcPr calcId="152511"/>
</workbook>
</file>

<file path=xl/calcChain.xml><?xml version="1.0" encoding="utf-8"?>
<calcChain xmlns="http://schemas.openxmlformats.org/spreadsheetml/2006/main">
  <c r="B32" i="2" l="1"/>
  <c r="B21" i="2"/>
  <c r="AX18" i="2"/>
  <c r="AX34" i="2" l="1"/>
  <c r="AX35" i="2"/>
  <c r="AX27" i="2"/>
  <c r="AX26" i="2"/>
  <c r="AX25" i="2"/>
  <c r="AW29" i="2"/>
  <c r="AX24" i="2"/>
  <c r="AV29" i="2" l="1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W16" i="2"/>
  <c r="AW21" i="2" s="1"/>
  <c r="AV16" i="2"/>
  <c r="AV21" i="2" s="1"/>
  <c r="AU16" i="2"/>
  <c r="AU21" i="2" s="1"/>
  <c r="AT16" i="2"/>
  <c r="AT21" i="2" s="1"/>
  <c r="AS16" i="2"/>
  <c r="AS21" i="2" s="1"/>
  <c r="AR16" i="2"/>
  <c r="AR21" i="2" s="1"/>
  <c r="AQ16" i="2"/>
  <c r="AQ21" i="2" s="1"/>
  <c r="AP16" i="2"/>
  <c r="AP21" i="2" s="1"/>
  <c r="AO16" i="2"/>
  <c r="AO21" i="2" s="1"/>
  <c r="AN16" i="2"/>
  <c r="AN21" i="2" s="1"/>
  <c r="AM16" i="2"/>
  <c r="AM21" i="2" s="1"/>
  <c r="AL16" i="2"/>
  <c r="AL21" i="2" s="1"/>
  <c r="AK16" i="2"/>
  <c r="AK21" i="2" s="1"/>
  <c r="AJ16" i="2"/>
  <c r="AJ21" i="2" s="1"/>
  <c r="AI16" i="2"/>
  <c r="AI21" i="2" s="1"/>
  <c r="AH16" i="2"/>
  <c r="AH21" i="2" s="1"/>
  <c r="AG16" i="2"/>
  <c r="AG21" i="2" s="1"/>
  <c r="AE16" i="2"/>
  <c r="AE21" i="2" s="1"/>
  <c r="AE32" i="2" s="1"/>
  <c r="AE37" i="2" s="1"/>
  <c r="AD16" i="2"/>
  <c r="AD21" i="2" s="1"/>
  <c r="AD32" i="2" s="1"/>
  <c r="AD37" i="2" s="1"/>
  <c r="AC16" i="2"/>
  <c r="AC21" i="2" s="1"/>
  <c r="AC32" i="2" s="1"/>
  <c r="AC37" i="2" s="1"/>
  <c r="AB16" i="2"/>
  <c r="AB21" i="2" s="1"/>
  <c r="AB32" i="2" s="1"/>
  <c r="AB37" i="2" s="1"/>
  <c r="AA16" i="2"/>
  <c r="AA21" i="2" s="1"/>
  <c r="AA32" i="2" s="1"/>
  <c r="AA37" i="2" s="1"/>
  <c r="W16" i="2"/>
  <c r="W21" i="2" s="1"/>
  <c r="V16" i="2"/>
  <c r="V21" i="2" s="1"/>
  <c r="U16" i="2"/>
  <c r="U21" i="2" s="1"/>
  <c r="T16" i="2"/>
  <c r="T21" i="2" s="1"/>
  <c r="R16" i="2"/>
  <c r="R21" i="2" s="1"/>
  <c r="R32" i="2" s="1"/>
  <c r="R37" i="2" s="1"/>
  <c r="Q16" i="2"/>
  <c r="Q21" i="2" s="1"/>
  <c r="Q32" i="2" s="1"/>
  <c r="Q37" i="2" s="1"/>
  <c r="P16" i="2"/>
  <c r="P21" i="2" s="1"/>
  <c r="P32" i="2" s="1"/>
  <c r="P37" i="2" s="1"/>
  <c r="O16" i="2"/>
  <c r="O21" i="2" s="1"/>
  <c r="O32" i="2" s="1"/>
  <c r="O37" i="2" s="1"/>
  <c r="L16" i="2"/>
  <c r="L21" i="2" s="1"/>
  <c r="L32" i="2" s="1"/>
  <c r="L37" i="2" s="1"/>
  <c r="K16" i="2"/>
  <c r="K21" i="2" s="1"/>
  <c r="K32" i="2" s="1"/>
  <c r="K37" i="2" s="1"/>
  <c r="J16" i="2"/>
  <c r="J21" i="2" s="1"/>
  <c r="J32" i="2" s="1"/>
  <c r="J37" i="2" s="1"/>
  <c r="I16" i="2"/>
  <c r="I21" i="2" s="1"/>
  <c r="I32" i="2" s="1"/>
  <c r="I37" i="2" s="1"/>
  <c r="H16" i="2"/>
  <c r="H21" i="2" s="1"/>
  <c r="H32" i="2" s="1"/>
  <c r="H37" i="2" s="1"/>
  <c r="G16" i="2"/>
  <c r="G21" i="2" s="1"/>
  <c r="G32" i="2" s="1"/>
  <c r="G37" i="2" s="1"/>
  <c r="F16" i="2"/>
  <c r="F21" i="2" s="1"/>
  <c r="F32" i="2" s="1"/>
  <c r="F37" i="2" s="1"/>
  <c r="E16" i="2"/>
  <c r="E21" i="2" s="1"/>
  <c r="E32" i="2" s="1"/>
  <c r="E37" i="2" s="1"/>
  <c r="D16" i="2"/>
  <c r="D21" i="2" s="1"/>
  <c r="D32" i="2" s="1"/>
  <c r="D37" i="2" s="1"/>
  <c r="B16" i="2"/>
  <c r="Z16" i="2"/>
  <c r="Z21" i="2" s="1"/>
  <c r="Y16" i="2"/>
  <c r="Y21" i="2" s="1"/>
  <c r="Y32" i="2" s="1"/>
  <c r="Y37" i="2" s="1"/>
  <c r="X16" i="2"/>
  <c r="X21" i="2" s="1"/>
  <c r="S16" i="2"/>
  <c r="S21" i="2" s="1"/>
  <c r="S32" i="2" s="1"/>
  <c r="S37" i="2" s="1"/>
  <c r="N16" i="2"/>
  <c r="N21" i="2" s="1"/>
  <c r="M16" i="2"/>
  <c r="M21" i="2" s="1"/>
  <c r="M32" i="2" s="1"/>
  <c r="M37" i="2" s="1"/>
  <c r="C16" i="2"/>
  <c r="C21" i="2" s="1"/>
  <c r="AX13" i="2"/>
  <c r="AX12" i="2"/>
  <c r="AF11" i="2"/>
  <c r="C32" i="2" l="1"/>
  <c r="C37" i="2" s="1"/>
  <c r="U32" i="2"/>
  <c r="U37" i="2" s="1"/>
  <c r="W32" i="2"/>
  <c r="W37" i="2" s="1"/>
  <c r="AG32" i="2"/>
  <c r="AG37" i="2" s="1"/>
  <c r="AI32" i="2"/>
  <c r="AI37" i="2" s="1"/>
  <c r="AK32" i="2"/>
  <c r="AK37" i="2" s="1"/>
  <c r="AM32" i="2"/>
  <c r="AM37" i="2" s="1"/>
  <c r="AO32" i="2"/>
  <c r="AO37" i="2" s="1"/>
  <c r="AQ32" i="2"/>
  <c r="AQ37" i="2" s="1"/>
  <c r="AS32" i="2"/>
  <c r="AS37" i="2" s="1"/>
  <c r="AU32" i="2"/>
  <c r="AU37" i="2" s="1"/>
  <c r="AX29" i="2"/>
  <c r="AF16" i="2"/>
  <c r="AF21" i="2" s="1"/>
  <c r="AF32" i="2" s="1"/>
  <c r="AF37" i="2" s="1"/>
  <c r="AX11" i="2"/>
  <c r="N32" i="2"/>
  <c r="N37" i="2" s="1"/>
  <c r="X32" i="2"/>
  <c r="X37" i="2" s="1"/>
  <c r="Z32" i="2"/>
  <c r="Z37" i="2" s="1"/>
  <c r="T32" i="2"/>
  <c r="T37" i="2" s="1"/>
  <c r="V32" i="2"/>
  <c r="V37" i="2" s="1"/>
  <c r="AH32" i="2"/>
  <c r="AH37" i="2" s="1"/>
  <c r="AJ32" i="2"/>
  <c r="AJ37" i="2" s="1"/>
  <c r="AL32" i="2"/>
  <c r="AL37" i="2" s="1"/>
  <c r="AN32" i="2"/>
  <c r="AN37" i="2" s="1"/>
  <c r="AP32" i="2"/>
  <c r="AP37" i="2" s="1"/>
  <c r="AR32" i="2"/>
  <c r="AR37" i="2" s="1"/>
  <c r="AT32" i="2"/>
  <c r="AT37" i="2" s="1"/>
  <c r="AV32" i="2"/>
  <c r="AV37" i="2" s="1"/>
  <c r="AX32" i="2"/>
  <c r="AX14" i="2"/>
  <c r="AX21" i="2" l="1"/>
  <c r="AX16" i="2"/>
  <c r="B37" i="2"/>
  <c r="AX37" i="2" s="1"/>
</calcChain>
</file>

<file path=xl/sharedStrings.xml><?xml version="1.0" encoding="utf-8"?>
<sst xmlns="http://schemas.openxmlformats.org/spreadsheetml/2006/main" count="19" uniqueCount="19">
  <si>
    <t>Consignas</t>
  </si>
  <si>
    <t>Cargas</t>
  </si>
  <si>
    <t>SUMA</t>
  </si>
  <si>
    <t>YAHUALICA</t>
  </si>
  <si>
    <t>ARANDAS</t>
  </si>
  <si>
    <t>ATOTONILCO</t>
  </si>
  <si>
    <t>SUB TOTAL</t>
  </si>
  <si>
    <t>Ventas</t>
  </si>
  <si>
    <t>TOTAL</t>
  </si>
  <si>
    <t>TEPATITLAN</t>
  </si>
  <si>
    <t>Centro de Distribución: TEPATITLAN</t>
  </si>
  <si>
    <t>REPORTE DE ARRASTRE DE INVENTARIO</t>
  </si>
  <si>
    <t>Fecha: DEL 30/04/2014 AL 31/05/2014</t>
  </si>
  <si>
    <t>Totales</t>
  </si>
  <si>
    <t>Inv. Físico</t>
  </si>
  <si>
    <t>Consumos</t>
  </si>
  <si>
    <t>Compras</t>
  </si>
  <si>
    <t>Terminados</t>
  </si>
  <si>
    <t>Tipo de Producto: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</si>
</sst>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12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quotePrefix="1" applyFill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14" fontId="2" fillId="0" borderId="0" xfId="0" applyNumberFormat="1" applyFont="1" applyBorder="1"/>
    <xf numFmtId="0" fontId="2" fillId="0" borderId="0" xfId="0" applyFont="1" applyBorder="1"/>
    <xf numFmtId="0" fontId="0" fillId="0" borderId="4" xfId="0" applyFill="1" applyBorder="1"/>
    <xf numFmtId="0" fontId="2" fillId="0" borderId="0" xfId="0" applyFont="1" applyFill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0"/>
  <sheetViews>
    <sheetView tabSelected="1" workbookViewId="0">
      <selection activeCell="D7" sqref="D7"/>
    </sheetView>
  </sheetViews>
  <sheetFormatPr baseColWidth="10" defaultRowHeight="12.75" x14ac:dyDescent="0.2"/>
  <cols>
    <col min="1" max="1" width="12.28515625" customWidth="1"/>
    <col min="2" max="3" width="6" bestFit="1" customWidth="1"/>
    <col min="4" max="8" width="5.5703125" customWidth="1"/>
    <col min="9" max="9" width="6" bestFit="1" customWidth="1"/>
    <col min="10" max="10" width="5.5703125" customWidth="1"/>
    <col min="11" max="11" width="6" bestFit="1" customWidth="1"/>
    <col min="12" max="12" width="5.5703125" customWidth="1"/>
    <col min="13" max="13" width="6" bestFit="1" customWidth="1"/>
    <col min="14" max="14" width="5.5703125" customWidth="1"/>
    <col min="15" max="15" width="6" bestFit="1" customWidth="1"/>
    <col min="16" max="17" width="5.5703125" customWidth="1"/>
    <col min="18" max="18" width="4.7109375" customWidth="1"/>
    <col min="19" max="24" width="5.5703125" customWidth="1"/>
    <col min="25" max="25" width="6" bestFit="1" customWidth="1"/>
    <col min="26" max="29" width="5.5703125" customWidth="1"/>
    <col min="30" max="30" width="4.7109375" customWidth="1"/>
    <col min="31" max="36" width="5.5703125" customWidth="1"/>
    <col min="37" max="37" width="5.140625" customWidth="1"/>
    <col min="38" max="38" width="4.7109375" customWidth="1"/>
    <col min="39" max="39" width="5" bestFit="1" customWidth="1"/>
    <col min="40" max="40" width="4.85546875" customWidth="1"/>
    <col min="41" max="41" width="5.5703125" customWidth="1"/>
    <col min="42" max="44" width="4.85546875" customWidth="1"/>
    <col min="45" max="49" width="5" customWidth="1"/>
    <col min="50" max="50" width="9.7109375" customWidth="1"/>
  </cols>
  <sheetData>
    <row r="2" spans="1:50" x14ac:dyDescent="0.2">
      <c r="A2" s="18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4" spans="1:50" x14ac:dyDescent="0.2">
      <c r="A4" s="11" t="s">
        <v>10</v>
      </c>
    </row>
    <row r="5" spans="1:50" x14ac:dyDescent="0.2">
      <c r="A5" t="s">
        <v>12</v>
      </c>
    </row>
    <row r="6" spans="1:50" x14ac:dyDescent="0.2">
      <c r="A6" t="s">
        <v>18</v>
      </c>
    </row>
    <row r="9" spans="1:50" x14ac:dyDescent="0.2">
      <c r="A9" s="1"/>
      <c r="B9" s="9">
        <v>1001</v>
      </c>
      <c r="C9" s="9">
        <v>1002</v>
      </c>
      <c r="D9" s="9">
        <v>1003</v>
      </c>
      <c r="E9" s="9">
        <v>1004</v>
      </c>
      <c r="F9" s="9">
        <v>1006</v>
      </c>
      <c r="G9" s="9">
        <v>1010</v>
      </c>
      <c r="H9" s="9">
        <v>1101</v>
      </c>
      <c r="I9" s="9">
        <v>1102</v>
      </c>
      <c r="J9" s="9">
        <v>1103</v>
      </c>
      <c r="K9" s="9">
        <v>1104</v>
      </c>
      <c r="L9" s="9">
        <v>1201</v>
      </c>
      <c r="M9" s="9">
        <v>1202</v>
      </c>
      <c r="N9" s="9">
        <v>1203</v>
      </c>
      <c r="O9" s="9">
        <v>1204</v>
      </c>
      <c r="P9" s="9">
        <v>1205</v>
      </c>
      <c r="Q9" s="9">
        <v>1206</v>
      </c>
      <c r="R9" s="9">
        <v>1208</v>
      </c>
      <c r="S9" s="9">
        <v>1211</v>
      </c>
      <c r="T9" s="9">
        <v>1212</v>
      </c>
      <c r="U9" s="9">
        <v>1213</v>
      </c>
      <c r="V9" s="9">
        <v>1220</v>
      </c>
      <c r="W9" s="9">
        <v>1230</v>
      </c>
      <c r="X9" s="9">
        <v>1301</v>
      </c>
      <c r="Y9" s="9">
        <v>1302</v>
      </c>
      <c r="Z9" s="9">
        <v>1303</v>
      </c>
      <c r="AA9" s="9">
        <v>1401</v>
      </c>
      <c r="AB9" s="9">
        <v>1402</v>
      </c>
      <c r="AC9" s="9">
        <v>1501</v>
      </c>
      <c r="AD9" s="9">
        <v>1502</v>
      </c>
      <c r="AE9" s="9">
        <v>1506</v>
      </c>
      <c r="AF9" s="9">
        <v>1600</v>
      </c>
      <c r="AG9" s="9">
        <v>1801</v>
      </c>
      <c r="AH9" s="9">
        <v>1802</v>
      </c>
      <c r="AI9" s="9">
        <v>1803</v>
      </c>
      <c r="AJ9" s="9">
        <v>1811</v>
      </c>
      <c r="AK9" s="9">
        <v>1812</v>
      </c>
      <c r="AL9" s="9">
        <v>1804</v>
      </c>
      <c r="AM9" s="9">
        <v>1821</v>
      </c>
      <c r="AN9" s="9">
        <v>1822</v>
      </c>
      <c r="AO9" s="9">
        <v>1823</v>
      </c>
      <c r="AP9" s="9">
        <v>1824</v>
      </c>
      <c r="AQ9" s="9">
        <v>1826</v>
      </c>
      <c r="AR9" s="9">
        <v>1827</v>
      </c>
      <c r="AS9" s="9">
        <v>1850</v>
      </c>
      <c r="AT9" s="9">
        <v>1851</v>
      </c>
      <c r="AU9" s="9">
        <v>1852</v>
      </c>
      <c r="AV9" s="9">
        <v>1853</v>
      </c>
      <c r="AW9" s="9">
        <v>1855</v>
      </c>
      <c r="AX9" s="12" t="s">
        <v>13</v>
      </c>
    </row>
    <row r="11" spans="1:50" x14ac:dyDescent="0.2">
      <c r="A11" s="13" t="s">
        <v>14</v>
      </c>
      <c r="B11">
        <v>6077</v>
      </c>
      <c r="C11">
        <v>7216</v>
      </c>
      <c r="D11">
        <v>1</v>
      </c>
      <c r="E11">
        <v>1342</v>
      </c>
      <c r="F11">
        <v>145</v>
      </c>
      <c r="G11">
        <v>0</v>
      </c>
      <c r="H11">
        <v>3218</v>
      </c>
      <c r="I11">
        <v>4488</v>
      </c>
      <c r="J11">
        <v>293</v>
      </c>
      <c r="K11">
        <v>1768</v>
      </c>
      <c r="L11">
        <v>2521</v>
      </c>
      <c r="M11">
        <v>1990</v>
      </c>
      <c r="N11">
        <v>403</v>
      </c>
      <c r="O11">
        <v>13332</v>
      </c>
      <c r="P11">
        <v>163</v>
      </c>
      <c r="Q11">
        <v>611</v>
      </c>
      <c r="R11">
        <v>0</v>
      </c>
      <c r="S11">
        <v>4712</v>
      </c>
      <c r="T11">
        <v>503</v>
      </c>
      <c r="U11">
        <v>0</v>
      </c>
      <c r="V11">
        <v>274</v>
      </c>
      <c r="W11">
        <v>-1</v>
      </c>
      <c r="X11">
        <v>680</v>
      </c>
      <c r="Y11">
        <v>3819</v>
      </c>
      <c r="Z11">
        <v>1363</v>
      </c>
      <c r="AA11">
        <v>1683</v>
      </c>
      <c r="AB11">
        <v>0</v>
      </c>
      <c r="AC11">
        <v>1347</v>
      </c>
      <c r="AD11">
        <v>96</v>
      </c>
      <c r="AE11">
        <v>384</v>
      </c>
      <c r="AF11">
        <f>71+80</f>
        <v>151</v>
      </c>
      <c r="AG11">
        <v>297</v>
      </c>
      <c r="AH11">
        <v>341</v>
      </c>
      <c r="AI11">
        <v>236</v>
      </c>
      <c r="AJ11">
        <v>68</v>
      </c>
      <c r="AK11">
        <v>48</v>
      </c>
      <c r="AL11">
        <v>0</v>
      </c>
      <c r="AM11">
        <v>470</v>
      </c>
      <c r="AN11">
        <v>151</v>
      </c>
      <c r="AO11">
        <v>280</v>
      </c>
      <c r="AP11">
        <v>0</v>
      </c>
      <c r="AQ11">
        <v>16</v>
      </c>
      <c r="AR11">
        <v>409</v>
      </c>
      <c r="AS11">
        <v>631</v>
      </c>
      <c r="AT11">
        <v>213</v>
      </c>
      <c r="AU11">
        <v>39</v>
      </c>
      <c r="AV11">
        <v>277</v>
      </c>
      <c r="AW11">
        <v>253</v>
      </c>
      <c r="AX11">
        <f>SUM(B11:AW11)</f>
        <v>62308</v>
      </c>
    </row>
    <row r="12" spans="1:50" x14ac:dyDescent="0.2">
      <c r="A12" s="2" t="s">
        <v>0</v>
      </c>
      <c r="B12">
        <v>898</v>
      </c>
      <c r="C12">
        <v>688</v>
      </c>
      <c r="D12">
        <v>99</v>
      </c>
      <c r="E12">
        <v>115</v>
      </c>
      <c r="F12">
        <v>28</v>
      </c>
      <c r="G12">
        <v>0</v>
      </c>
      <c r="H12">
        <v>76</v>
      </c>
      <c r="I12">
        <v>499</v>
      </c>
      <c r="J12">
        <v>2</v>
      </c>
      <c r="K12">
        <v>212</v>
      </c>
      <c r="L12">
        <v>78</v>
      </c>
      <c r="M12">
        <v>547</v>
      </c>
      <c r="N12">
        <v>8</v>
      </c>
      <c r="O12">
        <v>933</v>
      </c>
      <c r="P12">
        <v>2</v>
      </c>
      <c r="Q12">
        <v>15</v>
      </c>
      <c r="R12">
        <v>0</v>
      </c>
      <c r="S12">
        <v>141</v>
      </c>
      <c r="T12">
        <v>12</v>
      </c>
      <c r="U12">
        <v>7</v>
      </c>
      <c r="V12">
        <v>7</v>
      </c>
      <c r="W12">
        <v>2</v>
      </c>
      <c r="X12">
        <v>230</v>
      </c>
      <c r="Y12">
        <v>141</v>
      </c>
      <c r="Z12">
        <v>72</v>
      </c>
      <c r="AA12">
        <v>65</v>
      </c>
      <c r="AB12">
        <v>39</v>
      </c>
      <c r="AC12">
        <v>93</v>
      </c>
      <c r="AD12">
        <v>0</v>
      </c>
      <c r="AE12">
        <v>0</v>
      </c>
      <c r="AF12">
        <v>4</v>
      </c>
      <c r="AG12">
        <v>89</v>
      </c>
      <c r="AH12">
        <v>9</v>
      </c>
      <c r="AI12">
        <v>15</v>
      </c>
      <c r="AJ12">
        <v>0</v>
      </c>
      <c r="AK12">
        <v>1</v>
      </c>
      <c r="AL12">
        <v>0</v>
      </c>
      <c r="AM12">
        <v>4</v>
      </c>
      <c r="AN12">
        <v>3</v>
      </c>
      <c r="AO12">
        <v>4</v>
      </c>
      <c r="AP12">
        <v>0</v>
      </c>
      <c r="AQ12">
        <v>5</v>
      </c>
      <c r="AR12">
        <v>21</v>
      </c>
      <c r="AS12">
        <v>6</v>
      </c>
      <c r="AT12">
        <v>2</v>
      </c>
      <c r="AU12">
        <v>1</v>
      </c>
      <c r="AV12">
        <v>15</v>
      </c>
      <c r="AW12">
        <v>1</v>
      </c>
      <c r="AX12">
        <f>SUM(B12:AW12)</f>
        <v>5189</v>
      </c>
    </row>
    <row r="13" spans="1:50" x14ac:dyDescent="0.2">
      <c r="A13" s="2" t="s">
        <v>1</v>
      </c>
      <c r="B13">
        <v>834</v>
      </c>
      <c r="C13">
        <v>810</v>
      </c>
      <c r="D13">
        <v>37</v>
      </c>
      <c r="E13">
        <v>151</v>
      </c>
      <c r="F13">
        <v>60</v>
      </c>
      <c r="G13">
        <v>2</v>
      </c>
      <c r="H13">
        <v>104</v>
      </c>
      <c r="I13">
        <v>725</v>
      </c>
      <c r="J13">
        <v>27</v>
      </c>
      <c r="K13">
        <v>380</v>
      </c>
      <c r="L13">
        <v>57</v>
      </c>
      <c r="M13">
        <v>649</v>
      </c>
      <c r="N13">
        <v>32</v>
      </c>
      <c r="O13">
        <v>746</v>
      </c>
      <c r="P13">
        <v>22</v>
      </c>
      <c r="Q13">
        <v>27</v>
      </c>
      <c r="R13">
        <v>0</v>
      </c>
      <c r="S13">
        <v>119</v>
      </c>
      <c r="T13">
        <v>10</v>
      </c>
      <c r="U13">
        <v>0</v>
      </c>
      <c r="V13">
        <v>28</v>
      </c>
      <c r="W13">
        <v>21</v>
      </c>
      <c r="X13">
        <v>59</v>
      </c>
      <c r="Y13">
        <v>70</v>
      </c>
      <c r="Z13">
        <v>45</v>
      </c>
      <c r="AA13">
        <v>116</v>
      </c>
      <c r="AB13">
        <v>51</v>
      </c>
      <c r="AC13">
        <v>160</v>
      </c>
      <c r="AD13">
        <v>30</v>
      </c>
      <c r="AE13">
        <v>37</v>
      </c>
      <c r="AF13">
        <v>1</v>
      </c>
      <c r="AG13">
        <v>28</v>
      </c>
      <c r="AH13">
        <v>22</v>
      </c>
      <c r="AI13">
        <v>24</v>
      </c>
      <c r="AJ13">
        <v>9</v>
      </c>
      <c r="AK13">
        <v>8</v>
      </c>
      <c r="AL13">
        <v>0</v>
      </c>
      <c r="AM13">
        <v>24</v>
      </c>
      <c r="AN13">
        <v>28</v>
      </c>
      <c r="AO13">
        <v>31</v>
      </c>
      <c r="AP13">
        <v>0</v>
      </c>
      <c r="AQ13">
        <v>5</v>
      </c>
      <c r="AR13">
        <v>28</v>
      </c>
      <c r="AS13">
        <v>58</v>
      </c>
      <c r="AT13">
        <v>21</v>
      </c>
      <c r="AU13">
        <v>8</v>
      </c>
      <c r="AV13">
        <v>25</v>
      </c>
      <c r="AW13">
        <v>7</v>
      </c>
      <c r="AX13">
        <f>SUM(B13:AW13)</f>
        <v>5736</v>
      </c>
    </row>
    <row r="14" spans="1:50" x14ac:dyDescent="0.2">
      <c r="A14" s="14" t="s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>
        <f>SUM(B14:AW14)</f>
        <v>0</v>
      </c>
    </row>
    <row r="15" spans="1:50" x14ac:dyDescent="0.2">
      <c r="A15" s="4"/>
      <c r="B15" s="10"/>
      <c r="C15" s="3"/>
      <c r="D15" s="3"/>
      <c r="E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W15" s="3"/>
      <c r="X15" s="3"/>
      <c r="Y15" s="3"/>
      <c r="Z15" s="3"/>
      <c r="AA15" s="3"/>
      <c r="AB15" s="3"/>
      <c r="AD15" s="3"/>
    </row>
    <row r="16" spans="1:50" x14ac:dyDescent="0.2">
      <c r="A16" s="4"/>
      <c r="B16" s="15">
        <f t="shared" ref="B16:AG16" si="0">SUM(B11:B14)</f>
        <v>7809</v>
      </c>
      <c r="C16" s="15">
        <f t="shared" si="0"/>
        <v>8714</v>
      </c>
      <c r="D16" s="15">
        <f t="shared" si="0"/>
        <v>137</v>
      </c>
      <c r="E16" s="15">
        <f t="shared" si="0"/>
        <v>1608</v>
      </c>
      <c r="F16" s="15">
        <f t="shared" si="0"/>
        <v>233</v>
      </c>
      <c r="G16" s="15">
        <f t="shared" si="0"/>
        <v>2</v>
      </c>
      <c r="H16" s="15">
        <f t="shared" si="0"/>
        <v>3398</v>
      </c>
      <c r="I16" s="15">
        <f t="shared" si="0"/>
        <v>5712</v>
      </c>
      <c r="J16" s="15">
        <f t="shared" si="0"/>
        <v>322</v>
      </c>
      <c r="K16" s="15">
        <f t="shared" si="0"/>
        <v>2360</v>
      </c>
      <c r="L16" s="15">
        <f t="shared" si="0"/>
        <v>2656</v>
      </c>
      <c r="M16" s="15">
        <f t="shared" si="0"/>
        <v>3186</v>
      </c>
      <c r="N16" s="15">
        <f t="shared" si="0"/>
        <v>443</v>
      </c>
      <c r="O16" s="15">
        <f t="shared" si="0"/>
        <v>15011</v>
      </c>
      <c r="P16" s="15">
        <f t="shared" si="0"/>
        <v>187</v>
      </c>
      <c r="Q16" s="15">
        <f t="shared" si="0"/>
        <v>653</v>
      </c>
      <c r="R16" s="15">
        <f t="shared" si="0"/>
        <v>0</v>
      </c>
      <c r="S16" s="15">
        <f t="shared" si="0"/>
        <v>4972</v>
      </c>
      <c r="T16" s="15">
        <f t="shared" si="0"/>
        <v>525</v>
      </c>
      <c r="U16" s="15">
        <f t="shared" si="0"/>
        <v>7</v>
      </c>
      <c r="V16" s="15">
        <f t="shared" si="0"/>
        <v>309</v>
      </c>
      <c r="W16" s="15">
        <f t="shared" si="0"/>
        <v>22</v>
      </c>
      <c r="X16" s="15">
        <f t="shared" si="0"/>
        <v>969</v>
      </c>
      <c r="Y16" s="15">
        <f t="shared" si="0"/>
        <v>4030</v>
      </c>
      <c r="Z16" s="15">
        <f t="shared" si="0"/>
        <v>1480</v>
      </c>
      <c r="AA16" s="15">
        <f t="shared" si="0"/>
        <v>1864</v>
      </c>
      <c r="AB16" s="15">
        <f t="shared" si="0"/>
        <v>90</v>
      </c>
      <c r="AC16" s="15">
        <f t="shared" si="0"/>
        <v>1600</v>
      </c>
      <c r="AD16" s="15">
        <f t="shared" si="0"/>
        <v>126</v>
      </c>
      <c r="AE16" s="15">
        <f t="shared" si="0"/>
        <v>421</v>
      </c>
      <c r="AF16" s="15">
        <f t="shared" si="0"/>
        <v>156</v>
      </c>
      <c r="AG16" s="15">
        <f t="shared" si="0"/>
        <v>414</v>
      </c>
      <c r="AH16" s="15">
        <f t="shared" ref="AH16:AX16" si="1">SUM(AH11:AH14)</f>
        <v>372</v>
      </c>
      <c r="AI16" s="15">
        <f t="shared" si="1"/>
        <v>275</v>
      </c>
      <c r="AJ16" s="15">
        <f t="shared" si="1"/>
        <v>77</v>
      </c>
      <c r="AK16" s="15">
        <f t="shared" si="1"/>
        <v>57</v>
      </c>
      <c r="AL16" s="15">
        <f t="shared" si="1"/>
        <v>0</v>
      </c>
      <c r="AM16" s="15">
        <f t="shared" si="1"/>
        <v>498</v>
      </c>
      <c r="AN16" s="15">
        <f t="shared" si="1"/>
        <v>182</v>
      </c>
      <c r="AO16" s="15">
        <f t="shared" si="1"/>
        <v>315</v>
      </c>
      <c r="AP16" s="15">
        <f t="shared" si="1"/>
        <v>0</v>
      </c>
      <c r="AQ16" s="15">
        <f t="shared" si="1"/>
        <v>26</v>
      </c>
      <c r="AR16" s="15">
        <f t="shared" si="1"/>
        <v>458</v>
      </c>
      <c r="AS16" s="15">
        <f t="shared" si="1"/>
        <v>695</v>
      </c>
      <c r="AT16" s="15">
        <f t="shared" si="1"/>
        <v>236</v>
      </c>
      <c r="AU16" s="15">
        <f t="shared" si="1"/>
        <v>48</v>
      </c>
      <c r="AV16" s="15">
        <f t="shared" si="1"/>
        <v>317</v>
      </c>
      <c r="AW16" s="15">
        <f t="shared" si="1"/>
        <v>261</v>
      </c>
      <c r="AX16" s="15">
        <f t="shared" si="1"/>
        <v>73233</v>
      </c>
    </row>
    <row r="17" spans="1:50" x14ac:dyDescent="0.2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">
      <c r="A18" s="14" t="s">
        <v>16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5"/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"/>
      <c r="AE18" s="5"/>
      <c r="AF18" s="5"/>
      <c r="AG18" s="3"/>
      <c r="AH18" s="3"/>
      <c r="AI18" s="3"/>
      <c r="AJ18" s="4"/>
      <c r="AK18" s="4"/>
      <c r="AL18" s="4"/>
      <c r="AM18" s="3"/>
      <c r="AN18" s="3"/>
      <c r="AO18" s="3"/>
      <c r="AP18" s="3"/>
      <c r="AQ18" s="4"/>
      <c r="AR18" s="3"/>
      <c r="AS18" s="4"/>
      <c r="AT18" s="4"/>
      <c r="AU18" s="4"/>
      <c r="AV18" s="4"/>
      <c r="AW18" s="4"/>
      <c r="AX18">
        <f>SUM(B18:AW18)</f>
        <v>0</v>
      </c>
    </row>
    <row r="19" spans="1:50" x14ac:dyDescent="0.2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x14ac:dyDescent="0.2">
      <c r="A20" s="4"/>
      <c r="B20" s="4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3"/>
      <c r="S20" s="3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4"/>
      <c r="AF20" s="3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x14ac:dyDescent="0.2">
      <c r="A21" s="8" t="s">
        <v>2</v>
      </c>
      <c r="B21" s="8">
        <f>SUM(B16:B18)</f>
        <v>7809</v>
      </c>
      <c r="C21" s="8">
        <f t="shared" ref="C21:AW21" si="2">SUM(C16:C18)</f>
        <v>8714</v>
      </c>
      <c r="D21" s="8">
        <f t="shared" si="2"/>
        <v>137</v>
      </c>
      <c r="E21" s="8">
        <f t="shared" si="2"/>
        <v>1608</v>
      </c>
      <c r="F21" s="8">
        <f t="shared" si="2"/>
        <v>233</v>
      </c>
      <c r="G21" s="8">
        <f t="shared" si="2"/>
        <v>2</v>
      </c>
      <c r="H21" s="8">
        <f t="shared" si="2"/>
        <v>3398</v>
      </c>
      <c r="I21" s="8">
        <f t="shared" si="2"/>
        <v>5712</v>
      </c>
      <c r="J21" s="8">
        <f t="shared" si="2"/>
        <v>322</v>
      </c>
      <c r="K21" s="8">
        <f t="shared" si="2"/>
        <v>2360</v>
      </c>
      <c r="L21" s="8">
        <f t="shared" si="2"/>
        <v>2656</v>
      </c>
      <c r="M21" s="8">
        <f t="shared" si="2"/>
        <v>3186</v>
      </c>
      <c r="N21" s="8">
        <f t="shared" si="2"/>
        <v>443</v>
      </c>
      <c r="O21" s="8">
        <f t="shared" si="2"/>
        <v>15011</v>
      </c>
      <c r="P21" s="8">
        <f t="shared" si="2"/>
        <v>187</v>
      </c>
      <c r="Q21" s="8">
        <f t="shared" si="2"/>
        <v>653</v>
      </c>
      <c r="R21" s="8">
        <f t="shared" si="2"/>
        <v>0</v>
      </c>
      <c r="S21" s="8">
        <f t="shared" si="2"/>
        <v>4972</v>
      </c>
      <c r="T21" s="8">
        <f t="shared" si="2"/>
        <v>525</v>
      </c>
      <c r="U21" s="8">
        <f t="shared" si="2"/>
        <v>7</v>
      </c>
      <c r="V21" s="8">
        <f t="shared" si="2"/>
        <v>309</v>
      </c>
      <c r="W21" s="8">
        <f t="shared" si="2"/>
        <v>22</v>
      </c>
      <c r="X21" s="8">
        <f t="shared" si="2"/>
        <v>969</v>
      </c>
      <c r="Y21" s="8">
        <f t="shared" si="2"/>
        <v>4030</v>
      </c>
      <c r="Z21" s="8">
        <f t="shared" si="2"/>
        <v>1480</v>
      </c>
      <c r="AA21" s="8">
        <f t="shared" si="2"/>
        <v>1864</v>
      </c>
      <c r="AB21" s="8">
        <f t="shared" si="2"/>
        <v>90</v>
      </c>
      <c r="AC21" s="8">
        <f t="shared" si="2"/>
        <v>1600</v>
      </c>
      <c r="AD21" s="8">
        <f t="shared" si="2"/>
        <v>126</v>
      </c>
      <c r="AE21" s="8">
        <f t="shared" si="2"/>
        <v>421</v>
      </c>
      <c r="AF21" s="8">
        <f t="shared" si="2"/>
        <v>156</v>
      </c>
      <c r="AG21" s="8">
        <f t="shared" si="2"/>
        <v>414</v>
      </c>
      <c r="AH21" s="8">
        <f t="shared" si="2"/>
        <v>372</v>
      </c>
      <c r="AI21" s="8">
        <f t="shared" si="2"/>
        <v>275</v>
      </c>
      <c r="AJ21" s="8">
        <f t="shared" si="2"/>
        <v>77</v>
      </c>
      <c r="AK21" s="8">
        <f t="shared" si="2"/>
        <v>57</v>
      </c>
      <c r="AL21" s="8">
        <f t="shared" si="2"/>
        <v>0</v>
      </c>
      <c r="AM21" s="8">
        <f t="shared" si="2"/>
        <v>498</v>
      </c>
      <c r="AN21" s="8">
        <f t="shared" si="2"/>
        <v>182</v>
      </c>
      <c r="AO21" s="8">
        <f t="shared" si="2"/>
        <v>315</v>
      </c>
      <c r="AP21" s="8">
        <f t="shared" si="2"/>
        <v>0</v>
      </c>
      <c r="AQ21" s="8">
        <f t="shared" si="2"/>
        <v>26</v>
      </c>
      <c r="AR21" s="8">
        <f t="shared" si="2"/>
        <v>458</v>
      </c>
      <c r="AS21" s="8">
        <f t="shared" si="2"/>
        <v>695</v>
      </c>
      <c r="AT21" s="8">
        <f t="shared" si="2"/>
        <v>236</v>
      </c>
      <c r="AU21" s="8">
        <f t="shared" si="2"/>
        <v>48</v>
      </c>
      <c r="AV21" s="8">
        <f t="shared" si="2"/>
        <v>317</v>
      </c>
      <c r="AW21" s="8">
        <f t="shared" si="2"/>
        <v>261</v>
      </c>
      <c r="AX21" s="8">
        <f>SUM(B21:AW21)</f>
        <v>73233</v>
      </c>
    </row>
    <row r="22" spans="1:5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x14ac:dyDescent="0.2">
      <c r="A24" s="4" t="s">
        <v>9</v>
      </c>
      <c r="B24" s="4"/>
      <c r="C24" s="4"/>
      <c r="D24" s="4"/>
      <c r="E24" s="4"/>
      <c r="F24" s="3"/>
      <c r="G24" s="3"/>
      <c r="H24" s="3"/>
      <c r="I24" s="3"/>
      <c r="J24" s="4"/>
      <c r="K24" s="3"/>
      <c r="L24" s="4"/>
      <c r="M24" s="3"/>
      <c r="N24" s="4"/>
      <c r="O24" s="4"/>
      <c r="P24" s="3"/>
      <c r="Q24" s="4"/>
      <c r="R24" s="3"/>
      <c r="S24" s="3"/>
      <c r="T24" s="4"/>
      <c r="U24" s="4"/>
      <c r="V24" s="4"/>
      <c r="W24" s="4"/>
      <c r="X24" s="4"/>
      <c r="Y24" s="4"/>
      <c r="Z24" s="4"/>
      <c r="AA24" s="4"/>
      <c r="AB24" s="3"/>
      <c r="AC24" s="3"/>
      <c r="AD24" s="3"/>
      <c r="AE24" s="4"/>
      <c r="AF24" s="4"/>
      <c r="AG24" s="3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>
        <f>SUM(B24:AW24)</f>
        <v>0</v>
      </c>
    </row>
    <row r="25" spans="1:50" x14ac:dyDescent="0.2">
      <c r="A25" s="4" t="s">
        <v>3</v>
      </c>
      <c r="B25" s="3"/>
      <c r="C25" s="3"/>
      <c r="D25" s="4"/>
      <c r="E25" s="3"/>
      <c r="F25" s="3"/>
      <c r="G25" s="3"/>
      <c r="H25" s="3"/>
      <c r="I25" s="3"/>
      <c r="J25" s="4"/>
      <c r="K25" s="3"/>
      <c r="L25" s="3"/>
      <c r="M25" s="3"/>
      <c r="N25" s="3"/>
      <c r="O25" s="3"/>
      <c r="P25" s="3"/>
      <c r="Q25" s="4"/>
      <c r="R25" s="3"/>
      <c r="S25" s="4"/>
      <c r="T25" s="4"/>
      <c r="U25" s="4"/>
      <c r="V25" s="4"/>
      <c r="W25" s="4"/>
      <c r="X25" s="3"/>
      <c r="Y25" s="3"/>
      <c r="Z25" s="3"/>
      <c r="AA25" s="3"/>
      <c r="AB25" s="3"/>
      <c r="AC25" s="3"/>
      <c r="AD25" s="3"/>
      <c r="AE25" s="4"/>
      <c r="AF25" s="3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3"/>
      <c r="AR25" s="4"/>
      <c r="AS25" s="4"/>
      <c r="AT25" s="4"/>
      <c r="AU25" s="4"/>
      <c r="AV25" s="4"/>
      <c r="AW25" s="4"/>
      <c r="AX25">
        <f>SUM(B25:AW25)</f>
        <v>0</v>
      </c>
    </row>
    <row r="26" spans="1:50" x14ac:dyDescent="0.2">
      <c r="A26" s="4" t="s">
        <v>4</v>
      </c>
      <c r="B26" s="3"/>
      <c r="C26" s="3"/>
      <c r="D26" s="4"/>
      <c r="E26" s="3"/>
      <c r="F26" s="3"/>
      <c r="G26" s="3"/>
      <c r="H26" s="3"/>
      <c r="I26" s="3"/>
      <c r="J26" s="4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4"/>
      <c r="AN26" s="4"/>
      <c r="AO26" s="4"/>
      <c r="AP26" s="4"/>
      <c r="AQ26" s="3"/>
      <c r="AR26" s="4"/>
      <c r="AS26" s="4"/>
      <c r="AT26" s="4"/>
      <c r="AU26" s="4"/>
      <c r="AV26" s="4"/>
      <c r="AW26" s="4"/>
      <c r="AX26">
        <f>SUM(B26:AW26)</f>
        <v>0</v>
      </c>
    </row>
    <row r="27" spans="1:50" x14ac:dyDescent="0.2">
      <c r="A27" s="3" t="s">
        <v>5</v>
      </c>
      <c r="B27" s="3"/>
      <c r="C27" s="3"/>
      <c r="D27" s="4"/>
      <c r="E27" s="3"/>
      <c r="F27" s="3"/>
      <c r="G27" s="3"/>
      <c r="H27" s="3"/>
      <c r="I27" s="3"/>
      <c r="J27" s="4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3"/>
      <c r="AI27" s="4"/>
      <c r="AJ27" s="4"/>
      <c r="AK27" s="4"/>
      <c r="AL27" s="4"/>
      <c r="AM27" s="4"/>
      <c r="AN27" s="4"/>
      <c r="AO27" s="4"/>
      <c r="AP27" s="4"/>
      <c r="AQ27" s="3"/>
      <c r="AR27" s="4"/>
      <c r="AS27" s="4"/>
      <c r="AT27" s="4"/>
      <c r="AU27" s="4"/>
      <c r="AV27" s="4"/>
      <c r="AW27" s="4"/>
      <c r="AX27">
        <f>SUM(B27:AW27)</f>
        <v>0</v>
      </c>
    </row>
    <row r="28" spans="1:50" x14ac:dyDescent="0.2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s="11" customFormat="1" x14ac:dyDescent="0.2">
      <c r="A29" s="14"/>
      <c r="B29" s="14">
        <f t="shared" ref="B29:AW29" si="3">SUM(B24:B28)</f>
        <v>0</v>
      </c>
      <c r="C29" s="14">
        <f t="shared" si="3"/>
        <v>0</v>
      </c>
      <c r="D29" s="14">
        <f t="shared" si="3"/>
        <v>0</v>
      </c>
      <c r="E29" s="14">
        <f t="shared" si="3"/>
        <v>0</v>
      </c>
      <c r="F29" s="14">
        <f t="shared" si="3"/>
        <v>0</v>
      </c>
      <c r="G29" s="14">
        <f t="shared" si="3"/>
        <v>0</v>
      </c>
      <c r="H29" s="14">
        <f t="shared" si="3"/>
        <v>0</v>
      </c>
      <c r="I29" s="14">
        <f t="shared" si="3"/>
        <v>0</v>
      </c>
      <c r="J29" s="14">
        <f t="shared" si="3"/>
        <v>0</v>
      </c>
      <c r="K29" s="14">
        <f t="shared" si="3"/>
        <v>0</v>
      </c>
      <c r="L29" s="14">
        <f t="shared" si="3"/>
        <v>0</v>
      </c>
      <c r="M29" s="14">
        <f t="shared" si="3"/>
        <v>0</v>
      </c>
      <c r="N29" s="14">
        <f t="shared" si="3"/>
        <v>0</v>
      </c>
      <c r="O29" s="14">
        <f t="shared" si="3"/>
        <v>0</v>
      </c>
      <c r="P29" s="14">
        <f t="shared" si="3"/>
        <v>0</v>
      </c>
      <c r="Q29" s="14">
        <f t="shared" si="3"/>
        <v>0</v>
      </c>
      <c r="R29" s="14">
        <f t="shared" si="3"/>
        <v>0</v>
      </c>
      <c r="S29" s="14">
        <f t="shared" si="3"/>
        <v>0</v>
      </c>
      <c r="T29" s="14">
        <f t="shared" si="3"/>
        <v>0</v>
      </c>
      <c r="U29" s="14">
        <f t="shared" si="3"/>
        <v>0</v>
      </c>
      <c r="V29" s="14">
        <f t="shared" si="3"/>
        <v>0</v>
      </c>
      <c r="W29" s="14">
        <f t="shared" si="3"/>
        <v>0</v>
      </c>
      <c r="X29" s="14">
        <f t="shared" si="3"/>
        <v>0</v>
      </c>
      <c r="Y29" s="14">
        <f t="shared" si="3"/>
        <v>0</v>
      </c>
      <c r="Z29" s="14">
        <f t="shared" si="3"/>
        <v>0</v>
      </c>
      <c r="AA29" s="14">
        <f t="shared" si="3"/>
        <v>0</v>
      </c>
      <c r="AB29" s="14">
        <f t="shared" si="3"/>
        <v>0</v>
      </c>
      <c r="AC29" s="14">
        <f t="shared" si="3"/>
        <v>0</v>
      </c>
      <c r="AD29" s="14">
        <f t="shared" si="3"/>
        <v>0</v>
      </c>
      <c r="AE29" s="14">
        <f t="shared" si="3"/>
        <v>0</v>
      </c>
      <c r="AF29" s="14">
        <f t="shared" si="3"/>
        <v>0</v>
      </c>
      <c r="AG29" s="14">
        <f t="shared" si="3"/>
        <v>0</v>
      </c>
      <c r="AH29" s="14">
        <f t="shared" si="3"/>
        <v>0</v>
      </c>
      <c r="AI29" s="14">
        <f t="shared" si="3"/>
        <v>0</v>
      </c>
      <c r="AJ29" s="14">
        <f t="shared" si="3"/>
        <v>0</v>
      </c>
      <c r="AK29" s="14">
        <f t="shared" si="3"/>
        <v>0</v>
      </c>
      <c r="AL29" s="14">
        <f t="shared" si="3"/>
        <v>0</v>
      </c>
      <c r="AM29" s="14">
        <f t="shared" si="3"/>
        <v>0</v>
      </c>
      <c r="AN29" s="14">
        <f t="shared" si="3"/>
        <v>0</v>
      </c>
      <c r="AO29" s="14">
        <f t="shared" si="3"/>
        <v>0</v>
      </c>
      <c r="AP29" s="14">
        <f t="shared" si="3"/>
        <v>0</v>
      </c>
      <c r="AQ29" s="14">
        <f t="shared" si="3"/>
        <v>0</v>
      </c>
      <c r="AR29" s="14">
        <f t="shared" si="3"/>
        <v>0</v>
      </c>
      <c r="AS29" s="14">
        <f t="shared" si="3"/>
        <v>0</v>
      </c>
      <c r="AT29" s="14">
        <f t="shared" si="3"/>
        <v>0</v>
      </c>
      <c r="AU29" s="14">
        <f t="shared" si="3"/>
        <v>0</v>
      </c>
      <c r="AV29" s="14">
        <f t="shared" si="3"/>
        <v>0</v>
      </c>
      <c r="AW29" s="14">
        <f t="shared" si="3"/>
        <v>0</v>
      </c>
      <c r="AX29" s="14">
        <f>SUM(B29:AW29)</f>
        <v>0</v>
      </c>
    </row>
    <row r="30" spans="1:50" x14ac:dyDescent="0.2">
      <c r="A30" s="3"/>
      <c r="B30" s="4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50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50" x14ac:dyDescent="0.2">
      <c r="A32" s="17" t="s">
        <v>6</v>
      </c>
      <c r="B32" s="8">
        <f>B21-B29</f>
        <v>7809</v>
      </c>
      <c r="C32" s="8">
        <f t="shared" ref="C32:AV32" si="4">C21-C29</f>
        <v>8714</v>
      </c>
      <c r="D32" s="8">
        <f t="shared" si="4"/>
        <v>137</v>
      </c>
      <c r="E32" s="8">
        <f t="shared" si="4"/>
        <v>1608</v>
      </c>
      <c r="F32" s="8">
        <f t="shared" si="4"/>
        <v>233</v>
      </c>
      <c r="G32" s="8">
        <f t="shared" si="4"/>
        <v>2</v>
      </c>
      <c r="H32" s="8">
        <f t="shared" si="4"/>
        <v>3398</v>
      </c>
      <c r="I32" s="8">
        <f t="shared" si="4"/>
        <v>5712</v>
      </c>
      <c r="J32" s="8">
        <f t="shared" si="4"/>
        <v>322</v>
      </c>
      <c r="K32" s="8">
        <f t="shared" si="4"/>
        <v>2360</v>
      </c>
      <c r="L32" s="8">
        <f t="shared" si="4"/>
        <v>2656</v>
      </c>
      <c r="M32" s="8">
        <f t="shared" si="4"/>
        <v>3186</v>
      </c>
      <c r="N32" s="8">
        <f t="shared" si="4"/>
        <v>443</v>
      </c>
      <c r="O32" s="8">
        <f t="shared" si="4"/>
        <v>15011</v>
      </c>
      <c r="P32" s="8">
        <f t="shared" si="4"/>
        <v>187</v>
      </c>
      <c r="Q32" s="8">
        <f t="shared" si="4"/>
        <v>653</v>
      </c>
      <c r="R32" s="8">
        <f t="shared" si="4"/>
        <v>0</v>
      </c>
      <c r="S32" s="8">
        <f t="shared" si="4"/>
        <v>4972</v>
      </c>
      <c r="T32" s="8">
        <f t="shared" si="4"/>
        <v>525</v>
      </c>
      <c r="U32" s="8">
        <f t="shared" si="4"/>
        <v>7</v>
      </c>
      <c r="V32" s="8">
        <f t="shared" si="4"/>
        <v>309</v>
      </c>
      <c r="W32" s="8">
        <f t="shared" si="4"/>
        <v>22</v>
      </c>
      <c r="X32" s="8">
        <f t="shared" si="4"/>
        <v>969</v>
      </c>
      <c r="Y32" s="8">
        <f t="shared" si="4"/>
        <v>4030</v>
      </c>
      <c r="Z32" s="8">
        <f t="shared" si="4"/>
        <v>1480</v>
      </c>
      <c r="AA32" s="8">
        <f t="shared" si="4"/>
        <v>1864</v>
      </c>
      <c r="AB32" s="8">
        <f t="shared" si="4"/>
        <v>90</v>
      </c>
      <c r="AC32" s="8">
        <f t="shared" si="4"/>
        <v>1600</v>
      </c>
      <c r="AD32" s="8">
        <f t="shared" si="4"/>
        <v>126</v>
      </c>
      <c r="AE32" s="8">
        <f t="shared" si="4"/>
        <v>421</v>
      </c>
      <c r="AF32" s="8">
        <f t="shared" si="4"/>
        <v>156</v>
      </c>
      <c r="AG32" s="8">
        <f t="shared" si="4"/>
        <v>414</v>
      </c>
      <c r="AH32" s="8">
        <f t="shared" si="4"/>
        <v>372</v>
      </c>
      <c r="AI32" s="8">
        <f t="shared" si="4"/>
        <v>275</v>
      </c>
      <c r="AJ32" s="8">
        <f t="shared" si="4"/>
        <v>77</v>
      </c>
      <c r="AK32" s="8">
        <f t="shared" si="4"/>
        <v>57</v>
      </c>
      <c r="AL32" s="8">
        <f t="shared" si="4"/>
        <v>0</v>
      </c>
      <c r="AM32" s="8">
        <f t="shared" si="4"/>
        <v>498</v>
      </c>
      <c r="AN32" s="8">
        <f t="shared" si="4"/>
        <v>182</v>
      </c>
      <c r="AO32" s="8">
        <f t="shared" si="4"/>
        <v>315</v>
      </c>
      <c r="AP32" s="8">
        <f t="shared" si="4"/>
        <v>0</v>
      </c>
      <c r="AQ32" s="8">
        <f t="shared" si="4"/>
        <v>26</v>
      </c>
      <c r="AR32" s="8">
        <f t="shared" si="4"/>
        <v>458</v>
      </c>
      <c r="AS32" s="8">
        <f t="shared" si="4"/>
        <v>695</v>
      </c>
      <c r="AT32" s="8">
        <f t="shared" si="4"/>
        <v>236</v>
      </c>
      <c r="AU32" s="8">
        <f t="shared" si="4"/>
        <v>48</v>
      </c>
      <c r="AV32" s="8">
        <f t="shared" si="4"/>
        <v>317</v>
      </c>
      <c r="AW32" s="8"/>
      <c r="AX32" s="8">
        <f>SUM(B32:AW32)</f>
        <v>72972</v>
      </c>
    </row>
    <row r="33" spans="1:50" x14ac:dyDescent="0.2">
      <c r="A33" s="3"/>
    </row>
    <row r="34" spans="1:50" x14ac:dyDescent="0.2">
      <c r="A34" s="4" t="s">
        <v>7</v>
      </c>
      <c r="AX34">
        <f>SUM(B34:AW34)</f>
        <v>0</v>
      </c>
    </row>
    <row r="35" spans="1:50" x14ac:dyDescent="0.2">
      <c r="A35" s="16" t="s">
        <v>17</v>
      </c>
      <c r="B35" s="4"/>
      <c r="C35" s="4"/>
      <c r="D35" s="4"/>
      <c r="E35" s="3"/>
      <c r="F35" s="4"/>
      <c r="G35" s="4"/>
      <c r="H35" s="3"/>
      <c r="I35" s="3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>
        <f>SUM(B35:AW35)</f>
        <v>0</v>
      </c>
    </row>
    <row r="36" spans="1:50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">
      <c r="A37" s="17" t="s">
        <v>8</v>
      </c>
      <c r="B37" s="17">
        <f t="shared" ref="B37:AV37" si="5">B32-B34-B35</f>
        <v>7809</v>
      </c>
      <c r="C37" s="17">
        <f t="shared" si="5"/>
        <v>8714</v>
      </c>
      <c r="D37" s="17">
        <f t="shared" si="5"/>
        <v>137</v>
      </c>
      <c r="E37" s="17">
        <f t="shared" si="5"/>
        <v>1608</v>
      </c>
      <c r="F37" s="17">
        <f t="shared" si="5"/>
        <v>233</v>
      </c>
      <c r="G37" s="17">
        <f t="shared" si="5"/>
        <v>2</v>
      </c>
      <c r="H37" s="17">
        <f t="shared" si="5"/>
        <v>3398</v>
      </c>
      <c r="I37" s="17">
        <f t="shared" si="5"/>
        <v>5712</v>
      </c>
      <c r="J37" s="17">
        <f t="shared" si="5"/>
        <v>322</v>
      </c>
      <c r="K37" s="17">
        <f t="shared" si="5"/>
        <v>2360</v>
      </c>
      <c r="L37" s="17">
        <f t="shared" si="5"/>
        <v>2656</v>
      </c>
      <c r="M37" s="17">
        <f t="shared" si="5"/>
        <v>3186</v>
      </c>
      <c r="N37" s="17">
        <f t="shared" si="5"/>
        <v>443</v>
      </c>
      <c r="O37" s="17">
        <f t="shared" si="5"/>
        <v>15011</v>
      </c>
      <c r="P37" s="17">
        <f t="shared" si="5"/>
        <v>187</v>
      </c>
      <c r="Q37" s="17">
        <f t="shared" si="5"/>
        <v>653</v>
      </c>
      <c r="R37" s="17">
        <f t="shared" si="5"/>
        <v>0</v>
      </c>
      <c r="S37" s="17">
        <f t="shared" si="5"/>
        <v>4972</v>
      </c>
      <c r="T37" s="17">
        <f t="shared" si="5"/>
        <v>525</v>
      </c>
      <c r="U37" s="17">
        <f>U32-U34-U35</f>
        <v>7</v>
      </c>
      <c r="V37" s="17">
        <f t="shared" si="5"/>
        <v>309</v>
      </c>
      <c r="W37" s="17">
        <f t="shared" si="5"/>
        <v>22</v>
      </c>
      <c r="X37" s="17">
        <f t="shared" si="5"/>
        <v>969</v>
      </c>
      <c r="Y37" s="17">
        <f t="shared" si="5"/>
        <v>4030</v>
      </c>
      <c r="Z37" s="17">
        <f t="shared" si="5"/>
        <v>1480</v>
      </c>
      <c r="AA37" s="17">
        <f t="shared" si="5"/>
        <v>1864</v>
      </c>
      <c r="AB37" s="17">
        <f t="shared" si="5"/>
        <v>90</v>
      </c>
      <c r="AC37" s="17">
        <f t="shared" si="5"/>
        <v>1600</v>
      </c>
      <c r="AD37" s="17">
        <f t="shared" si="5"/>
        <v>126</v>
      </c>
      <c r="AE37" s="17">
        <f t="shared" si="5"/>
        <v>421</v>
      </c>
      <c r="AF37" s="17">
        <f t="shared" si="5"/>
        <v>156</v>
      </c>
      <c r="AG37" s="17">
        <f t="shared" si="5"/>
        <v>414</v>
      </c>
      <c r="AH37" s="17">
        <f t="shared" si="5"/>
        <v>372</v>
      </c>
      <c r="AI37" s="17">
        <f t="shared" si="5"/>
        <v>275</v>
      </c>
      <c r="AJ37" s="17">
        <f t="shared" si="5"/>
        <v>77</v>
      </c>
      <c r="AK37" s="17">
        <f t="shared" si="5"/>
        <v>57</v>
      </c>
      <c r="AL37" s="17">
        <f t="shared" si="5"/>
        <v>0</v>
      </c>
      <c r="AM37" s="17">
        <f t="shared" si="5"/>
        <v>498</v>
      </c>
      <c r="AN37" s="17">
        <f t="shared" si="5"/>
        <v>182</v>
      </c>
      <c r="AO37" s="17">
        <f t="shared" si="5"/>
        <v>315</v>
      </c>
      <c r="AP37" s="17">
        <f t="shared" si="5"/>
        <v>0</v>
      </c>
      <c r="AQ37" s="17">
        <f t="shared" si="5"/>
        <v>26</v>
      </c>
      <c r="AR37" s="17">
        <f t="shared" si="5"/>
        <v>458</v>
      </c>
      <c r="AS37" s="17">
        <f t="shared" si="5"/>
        <v>695</v>
      </c>
      <c r="AT37" s="17">
        <f t="shared" si="5"/>
        <v>236</v>
      </c>
      <c r="AU37" s="17">
        <f t="shared" si="5"/>
        <v>48</v>
      </c>
      <c r="AV37" s="17">
        <f t="shared" si="5"/>
        <v>317</v>
      </c>
      <c r="AW37" s="17"/>
      <c r="AX37" s="8">
        <f>SUM(B37:AW37)</f>
        <v>72972</v>
      </c>
    </row>
    <row r="40" spans="1:50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Q40" s="3"/>
      <c r="R40" s="3"/>
      <c r="S40" s="3"/>
      <c r="W40" s="3"/>
      <c r="X40" s="3"/>
      <c r="Y40" s="3"/>
      <c r="Z40" s="3"/>
      <c r="AA40" s="3"/>
      <c r="AB40" s="3"/>
      <c r="AD40" s="3"/>
    </row>
  </sheetData>
  <mergeCells count="1">
    <mergeCell ref="A2:AX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2014-06-20T16:19:27Z</dcterms:created>
  <dcterms:modified xsi:type="dcterms:W3CDTF">2014-09-09T20:53:34Z</dcterms:modified>
</cp:coreProperties>
</file>