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15" windowWidth="20115" windowHeight="7455"/>
  </bookViews>
  <sheets>
    <sheet name="Efectividad de Visitas" sheetId="2" r:id="rId1"/>
    <sheet name="Hoja3" sheetId="3" r:id="rId2"/>
    <sheet name="Hoja1" sheetId="4" r:id="rId3"/>
  </sheets>
  <calcPr calcId="145621"/>
</workbook>
</file>

<file path=xl/calcChain.xml><?xml version="1.0" encoding="utf-8"?>
<calcChain xmlns="http://schemas.openxmlformats.org/spreadsheetml/2006/main">
  <c r="AG19" i="2" l="1"/>
  <c r="AF19" i="2" s="1"/>
  <c r="AG20" i="2"/>
  <c r="AF20" i="2" s="1"/>
  <c r="AG21" i="2"/>
  <c r="AF21" i="2" s="1"/>
  <c r="AG22" i="2"/>
  <c r="AF22" i="2" s="1"/>
  <c r="AG23" i="2"/>
  <c r="AF23" i="2" s="1"/>
  <c r="AG18" i="2"/>
  <c r="AF18" i="2" s="1"/>
  <c r="AL23" i="2" l="1"/>
  <c r="AM23" i="2"/>
  <c r="AN19" i="4" l="1"/>
  <c r="AM19" i="4"/>
  <c r="AQ16" i="4"/>
  <c r="AQ19" i="4" s="1"/>
  <c r="AM15" i="4"/>
  <c r="AP19" i="4" l="1"/>
</calcChain>
</file>

<file path=xl/sharedStrings.xml><?xml version="1.0" encoding="utf-8"?>
<sst xmlns="http://schemas.openxmlformats.org/spreadsheetml/2006/main" count="179" uniqueCount="97">
  <si>
    <t>CEDI</t>
  </si>
  <si>
    <t>Visitas Planeadas</t>
  </si>
  <si>
    <t>Visitas Exitosas</t>
  </si>
  <si>
    <t>Fuera de Ruta</t>
  </si>
  <si>
    <t>Efectividad Total</t>
  </si>
  <si>
    <t>0049 MX CULLIACAN</t>
  </si>
  <si>
    <t>0050 MX GUADALAJARA</t>
  </si>
  <si>
    <t>FILTROS POR TIEMPO</t>
  </si>
  <si>
    <t>Q1</t>
  </si>
  <si>
    <t>Q2</t>
  </si>
  <si>
    <t>Q3</t>
  </si>
  <si>
    <t>Q4</t>
  </si>
  <si>
    <t>Ene</t>
  </si>
  <si>
    <t>Feb</t>
  </si>
  <si>
    <t>Mar</t>
  </si>
  <si>
    <t>Abr</t>
  </si>
  <si>
    <t>May</t>
  </si>
  <si>
    <t>Jun</t>
  </si>
  <si>
    <t>Jul</t>
  </si>
  <si>
    <t>Ago</t>
  </si>
  <si>
    <t>Sep</t>
  </si>
  <si>
    <t>Nov</t>
  </si>
  <si>
    <t>Dic</t>
  </si>
  <si>
    <t>0051 MX GUANAJUATO</t>
  </si>
  <si>
    <t>0052 MX PUEBLA</t>
  </si>
  <si>
    <t>RUTA</t>
  </si>
  <si>
    <t>RUTA 1</t>
  </si>
  <si>
    <t>RUTA 2</t>
  </si>
  <si>
    <t>RUTA 3</t>
  </si>
  <si>
    <t>RUTA 4</t>
  </si>
  <si>
    <t>RUTA 5</t>
  </si>
  <si>
    <t>VENDEDOR</t>
  </si>
  <si>
    <t>Juan José López</t>
  </si>
  <si>
    <t>Guillermo González</t>
  </si>
  <si>
    <t>Pedro Montecasinos</t>
  </si>
  <si>
    <t>Luis Antonio Rodriguez</t>
  </si>
  <si>
    <t>INFORMACIÓN DEL INDICADOR</t>
  </si>
  <si>
    <t>Jesús Morales Torres</t>
  </si>
  <si>
    <t>Efectividad Pura</t>
  </si>
  <si>
    <t>0053 MX SAN LUIS</t>
  </si>
  <si>
    <t>0054 MX AGUASCALIENTES</t>
  </si>
  <si>
    <t>TOTAL</t>
  </si>
  <si>
    <t>Parametros Velocimetro</t>
  </si>
  <si>
    <t>Titulos</t>
  </si>
  <si>
    <t>Segmento</t>
  </si>
  <si>
    <t>Puntos</t>
  </si>
  <si>
    <t>X</t>
  </si>
  <si>
    <t>Y</t>
  </si>
  <si>
    <t>Punto 1</t>
  </si>
  <si>
    <t>Punto 2</t>
  </si>
  <si>
    <t>OBSERVACIONES:</t>
  </si>
  <si>
    <t>Grados Pura</t>
  </si>
  <si>
    <t>Grados Total</t>
  </si>
  <si>
    <t>EFECTIVIDAD DE VISITAS</t>
  </si>
  <si>
    <t>VISITAS / CEDIS</t>
  </si>
  <si>
    <t xml:space="preserve">FILTROS POR TIEMPOS: </t>
  </si>
  <si>
    <t xml:space="preserve">Los filtros por tiempo permitirán reducir la información de acuerdo al filtro seleccionado, para esta gráfica se utilizará </t>
  </si>
  <si>
    <t>FILTROS POR CEDI:</t>
  </si>
  <si>
    <t>FILTROS POR RUTAS:</t>
  </si>
  <si>
    <t>FILTROS POR VENDEDORES:</t>
  </si>
  <si>
    <t>Por Año: Se presentan solo los filtros de los últimos 3 años, incluyendo el año actual.</t>
  </si>
  <si>
    <t>Por Mes: se presentan filtros de los 12 meses que contiene el año.</t>
  </si>
  <si>
    <t>Se presentarán todos los CEDIS que se encuentren.</t>
  </si>
  <si>
    <t>Se presentaran todas las rutas, sin importar a que CEDI pertenezcan.</t>
  </si>
  <si>
    <t>Se presentaran todos los vendedores, sin importar a que ruta ni que CEDI tienen relacionados.</t>
  </si>
  <si>
    <t>0049 MX CULIACAN</t>
  </si>
  <si>
    <t>NOTAS:</t>
  </si>
  <si>
    <t>Solo se permitirá seleccionar un filtro a la vez.</t>
  </si>
  <si>
    <t>ESQUEMAS DE PRODUCTOS</t>
  </si>
  <si>
    <t>DANONE</t>
  </si>
  <si>
    <t>ACTIVIA</t>
  </si>
  <si>
    <t>DANETTE</t>
  </si>
  <si>
    <t>DANONINO</t>
  </si>
  <si>
    <t>DANY</t>
  </si>
  <si>
    <t>Venta Mensual</t>
  </si>
  <si>
    <t>Venta Mensual Anterior</t>
  </si>
  <si>
    <t>Devoluciones Mensual</t>
  </si>
  <si>
    <t>Devoluciones Mensual Anterior</t>
  </si>
  <si>
    <t>% Diferencia</t>
  </si>
  <si>
    <t>Diferencia de Venta</t>
  </si>
  <si>
    <t>Comparativo de Ventas y Devoluciones</t>
  </si>
  <si>
    <t>FILTROS POR ESQUEMAS DE PRODUCTO:</t>
  </si>
  <si>
    <t>GRAFICA VENTA (AÑO o MES) VS VENTA (AÑO o MES Anterior) :</t>
  </si>
  <si>
    <t>GRAFICA DEVOLUCIÓN (AÑO o MES) VS DEVOLUCIÓN (AÑO o MES Anterior) :</t>
  </si>
  <si>
    <t>GRAFICA DE % DIFERENCIA VENTA (AÑO o MES) VS VENTA (AÑO o MES Anterior).</t>
  </si>
  <si>
    <t>GRAFICA VENTA (AÑO o MES) VS DEVOLUCIÓN (AÑO o MES)</t>
  </si>
  <si>
    <t>Luis Felipe García</t>
  </si>
  <si>
    <t>José Ramón González</t>
  </si>
  <si>
    <t>Jorge Morales</t>
  </si>
  <si>
    <t>Esta gráfica presentará el total acumulado de las Devoluciones ya sea de manera mensual o Anual, dependiendo del filtro seleccionado y se comparára con el año o mes anterior, según el caso.</t>
  </si>
  <si>
    <t>Esta gráfica presentará el total acumulado de Venta ya se mensual o Anual, dependiendo del filtro seleccionado y se comparará con el año o mes anterior, según el caso.</t>
  </si>
  <si>
    <t>Gráfica que representará el porcentaje de diferencia que existe entre la venta que se realizó en un mes contra el anterior o en un año contra el anterior.</t>
  </si>
  <si>
    <t>Gráfica que presentará el comparativo entre las ventas realizadas contra las devoluciones de un mes o año en especifico, de acuerdo al filtro que se haya seleccionado.</t>
  </si>
  <si>
    <t>Se presentaran todos los esquemas de producto que se encuentren en el segundo nivel</t>
  </si>
  <si>
    <r>
      <t>La información Inicial de las gráficas será la siguiente:
* Venta Mensual o Anual (∑ De todas las ventas realizadas de acuerdo a los filtros seleccionados) . 
* % de Diferencia (Venta Mensual o Anual / Diferencia de Venta Mensual o Anual (Venta Mensual o Anual - Venta Anterior Mensual o Anual)).
*Devolución Mensual (∑ De todas las devoluciones realizadas de acuerdo a los filtros seleccionados).
Selección de Filtros:
Como obtener la información:
*</t>
    </r>
    <r>
      <rPr>
        <b/>
        <sz val="11"/>
        <color theme="1"/>
        <rFont val="Calibri"/>
        <family val="2"/>
        <scheme val="minor"/>
      </rPr>
      <t>Venta Mensual o Anual:</t>
    </r>
    <r>
      <rPr>
        <sz val="11"/>
        <color theme="1"/>
        <rFont val="Calibri"/>
        <family val="2"/>
        <scheme val="minor"/>
      </rPr>
      <t xml:space="preserve"> Obtener todas las transacciones donde &lt;TransProd.Tipo = 1 y TransProd.TipoFase = 2 o 3 y Dia.FechaCaptura = Fecha Seleccionada (donde TransProd.DiaClave o TransProd.DiaClave1  = Dia.DiaClave)y ( Visita.VendedorId = Vendedor Seleccionado (Donde TransProd.VisitaClave o TransProd.VisitaClave1 = Visita.VisitaClave)&gt;  ó Visita.RUTClave = Ruta Seleccionada (Donde TransProd.VisitaClave o TransProd.VisitaClave1 = Visita.VisitaClave)&gt; ó  Visita.VendedorId = Vendedor (es) Relacionados al centro de distribución seleccionado  (Donde VENCentroDistHist.VendedorId  = Visita.VendedorId y VENCentroDistHist.AlmacenId = Cedi seleccionado )&gt; ó  las transacciones relacionadas al esquema de producto seleccionado &lt;Esquema.Nivel = 2&gt; donde (Esquema.EsquemaId = ProductoEsquema.EsquemaID donde(ProductoEsquema.ProductoClave = TransProdDetalle.ProductoClave))).
</t>
    </r>
  </si>
  <si>
    <r>
      <rPr>
        <b/>
        <sz val="11"/>
        <color theme="1"/>
        <rFont val="Calibri"/>
        <family val="2"/>
        <scheme val="minor"/>
      </rPr>
      <t>*Devolución Mensual:</t>
    </r>
    <r>
      <rPr>
        <sz val="11"/>
        <color theme="1"/>
        <rFont val="Calibri"/>
        <family val="2"/>
        <scheme val="minor"/>
      </rPr>
      <t xml:space="preserve"> Obtener todas las transacciones donde &lt;TransProd.Tipo = 3 y TransProd.TipoFase &lt;&gt; 0 y Dia.FechaCaptura = Fecha Seleccionada (donde TransProd.DiaClave o TransProd.DiaClave1  = Dia.DiaClave)y ( Visita.VendedorId = Vendedor Seleccionado (Donde TransProd.VisitaClave o TransProd.VisitaClave1 = Visita.VisitaClave)&gt;  ó Visita.RUTClave = Ruta Seleccionada (Donde TransProd.VisitaClave o TransProd.VisitaClave1 = Visita.VisitaClave)&gt; ó  Visita.VendedorId = Vendedor (es) Relacionados al centro de distribución seleccionado  (Donde VENCentroDistHist.VendedorId  = Visita.VendedorId y VENCentroDistHist.AlmacenId = Cedi seleccionado )&gt; ó  las transacciones relacionadas al esquema de producto seleccionado &lt;Esquema.Nivel = 2&gt; donde (Esquema.EsquemaId = ProductoEsquema.EsquemaID donde(ProductoEsquema.ProductoClave = TransProdDetalle.ProductoClave))).</t>
    </r>
    <r>
      <rPr>
        <b/>
        <sz val="11"/>
        <color theme="1"/>
        <rFont val="Calibri"/>
        <family val="2"/>
        <scheme val="minor"/>
      </rPr>
      <t xml:space="preserve">
</t>
    </r>
    <r>
      <rPr>
        <sz val="11"/>
        <color theme="1"/>
        <rFont val="Calibri"/>
        <family val="2"/>
        <scheme val="minor"/>
      </rPr>
      <t xml:space="preserve">
</t>
    </r>
  </si>
  <si>
    <t>Por default aparecerá la información de venta anual actual, comparada con el año inmediato anterior. 
Cada que se seleccione un filtro nuevo, se tendrá que traer la información de acuerdo al mes o año seleccionado y a su vez con las mismas carateristicas se traerá la información del mes anterior o año anterior, según sea el filtro seleccionado.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</si>
</sst>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sz val="12"/>
      <color theme="1"/>
      <name val="Calibri"/>
      <family val="2"/>
      <scheme val="minor"/>
    </font>
    <font>
      <sz val="11"/>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theme="5"/>
        <bgColor indexed="64"/>
      </patternFill>
    </fill>
  </fills>
  <borders count="39">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style="thin">
        <color theme="0"/>
      </top>
      <bottom style="thin">
        <color theme="0"/>
      </bottom>
      <diagonal/>
    </border>
    <border>
      <left style="thin">
        <color theme="0"/>
      </left>
      <right style="thin">
        <color theme="0"/>
      </right>
      <top/>
      <bottom/>
      <diagonal/>
    </border>
    <border>
      <left/>
      <right style="thin">
        <color theme="0"/>
      </right>
      <top style="thin">
        <color theme="0"/>
      </top>
      <bottom/>
      <diagonal/>
    </border>
    <border>
      <left/>
      <right style="thin">
        <color theme="0"/>
      </right>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theme="0"/>
      </left>
      <right style="thin">
        <color theme="0"/>
      </right>
      <top style="thin">
        <color indexed="64"/>
      </top>
      <bottom/>
      <diagonal/>
    </border>
    <border>
      <left style="thin">
        <color theme="0"/>
      </left>
      <right style="thin">
        <color indexed="64"/>
      </right>
      <top style="thin">
        <color indexed="64"/>
      </top>
      <bottom style="thin">
        <color theme="0"/>
      </bottom>
      <diagonal/>
    </border>
    <border>
      <left style="thin">
        <color indexed="64"/>
      </left>
      <right/>
      <top style="thin">
        <color theme="0"/>
      </top>
      <bottom style="thin">
        <color theme="0"/>
      </bottom>
      <diagonal/>
    </border>
    <border>
      <left style="thin">
        <color indexed="64"/>
      </left>
      <right style="thin">
        <color theme="0"/>
      </right>
      <top style="thin">
        <color theme="0"/>
      </top>
      <bottom style="thin">
        <color theme="0"/>
      </bottom>
      <diagonal/>
    </border>
    <border>
      <left style="thin">
        <color indexed="64"/>
      </left>
      <right style="thin">
        <color theme="0"/>
      </right>
      <top style="thin">
        <color indexed="64"/>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bottom style="thin">
        <color indexed="64"/>
      </bottom>
      <diagonal/>
    </border>
    <border>
      <left style="thin">
        <color theme="0"/>
      </left>
      <right style="thin">
        <color indexed="64"/>
      </right>
      <top style="thin">
        <color theme="0"/>
      </top>
      <bottom style="thin">
        <color indexed="64"/>
      </bottom>
      <diagonal/>
    </border>
    <border>
      <left style="thin">
        <color theme="0"/>
      </left>
      <right/>
      <top/>
      <bottom style="thin">
        <color theme="0"/>
      </bottom>
      <diagonal/>
    </border>
    <border>
      <left style="thin">
        <color theme="0"/>
      </left>
      <right style="thin">
        <color theme="0"/>
      </right>
      <top style="thin">
        <color indexed="64"/>
      </top>
      <bottom style="thin">
        <color theme="0"/>
      </bottom>
      <diagonal/>
    </border>
    <border>
      <left style="thin">
        <color theme="0"/>
      </left>
      <right/>
      <top style="thin">
        <color indexed="64"/>
      </top>
      <bottom style="thin">
        <color theme="0"/>
      </bottom>
      <diagonal/>
    </border>
    <border diagonalUp="1">
      <left style="thin">
        <color theme="0"/>
      </left>
      <right style="thin">
        <color theme="0"/>
      </right>
      <top/>
      <bottom/>
      <diagonal style="thin">
        <color theme="0"/>
      </diagonal>
    </border>
    <border diagonalUp="1">
      <left style="thin">
        <color theme="0"/>
      </left>
      <right style="thin">
        <color theme="0"/>
      </right>
      <top/>
      <bottom style="thin">
        <color theme="0"/>
      </bottom>
      <diagonal style="thin">
        <color theme="0"/>
      </diagonal>
    </border>
    <border diagonalUp="1">
      <left style="thin">
        <color theme="0"/>
      </left>
      <right style="thin">
        <color theme="0"/>
      </right>
      <top style="thin">
        <color theme="0"/>
      </top>
      <bottom style="thin">
        <color theme="0"/>
      </bottom>
      <diagonal style="thin">
        <color theme="0"/>
      </diagonal>
    </border>
    <border>
      <left style="thin">
        <color theme="0"/>
      </left>
      <right style="thin">
        <color theme="0"/>
      </right>
      <top style="thin">
        <color theme="0"/>
      </top>
      <bottom style="thin">
        <color indexed="64"/>
      </bottom>
      <diagonal/>
    </border>
    <border>
      <left style="thin">
        <color theme="0"/>
      </left>
      <right/>
      <top/>
      <bottom/>
      <diagonal/>
    </border>
    <border>
      <left style="thin">
        <color indexed="64"/>
      </left>
      <right style="thin">
        <color theme="0"/>
      </right>
      <top style="thin">
        <color indexed="64"/>
      </top>
      <bottom/>
      <diagonal/>
    </border>
    <border>
      <left/>
      <right style="thin">
        <color theme="0"/>
      </right>
      <top style="thin">
        <color theme="0"/>
      </top>
      <bottom style="thin">
        <color indexed="64"/>
      </bottom>
      <diagonal/>
    </border>
    <border>
      <left/>
      <right/>
      <top style="thin">
        <color theme="0"/>
      </top>
      <bottom/>
      <diagonal/>
    </border>
    <border>
      <left/>
      <right/>
      <top/>
      <bottom style="thin">
        <color theme="0"/>
      </bottom>
      <diagonal/>
    </border>
    <border>
      <left/>
      <right style="thin">
        <color theme="0"/>
      </right>
      <top/>
      <bottom/>
      <diagonal/>
    </border>
    <border>
      <left style="thin">
        <color indexed="64"/>
      </left>
      <right/>
      <top/>
      <bottom style="thin">
        <color theme="0"/>
      </bottom>
      <diagonal/>
    </border>
    <border>
      <left/>
      <right style="thin">
        <color indexed="64"/>
      </right>
      <top/>
      <bottom style="thin">
        <color theme="0"/>
      </bottom>
      <diagonal/>
    </border>
    <border diagonalUp="1">
      <left style="thin">
        <color theme="0"/>
      </left>
      <right style="thin">
        <color theme="0"/>
      </right>
      <top style="thin">
        <color theme="0"/>
      </top>
      <bottom/>
      <diagonal style="thin">
        <color theme="0"/>
      </diagonal>
    </border>
    <border>
      <left style="thin">
        <color theme="0"/>
      </left>
      <right style="thin">
        <color theme="0"/>
      </right>
      <top style="thin">
        <color indexed="64"/>
      </top>
      <bottom style="thin">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00">
    <xf numFmtId="0" fontId="0" fillId="0" borderId="0" xfId="0"/>
    <xf numFmtId="0" fontId="0" fillId="0" borderId="1" xfId="0" applyBorder="1"/>
    <xf numFmtId="0" fontId="0" fillId="0" borderId="1" xfId="0" applyFont="1" applyBorder="1"/>
    <xf numFmtId="10" fontId="0" fillId="0" borderId="1" xfId="0" applyNumberFormat="1" applyBorder="1"/>
    <xf numFmtId="9" fontId="0" fillId="0" borderId="1" xfId="2" applyFont="1" applyBorder="1"/>
    <xf numFmtId="9" fontId="0" fillId="0" borderId="1" xfId="0" applyNumberForma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2" xfId="0" applyBorder="1"/>
    <xf numFmtId="0" fontId="0" fillId="0" borderId="7" xfId="0" applyBorder="1"/>
    <xf numFmtId="0" fontId="0" fillId="0" borderId="3" xfId="0" applyBorder="1"/>
    <xf numFmtId="0" fontId="1" fillId="0" borderId="2" xfId="0" applyFont="1" applyBorder="1"/>
    <xf numFmtId="0" fontId="0" fillId="0" borderId="2" xfId="0" applyFont="1" applyBorder="1"/>
    <xf numFmtId="0" fontId="0" fillId="0" borderId="8" xfId="0" applyBorder="1"/>
    <xf numFmtId="0" fontId="0" fillId="0" borderId="9" xfId="0" applyBorder="1"/>
    <xf numFmtId="0" fontId="0" fillId="0" borderId="10" xfId="0" applyBorder="1"/>
    <xf numFmtId="0" fontId="1" fillId="0" borderId="11" xfId="0" applyFont="1" applyBorder="1"/>
    <xf numFmtId="0" fontId="0" fillId="0" borderId="13" xfId="0" applyBorder="1"/>
    <xf numFmtId="0" fontId="1" fillId="0" borderId="12" xfId="0" applyFont="1" applyBorder="1"/>
    <xf numFmtId="0" fontId="0" fillId="0" borderId="12" xfId="0" applyFont="1" applyBorder="1"/>
    <xf numFmtId="0" fontId="0" fillId="0" borderId="12" xfId="0" applyBorder="1"/>
    <xf numFmtId="0" fontId="0" fillId="0" borderId="14" xfId="0" applyBorder="1"/>
    <xf numFmtId="0" fontId="0" fillId="0" borderId="15" xfId="0" applyBorder="1"/>
    <xf numFmtId="0" fontId="0" fillId="0" borderId="17" xfId="0"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3" fontId="0" fillId="0" borderId="7" xfId="0" applyNumberFormat="1" applyBorder="1"/>
    <xf numFmtId="3" fontId="0" fillId="0" borderId="17" xfId="0" applyNumberFormat="1" applyBorder="1"/>
    <xf numFmtId="0" fontId="0" fillId="0" borderId="28" xfId="0" applyBorder="1"/>
    <xf numFmtId="10" fontId="0" fillId="0" borderId="1" xfId="2" applyNumberFormat="1" applyFont="1" applyBorder="1"/>
    <xf numFmtId="0" fontId="0" fillId="0" borderId="29" xfId="0" applyBorder="1"/>
    <xf numFmtId="0" fontId="0" fillId="0" borderId="30" xfId="0" applyBorder="1"/>
    <xf numFmtId="0" fontId="0" fillId="0" borderId="31" xfId="0" applyBorder="1"/>
    <xf numFmtId="0" fontId="3" fillId="0" borderId="1" xfId="0" applyFont="1" applyBorder="1"/>
    <xf numFmtId="43" fontId="0" fillId="0" borderId="2" xfId="1" applyFont="1" applyBorder="1"/>
    <xf numFmtId="10" fontId="0" fillId="0" borderId="2" xfId="2" applyNumberFormat="1" applyFont="1" applyBorder="1"/>
    <xf numFmtId="10" fontId="0" fillId="2" borderId="2" xfId="2" applyNumberFormat="1" applyFont="1" applyFill="1" applyBorder="1"/>
    <xf numFmtId="164" fontId="4" fillId="0" borderId="1" xfId="1" applyNumberFormat="1" applyFont="1" applyBorder="1"/>
    <xf numFmtId="164" fontId="0" fillId="0" borderId="1" xfId="0" applyNumberFormat="1" applyBorder="1"/>
    <xf numFmtId="0" fontId="0" fillId="0" borderId="1" xfId="0" applyBorder="1" applyAlignment="1">
      <alignment vertical="top"/>
    </xf>
    <xf numFmtId="0" fontId="6" fillId="0" borderId="1" xfId="0" applyFont="1" applyBorder="1"/>
    <xf numFmtId="0" fontId="5" fillId="0" borderId="1" xfId="0" applyFont="1" applyBorder="1"/>
    <xf numFmtId="0" fontId="0" fillId="0" borderId="35" xfId="0" applyBorder="1"/>
    <xf numFmtId="0" fontId="0" fillId="0" borderId="36" xfId="0" applyBorder="1"/>
    <xf numFmtId="3" fontId="0" fillId="0" borderId="1" xfId="0" applyNumberFormat="1" applyBorder="1"/>
    <xf numFmtId="0" fontId="0" fillId="0" borderId="33" xfId="0" applyBorder="1"/>
    <xf numFmtId="0" fontId="0" fillId="0" borderId="0" xfId="0" applyBorder="1"/>
    <xf numFmtId="0" fontId="0" fillId="0" borderId="37" xfId="0" applyBorder="1"/>
    <xf numFmtId="0" fontId="1" fillId="0" borderId="29" xfId="0" applyFont="1" applyBorder="1"/>
    <xf numFmtId="0" fontId="1" fillId="0" borderId="1" xfId="0" applyFont="1" applyBorder="1"/>
    <xf numFmtId="0" fontId="0" fillId="0" borderId="38" xfId="0" applyBorder="1"/>
    <xf numFmtId="0" fontId="0" fillId="0" borderId="11" xfId="0" applyBorder="1" applyAlignment="1">
      <alignment horizontal="left" vertical="top" wrapText="1"/>
    </xf>
    <xf numFmtId="0" fontId="0" fillId="0" borderId="9" xfId="0" applyBorder="1" applyAlignment="1">
      <alignment horizontal="left" vertical="top" wrapText="1"/>
    </xf>
    <xf numFmtId="0" fontId="0" fillId="0" borderId="22" xfId="0" applyBorder="1" applyAlignment="1">
      <alignment horizontal="left" vertical="top" wrapText="1"/>
    </xf>
    <xf numFmtId="0" fontId="0" fillId="0" borderId="10" xfId="0" applyBorder="1" applyAlignment="1">
      <alignment horizontal="left" vertical="top" wrapText="1"/>
    </xf>
    <xf numFmtId="0" fontId="0" fillId="0" borderId="32" xfId="0" applyBorder="1" applyAlignment="1">
      <alignment horizontal="left" vertical="top" wrapText="1"/>
    </xf>
    <xf numFmtId="0" fontId="0" fillId="0" borderId="29" xfId="0" applyBorder="1" applyAlignment="1">
      <alignment horizontal="left" vertical="top" wrapText="1"/>
    </xf>
    <xf numFmtId="0" fontId="0" fillId="0" borderId="0" xfId="0" applyBorder="1" applyAlignment="1">
      <alignment horizontal="left" vertical="top" wrapText="1"/>
    </xf>
    <xf numFmtId="0" fontId="0" fillId="0" borderId="34" xfId="0" applyBorder="1" applyAlignment="1">
      <alignment horizontal="left" vertical="top" wrapText="1"/>
    </xf>
    <xf numFmtId="0" fontId="0" fillId="0" borderId="33" xfId="0" applyBorder="1" applyAlignment="1">
      <alignment horizontal="left" vertical="top" wrapText="1"/>
    </xf>
    <xf numFmtId="0" fontId="5" fillId="0" borderId="11" xfId="0" applyFont="1" applyBorder="1" applyAlignment="1">
      <alignment horizontal="left" vertical="top" wrapText="1"/>
    </xf>
    <xf numFmtId="0" fontId="5" fillId="0" borderId="32" xfId="0" applyFont="1" applyBorder="1" applyAlignment="1">
      <alignment horizontal="left" vertical="top" wrapText="1"/>
    </xf>
    <xf numFmtId="0" fontId="5" fillId="0" borderId="9" xfId="0" applyFont="1" applyBorder="1" applyAlignment="1">
      <alignment horizontal="left" vertical="top" wrapText="1"/>
    </xf>
    <xf numFmtId="0" fontId="5" fillId="0" borderId="29" xfId="0" applyFont="1" applyBorder="1" applyAlignment="1">
      <alignment horizontal="left" vertical="top" wrapText="1"/>
    </xf>
    <xf numFmtId="0" fontId="5" fillId="0" borderId="0" xfId="0" applyFont="1" applyBorder="1" applyAlignment="1">
      <alignment horizontal="left" vertical="top" wrapText="1"/>
    </xf>
    <xf numFmtId="0" fontId="5" fillId="0" borderId="34" xfId="0" applyFont="1" applyBorder="1" applyAlignment="1">
      <alignment horizontal="left" vertical="top" wrapText="1"/>
    </xf>
    <xf numFmtId="0" fontId="5" fillId="0" borderId="22" xfId="0" applyFont="1" applyBorder="1" applyAlignment="1">
      <alignment horizontal="left" vertical="top" wrapText="1"/>
    </xf>
    <xf numFmtId="0" fontId="5" fillId="0" borderId="33" xfId="0" applyFont="1" applyBorder="1" applyAlignment="1">
      <alignment horizontal="left" vertical="top" wrapText="1"/>
    </xf>
    <xf numFmtId="0" fontId="5" fillId="0" borderId="10" xfId="0" applyFont="1" applyBorder="1" applyAlignment="1">
      <alignment horizontal="left" vertical="top" wrapText="1"/>
    </xf>
    <xf numFmtId="0" fontId="0" fillId="0" borderId="11" xfId="0" applyBorder="1" applyAlignment="1">
      <alignment horizontal="left" wrapText="1"/>
    </xf>
    <xf numFmtId="0" fontId="0" fillId="0" borderId="32" xfId="0" applyBorder="1" applyAlignment="1">
      <alignment horizontal="left" wrapText="1"/>
    </xf>
    <xf numFmtId="0" fontId="0" fillId="0" borderId="9" xfId="0" applyBorder="1" applyAlignment="1">
      <alignment horizontal="left" wrapText="1"/>
    </xf>
    <xf numFmtId="0" fontId="0" fillId="0" borderId="22" xfId="0" applyBorder="1" applyAlignment="1">
      <alignment horizontal="left" wrapText="1"/>
    </xf>
    <xf numFmtId="0" fontId="0" fillId="0" borderId="33" xfId="0" applyBorder="1" applyAlignment="1">
      <alignment horizontal="left" wrapText="1"/>
    </xf>
    <xf numFmtId="0" fontId="0" fillId="0" borderId="10" xfId="0" applyBorder="1" applyAlignment="1">
      <alignment horizontal="left" wrapText="1"/>
    </xf>
    <xf numFmtId="0" fontId="0" fillId="0" borderId="11" xfId="0" applyBorder="1" applyAlignment="1">
      <alignment vertical="top" wrapText="1"/>
    </xf>
    <xf numFmtId="0" fontId="0" fillId="0" borderId="32" xfId="0" applyBorder="1" applyAlignment="1">
      <alignment vertical="top" wrapText="1"/>
    </xf>
    <xf numFmtId="0" fontId="0" fillId="0" borderId="9" xfId="0" applyBorder="1" applyAlignment="1">
      <alignment vertical="top" wrapText="1"/>
    </xf>
    <xf numFmtId="0" fontId="0" fillId="0" borderId="22" xfId="0" applyBorder="1" applyAlignment="1">
      <alignment vertical="top" wrapText="1"/>
    </xf>
    <xf numFmtId="0" fontId="0" fillId="0" borderId="33" xfId="0" applyBorder="1" applyAlignment="1">
      <alignment vertical="top" wrapText="1"/>
    </xf>
    <xf numFmtId="0" fontId="0" fillId="0" borderId="10" xfId="0" applyBorder="1" applyAlignment="1">
      <alignment vertical="top" wrapText="1"/>
    </xf>
    <xf numFmtId="0" fontId="0" fillId="0" borderId="32" xfId="0" applyBorder="1" applyAlignment="1">
      <alignment horizontal="left" vertical="top"/>
    </xf>
    <xf numFmtId="0" fontId="0" fillId="0" borderId="9" xfId="0" applyBorder="1" applyAlignment="1">
      <alignment horizontal="left" vertical="top"/>
    </xf>
    <xf numFmtId="0" fontId="0" fillId="0" borderId="29" xfId="0" applyBorder="1" applyAlignment="1">
      <alignment horizontal="left" vertical="top"/>
    </xf>
    <xf numFmtId="0" fontId="0" fillId="0" borderId="0" xfId="0" applyBorder="1" applyAlignment="1">
      <alignment horizontal="left" vertical="top"/>
    </xf>
    <xf numFmtId="0" fontId="0" fillId="0" borderId="34" xfId="0" applyBorder="1" applyAlignment="1">
      <alignment horizontal="left" vertical="top"/>
    </xf>
    <xf numFmtId="0" fontId="0" fillId="0" borderId="22" xfId="0" applyBorder="1" applyAlignment="1">
      <alignment horizontal="left" vertical="top"/>
    </xf>
    <xf numFmtId="0" fontId="0" fillId="0" borderId="33" xfId="0" applyBorder="1" applyAlignment="1">
      <alignment horizontal="left" vertical="top"/>
    </xf>
    <xf numFmtId="0" fontId="0" fillId="0" borderId="10" xfId="0" applyBorder="1" applyAlignment="1">
      <alignment horizontal="left" vertical="top"/>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s-MX" sz="1200"/>
              <a:t>Venta</a:t>
            </a:r>
            <a:r>
              <a:rPr lang="es-MX" sz="1200" baseline="0"/>
              <a:t> Anual 2014 Vs Venta Anual 2013</a:t>
            </a:r>
            <a:endParaRPr lang="es-MX" sz="1200"/>
          </a:p>
        </c:rich>
      </c:tx>
      <c:layout/>
      <c:overlay val="0"/>
    </c:title>
    <c:autoTitleDeleted val="0"/>
    <c:plotArea>
      <c:layout>
        <c:manualLayout>
          <c:layoutTarget val="inner"/>
          <c:xMode val="edge"/>
          <c:yMode val="edge"/>
          <c:x val="0.14049759672461481"/>
          <c:y val="0.17742403196107936"/>
          <c:w val="0.82364258257448875"/>
          <c:h val="0.43645196259688279"/>
        </c:manualLayout>
      </c:layout>
      <c:lineChart>
        <c:grouping val="standard"/>
        <c:varyColors val="0"/>
        <c:ser>
          <c:idx val="0"/>
          <c:order val="0"/>
          <c:tx>
            <c:strRef>
              <c:f>'Efectividad de Visitas'!$AF$8</c:f>
              <c:strCache>
                <c:ptCount val="1"/>
                <c:pt idx="0">
                  <c:v>Venta Mensual</c:v>
                </c:pt>
              </c:strCache>
            </c:strRef>
          </c:tx>
          <c:cat>
            <c:strRef>
              <c:f>'Efectividad de Visitas'!$AE$9:$AE$14</c:f>
              <c:strCache>
                <c:ptCount val="6"/>
                <c:pt idx="0">
                  <c:v>0049 MX CULIACAN</c:v>
                </c:pt>
                <c:pt idx="1">
                  <c:v>0050 MX GUADALAJARA</c:v>
                </c:pt>
                <c:pt idx="2">
                  <c:v>0051 MX GUANAJUATO</c:v>
                </c:pt>
                <c:pt idx="3">
                  <c:v>0052 MX PUEBLA</c:v>
                </c:pt>
                <c:pt idx="4">
                  <c:v>0053 MX SAN LUIS</c:v>
                </c:pt>
                <c:pt idx="5">
                  <c:v>0054 MX AGUASCALIENTES</c:v>
                </c:pt>
              </c:strCache>
            </c:strRef>
          </c:cat>
          <c:val>
            <c:numRef>
              <c:f>'Efectividad de Visitas'!$AF$9:$AF$14</c:f>
              <c:numCache>
                <c:formatCode>General</c:formatCode>
                <c:ptCount val="6"/>
                <c:pt idx="0">
                  <c:v>21411</c:v>
                </c:pt>
                <c:pt idx="1">
                  <c:v>22987</c:v>
                </c:pt>
                <c:pt idx="2">
                  <c:v>32098</c:v>
                </c:pt>
                <c:pt idx="3">
                  <c:v>27865</c:v>
                </c:pt>
                <c:pt idx="4">
                  <c:v>12098</c:v>
                </c:pt>
                <c:pt idx="5">
                  <c:v>5908</c:v>
                </c:pt>
              </c:numCache>
            </c:numRef>
          </c:val>
          <c:smooth val="0"/>
        </c:ser>
        <c:ser>
          <c:idx val="1"/>
          <c:order val="1"/>
          <c:tx>
            <c:strRef>
              <c:f>'Efectividad de Visitas'!$AG$8</c:f>
              <c:strCache>
                <c:ptCount val="1"/>
                <c:pt idx="0">
                  <c:v>Venta Mensual Anterior</c:v>
                </c:pt>
              </c:strCache>
            </c:strRef>
          </c:tx>
          <c:cat>
            <c:strRef>
              <c:f>'Efectividad de Visitas'!$AE$9:$AE$14</c:f>
              <c:strCache>
                <c:ptCount val="6"/>
                <c:pt idx="0">
                  <c:v>0049 MX CULIACAN</c:v>
                </c:pt>
                <c:pt idx="1">
                  <c:v>0050 MX GUADALAJARA</c:v>
                </c:pt>
                <c:pt idx="2">
                  <c:v>0051 MX GUANAJUATO</c:v>
                </c:pt>
                <c:pt idx="3">
                  <c:v>0052 MX PUEBLA</c:v>
                </c:pt>
                <c:pt idx="4">
                  <c:v>0053 MX SAN LUIS</c:v>
                </c:pt>
                <c:pt idx="5">
                  <c:v>0054 MX AGUASCALIENTES</c:v>
                </c:pt>
              </c:strCache>
            </c:strRef>
          </c:cat>
          <c:val>
            <c:numRef>
              <c:f>'Efectividad de Visitas'!$AG$9:$AG$14</c:f>
              <c:numCache>
                <c:formatCode>General</c:formatCode>
                <c:ptCount val="6"/>
                <c:pt idx="0">
                  <c:v>20500</c:v>
                </c:pt>
                <c:pt idx="1">
                  <c:v>21100</c:v>
                </c:pt>
                <c:pt idx="2">
                  <c:v>30000</c:v>
                </c:pt>
                <c:pt idx="3">
                  <c:v>29600</c:v>
                </c:pt>
                <c:pt idx="4">
                  <c:v>13658</c:v>
                </c:pt>
                <c:pt idx="5">
                  <c:v>7987</c:v>
                </c:pt>
              </c:numCache>
            </c:numRef>
          </c:val>
          <c:smooth val="0"/>
        </c:ser>
        <c:dLbls>
          <c:showLegendKey val="0"/>
          <c:showVal val="0"/>
          <c:showCatName val="0"/>
          <c:showSerName val="0"/>
          <c:showPercent val="0"/>
          <c:showBubbleSize val="0"/>
        </c:dLbls>
        <c:marker val="1"/>
        <c:smooth val="0"/>
        <c:axId val="123907072"/>
        <c:axId val="176768896"/>
      </c:lineChart>
      <c:catAx>
        <c:axId val="123907072"/>
        <c:scaling>
          <c:orientation val="minMax"/>
        </c:scaling>
        <c:delete val="0"/>
        <c:axPos val="b"/>
        <c:majorTickMark val="none"/>
        <c:minorTickMark val="none"/>
        <c:tickLblPos val="nextTo"/>
        <c:txPr>
          <a:bodyPr/>
          <a:lstStyle/>
          <a:p>
            <a:pPr>
              <a:defRPr sz="700"/>
            </a:pPr>
            <a:endParaRPr lang="es-MX"/>
          </a:p>
        </c:txPr>
        <c:crossAx val="176768896"/>
        <c:crosses val="autoZero"/>
        <c:auto val="1"/>
        <c:lblAlgn val="ctr"/>
        <c:lblOffset val="100"/>
        <c:noMultiLvlLbl val="0"/>
      </c:catAx>
      <c:valAx>
        <c:axId val="176768896"/>
        <c:scaling>
          <c:orientation val="minMax"/>
        </c:scaling>
        <c:delete val="0"/>
        <c:axPos val="l"/>
        <c:majorGridlines/>
        <c:numFmt formatCode="General" sourceLinked="1"/>
        <c:majorTickMark val="none"/>
        <c:minorTickMark val="none"/>
        <c:tickLblPos val="nextTo"/>
        <c:spPr>
          <a:ln w="9525">
            <a:noFill/>
          </a:ln>
        </c:spPr>
        <c:crossAx val="12390707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s-MX" sz="1200"/>
              <a:t>Devolución</a:t>
            </a:r>
            <a:r>
              <a:rPr lang="es-MX" sz="1200" baseline="0"/>
              <a:t> Anual 2014 Vs Devolución Anual 2013</a:t>
            </a:r>
            <a:endParaRPr lang="es-MX" sz="1200"/>
          </a:p>
        </c:rich>
      </c:tx>
      <c:layout/>
      <c:overlay val="0"/>
    </c:title>
    <c:autoTitleDeleted val="0"/>
    <c:plotArea>
      <c:layout/>
      <c:barChart>
        <c:barDir val="bar"/>
        <c:grouping val="clustered"/>
        <c:varyColors val="0"/>
        <c:ser>
          <c:idx val="0"/>
          <c:order val="0"/>
          <c:tx>
            <c:strRef>
              <c:f>'Efectividad de Visitas'!$AF$26</c:f>
              <c:strCache>
                <c:ptCount val="1"/>
                <c:pt idx="0">
                  <c:v>Devoluciones Mensual</c:v>
                </c:pt>
              </c:strCache>
            </c:strRef>
          </c:tx>
          <c:invertIfNegative val="0"/>
          <c:cat>
            <c:strRef>
              <c:f>'Efectividad de Visitas'!$AE$27:$AE$32</c:f>
              <c:strCache>
                <c:ptCount val="6"/>
                <c:pt idx="0">
                  <c:v>0049 MX CULIACAN</c:v>
                </c:pt>
                <c:pt idx="1">
                  <c:v>0050 MX GUADALAJARA</c:v>
                </c:pt>
                <c:pt idx="2">
                  <c:v>0051 MX GUANAJUATO</c:v>
                </c:pt>
                <c:pt idx="3">
                  <c:v>0052 MX PUEBLA</c:v>
                </c:pt>
                <c:pt idx="4">
                  <c:v>0053 MX SAN LUIS</c:v>
                </c:pt>
                <c:pt idx="5">
                  <c:v>0054 MX AGUASCALIENTES</c:v>
                </c:pt>
              </c:strCache>
            </c:strRef>
          </c:cat>
          <c:val>
            <c:numRef>
              <c:f>'Efectividad de Visitas'!$AF$27:$AF$32</c:f>
              <c:numCache>
                <c:formatCode>General</c:formatCode>
                <c:ptCount val="6"/>
                <c:pt idx="0">
                  <c:v>2141</c:v>
                </c:pt>
                <c:pt idx="1">
                  <c:v>2698</c:v>
                </c:pt>
                <c:pt idx="2">
                  <c:v>4987</c:v>
                </c:pt>
                <c:pt idx="3">
                  <c:v>3764</c:v>
                </c:pt>
                <c:pt idx="4">
                  <c:v>2983</c:v>
                </c:pt>
                <c:pt idx="5">
                  <c:v>500</c:v>
                </c:pt>
              </c:numCache>
            </c:numRef>
          </c:val>
        </c:ser>
        <c:ser>
          <c:idx val="1"/>
          <c:order val="1"/>
          <c:tx>
            <c:strRef>
              <c:f>'Efectividad de Visitas'!$AG$26</c:f>
              <c:strCache>
                <c:ptCount val="1"/>
                <c:pt idx="0">
                  <c:v>Devoluciones Mensual Anterior</c:v>
                </c:pt>
              </c:strCache>
            </c:strRef>
          </c:tx>
          <c:invertIfNegative val="0"/>
          <c:cat>
            <c:strRef>
              <c:f>'Efectividad de Visitas'!$AE$27:$AE$32</c:f>
              <c:strCache>
                <c:ptCount val="6"/>
                <c:pt idx="0">
                  <c:v>0049 MX CULIACAN</c:v>
                </c:pt>
                <c:pt idx="1">
                  <c:v>0050 MX GUADALAJARA</c:v>
                </c:pt>
                <c:pt idx="2">
                  <c:v>0051 MX GUANAJUATO</c:v>
                </c:pt>
                <c:pt idx="3">
                  <c:v>0052 MX PUEBLA</c:v>
                </c:pt>
                <c:pt idx="4">
                  <c:v>0053 MX SAN LUIS</c:v>
                </c:pt>
                <c:pt idx="5">
                  <c:v>0054 MX AGUASCALIENTES</c:v>
                </c:pt>
              </c:strCache>
            </c:strRef>
          </c:cat>
          <c:val>
            <c:numRef>
              <c:f>'Efectividad de Visitas'!$AG$27:$AG$32</c:f>
              <c:numCache>
                <c:formatCode>General</c:formatCode>
                <c:ptCount val="6"/>
                <c:pt idx="0">
                  <c:v>1898</c:v>
                </c:pt>
                <c:pt idx="1">
                  <c:v>1765</c:v>
                </c:pt>
                <c:pt idx="2">
                  <c:v>5098</c:v>
                </c:pt>
                <c:pt idx="3">
                  <c:v>1983</c:v>
                </c:pt>
                <c:pt idx="4">
                  <c:v>876</c:v>
                </c:pt>
                <c:pt idx="5">
                  <c:v>300</c:v>
                </c:pt>
              </c:numCache>
            </c:numRef>
          </c:val>
        </c:ser>
        <c:dLbls>
          <c:showLegendKey val="0"/>
          <c:showVal val="0"/>
          <c:showCatName val="0"/>
          <c:showSerName val="0"/>
          <c:showPercent val="0"/>
          <c:showBubbleSize val="0"/>
        </c:dLbls>
        <c:gapWidth val="75"/>
        <c:axId val="179559424"/>
        <c:axId val="179661056"/>
      </c:barChart>
      <c:catAx>
        <c:axId val="179559424"/>
        <c:scaling>
          <c:orientation val="minMax"/>
        </c:scaling>
        <c:delete val="0"/>
        <c:axPos val="l"/>
        <c:majorTickMark val="none"/>
        <c:minorTickMark val="none"/>
        <c:tickLblPos val="nextTo"/>
        <c:txPr>
          <a:bodyPr/>
          <a:lstStyle/>
          <a:p>
            <a:pPr>
              <a:defRPr sz="700"/>
            </a:pPr>
            <a:endParaRPr lang="es-MX"/>
          </a:p>
        </c:txPr>
        <c:crossAx val="179661056"/>
        <c:crosses val="autoZero"/>
        <c:auto val="1"/>
        <c:lblAlgn val="ctr"/>
        <c:lblOffset val="100"/>
        <c:noMultiLvlLbl val="0"/>
      </c:catAx>
      <c:valAx>
        <c:axId val="179661056"/>
        <c:scaling>
          <c:orientation val="minMax"/>
        </c:scaling>
        <c:delete val="0"/>
        <c:axPos val="b"/>
        <c:majorGridlines/>
        <c:numFmt formatCode="General" sourceLinked="1"/>
        <c:majorTickMark val="none"/>
        <c:minorTickMark val="none"/>
        <c:tickLblPos val="nextTo"/>
        <c:spPr>
          <a:ln w="9525">
            <a:noFill/>
          </a:ln>
        </c:spPr>
        <c:crossAx val="17955942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 Diferencia Venta</a:t>
            </a:r>
            <a:r>
              <a:rPr lang="en-US" sz="1400" baseline="0"/>
              <a:t> 2014 Vs Venta 2013</a:t>
            </a:r>
            <a:endParaRPr lang="en-US" sz="1400"/>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'Efectividad de Visitas'!$AF$17</c:f>
              <c:strCache>
                <c:ptCount val="1"/>
                <c:pt idx="0">
                  <c:v>% Diferencia</c:v>
                </c:pt>
              </c:strCache>
            </c:strRef>
          </c:tx>
          <c:invertIfNegative val="0"/>
          <c:cat>
            <c:strRef>
              <c:f>'Efectividad de Visitas'!$AE$18:$AE$23</c:f>
              <c:strCache>
                <c:ptCount val="6"/>
                <c:pt idx="0">
                  <c:v>0049 MX CULIACAN</c:v>
                </c:pt>
                <c:pt idx="1">
                  <c:v>0050 MX GUADALAJARA</c:v>
                </c:pt>
                <c:pt idx="2">
                  <c:v>0051 MX GUANAJUATO</c:v>
                </c:pt>
                <c:pt idx="3">
                  <c:v>0052 MX PUEBLA</c:v>
                </c:pt>
                <c:pt idx="4">
                  <c:v>0053 MX SAN LUIS</c:v>
                </c:pt>
                <c:pt idx="5">
                  <c:v>0054 MX AGUASCALIENTES</c:v>
                </c:pt>
              </c:strCache>
            </c:strRef>
          </c:cat>
          <c:val>
            <c:numRef>
              <c:f>'Efectividad de Visitas'!$AF$18:$AF$23</c:f>
              <c:numCache>
                <c:formatCode>0.00%</c:formatCode>
                <c:ptCount val="6"/>
                <c:pt idx="0">
                  <c:v>4.2548222876091731E-2</c:v>
                </c:pt>
                <c:pt idx="1">
                  <c:v>8.20898768869361E-2</c:v>
                </c:pt>
                <c:pt idx="2">
                  <c:v>6.5362327870895381E-2</c:v>
                </c:pt>
                <c:pt idx="3">
                  <c:v>-6.22644895029607E-2</c:v>
                </c:pt>
                <c:pt idx="4">
                  <c:v>-0.12894693337741775</c:v>
                </c:pt>
                <c:pt idx="5">
                  <c:v>-0.3518957345971564</c:v>
                </c:pt>
              </c:numCache>
            </c:numRef>
          </c:val>
        </c:ser>
        <c:dLbls>
          <c:showLegendKey val="0"/>
          <c:showVal val="0"/>
          <c:showCatName val="0"/>
          <c:showSerName val="0"/>
          <c:showPercent val="0"/>
          <c:showBubbleSize val="0"/>
        </c:dLbls>
        <c:gapWidth val="150"/>
        <c:shape val="cylinder"/>
        <c:axId val="34167424"/>
        <c:axId val="34169216"/>
        <c:axId val="0"/>
      </c:bar3DChart>
      <c:catAx>
        <c:axId val="34167424"/>
        <c:scaling>
          <c:orientation val="minMax"/>
        </c:scaling>
        <c:delete val="0"/>
        <c:axPos val="b"/>
        <c:majorTickMark val="none"/>
        <c:minorTickMark val="none"/>
        <c:tickLblPos val="nextTo"/>
        <c:crossAx val="34169216"/>
        <c:crosses val="autoZero"/>
        <c:auto val="1"/>
        <c:lblAlgn val="ctr"/>
        <c:lblOffset val="100"/>
        <c:noMultiLvlLbl val="0"/>
      </c:catAx>
      <c:valAx>
        <c:axId val="34169216"/>
        <c:scaling>
          <c:orientation val="minMax"/>
        </c:scaling>
        <c:delete val="0"/>
        <c:axPos val="l"/>
        <c:majorGridlines/>
        <c:numFmt formatCode="0.00%" sourceLinked="1"/>
        <c:majorTickMark val="none"/>
        <c:minorTickMark val="none"/>
        <c:tickLblPos val="nextTo"/>
        <c:txPr>
          <a:bodyPr/>
          <a:lstStyle/>
          <a:p>
            <a:pPr>
              <a:defRPr sz="1050"/>
            </a:pPr>
            <a:endParaRPr lang="es-MX"/>
          </a:p>
        </c:txPr>
        <c:crossAx val="34167424"/>
        <c:crosses val="autoZero"/>
        <c:crossBetween val="between"/>
      </c:valAx>
      <c:dTable>
        <c:showHorzBorder val="1"/>
        <c:showVertBorder val="1"/>
        <c:showOutline val="1"/>
        <c:showKeys val="1"/>
        <c:txPr>
          <a:bodyPr/>
          <a:lstStyle/>
          <a:p>
            <a:pPr rtl="0">
              <a:defRPr sz="700"/>
            </a:pPr>
            <a:endParaRPr lang="es-MX"/>
          </a:p>
        </c:txPr>
      </c:dTable>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MX" sz="1400"/>
              <a:t>Venta</a:t>
            </a:r>
            <a:r>
              <a:rPr lang="es-MX" sz="1400" baseline="0"/>
              <a:t> 2014 Vs Devolución 2013</a:t>
            </a:r>
            <a:endParaRPr lang="es-MX" sz="1400"/>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'Efectividad de Visitas'!$AF$36</c:f>
              <c:strCache>
                <c:ptCount val="1"/>
                <c:pt idx="0">
                  <c:v>Venta Mensual</c:v>
                </c:pt>
              </c:strCache>
            </c:strRef>
          </c:tx>
          <c:invertIfNegative val="0"/>
          <c:dLbls>
            <c:showLegendKey val="0"/>
            <c:showVal val="1"/>
            <c:showCatName val="0"/>
            <c:showSerName val="0"/>
            <c:showPercent val="0"/>
            <c:showBubbleSize val="0"/>
            <c:showLeaderLines val="0"/>
          </c:dLbls>
          <c:cat>
            <c:strRef>
              <c:f>'Efectividad de Visitas'!$AE$37:$AE$42</c:f>
              <c:strCache>
                <c:ptCount val="6"/>
                <c:pt idx="0">
                  <c:v>0049 MX CULIACAN</c:v>
                </c:pt>
                <c:pt idx="1">
                  <c:v>0050 MX GUADALAJARA</c:v>
                </c:pt>
                <c:pt idx="2">
                  <c:v>0051 MX GUANAJUATO</c:v>
                </c:pt>
                <c:pt idx="3">
                  <c:v>0052 MX PUEBLA</c:v>
                </c:pt>
                <c:pt idx="4">
                  <c:v>0053 MX SAN LUIS</c:v>
                </c:pt>
                <c:pt idx="5">
                  <c:v>0054 MX AGUASCALIENTES</c:v>
                </c:pt>
              </c:strCache>
            </c:strRef>
          </c:cat>
          <c:val>
            <c:numRef>
              <c:f>'Efectividad de Visitas'!$AF$37:$AF$42</c:f>
              <c:numCache>
                <c:formatCode>General</c:formatCode>
                <c:ptCount val="6"/>
                <c:pt idx="0">
                  <c:v>21411</c:v>
                </c:pt>
                <c:pt idx="1">
                  <c:v>22987</c:v>
                </c:pt>
                <c:pt idx="2">
                  <c:v>32098</c:v>
                </c:pt>
                <c:pt idx="3">
                  <c:v>27865</c:v>
                </c:pt>
                <c:pt idx="4">
                  <c:v>12098</c:v>
                </c:pt>
                <c:pt idx="5">
                  <c:v>5908</c:v>
                </c:pt>
              </c:numCache>
            </c:numRef>
          </c:val>
        </c:ser>
        <c:ser>
          <c:idx val="1"/>
          <c:order val="1"/>
          <c:tx>
            <c:strRef>
              <c:f>'Efectividad de Visitas'!$AG$36</c:f>
              <c:strCache>
                <c:ptCount val="1"/>
                <c:pt idx="0">
                  <c:v>Devoluciones Mensual</c:v>
                </c:pt>
              </c:strCache>
            </c:strRef>
          </c:tx>
          <c:invertIfNegative val="0"/>
          <c:dLbls>
            <c:showLegendKey val="0"/>
            <c:showVal val="1"/>
            <c:showCatName val="0"/>
            <c:showSerName val="0"/>
            <c:showPercent val="0"/>
            <c:showBubbleSize val="0"/>
            <c:showLeaderLines val="0"/>
          </c:dLbls>
          <c:cat>
            <c:strRef>
              <c:f>'Efectividad de Visitas'!$AE$37:$AE$42</c:f>
              <c:strCache>
                <c:ptCount val="6"/>
                <c:pt idx="0">
                  <c:v>0049 MX CULIACAN</c:v>
                </c:pt>
                <c:pt idx="1">
                  <c:v>0050 MX GUADALAJARA</c:v>
                </c:pt>
                <c:pt idx="2">
                  <c:v>0051 MX GUANAJUATO</c:v>
                </c:pt>
                <c:pt idx="3">
                  <c:v>0052 MX PUEBLA</c:v>
                </c:pt>
                <c:pt idx="4">
                  <c:v>0053 MX SAN LUIS</c:v>
                </c:pt>
                <c:pt idx="5">
                  <c:v>0054 MX AGUASCALIENTES</c:v>
                </c:pt>
              </c:strCache>
            </c:strRef>
          </c:cat>
          <c:val>
            <c:numRef>
              <c:f>'Efectividad de Visitas'!$AG$37:$AG$42</c:f>
              <c:numCache>
                <c:formatCode>General</c:formatCode>
                <c:ptCount val="6"/>
                <c:pt idx="0">
                  <c:v>2141</c:v>
                </c:pt>
                <c:pt idx="1">
                  <c:v>2698</c:v>
                </c:pt>
                <c:pt idx="2">
                  <c:v>4987</c:v>
                </c:pt>
                <c:pt idx="3">
                  <c:v>3764</c:v>
                </c:pt>
                <c:pt idx="4">
                  <c:v>2983</c:v>
                </c:pt>
                <c:pt idx="5">
                  <c:v>500</c:v>
                </c:pt>
              </c:numCache>
            </c:numRef>
          </c:val>
        </c:ser>
        <c:dLbls>
          <c:showLegendKey val="0"/>
          <c:showVal val="0"/>
          <c:showCatName val="0"/>
          <c:showSerName val="0"/>
          <c:showPercent val="0"/>
          <c:showBubbleSize val="0"/>
        </c:dLbls>
        <c:gapWidth val="75"/>
        <c:shape val="box"/>
        <c:axId val="34184576"/>
        <c:axId val="34198656"/>
        <c:axId val="0"/>
      </c:bar3DChart>
      <c:catAx>
        <c:axId val="34184576"/>
        <c:scaling>
          <c:orientation val="minMax"/>
        </c:scaling>
        <c:delete val="0"/>
        <c:axPos val="b"/>
        <c:majorTickMark val="none"/>
        <c:minorTickMark val="none"/>
        <c:tickLblPos val="nextTo"/>
        <c:txPr>
          <a:bodyPr/>
          <a:lstStyle/>
          <a:p>
            <a:pPr>
              <a:defRPr sz="600"/>
            </a:pPr>
            <a:endParaRPr lang="es-MX"/>
          </a:p>
        </c:txPr>
        <c:crossAx val="34198656"/>
        <c:crosses val="autoZero"/>
        <c:auto val="1"/>
        <c:lblAlgn val="ctr"/>
        <c:lblOffset val="100"/>
        <c:noMultiLvlLbl val="0"/>
      </c:catAx>
      <c:valAx>
        <c:axId val="34198656"/>
        <c:scaling>
          <c:orientation val="minMax"/>
        </c:scaling>
        <c:delete val="0"/>
        <c:axPos val="l"/>
        <c:majorGridlines/>
        <c:numFmt formatCode="0%" sourceLinked="1"/>
        <c:majorTickMark val="none"/>
        <c:minorTickMark val="none"/>
        <c:tickLblPos val="nextTo"/>
        <c:spPr>
          <a:ln w="9525">
            <a:noFill/>
          </a:ln>
        </c:spPr>
        <c:crossAx val="3418457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Hoja3!$D$7:$D$12</c:f>
              <c:strCache>
                <c:ptCount val="6"/>
                <c:pt idx="0">
                  <c:v>0049 MX CULLIACAN</c:v>
                </c:pt>
                <c:pt idx="1">
                  <c:v>0050 MX GUADALAJARA</c:v>
                </c:pt>
                <c:pt idx="2">
                  <c:v>0051 MX GUANAJUATO</c:v>
                </c:pt>
                <c:pt idx="3">
                  <c:v>0052 MX PUEBLA</c:v>
                </c:pt>
                <c:pt idx="4">
                  <c:v>0053 MX SAN LUIS</c:v>
                </c:pt>
                <c:pt idx="5">
                  <c:v>0054 MX AGUASCALIENTES</c:v>
                </c:pt>
              </c:strCache>
            </c:strRef>
          </c:cat>
          <c:val>
            <c:numRef>
              <c:f>Hoja3!$E$7:$E$12</c:f>
              <c:numCache>
                <c:formatCode>_(* #,##0.00_);_(* \(#,##0.00\);_(* "-"??_);_(@_)</c:formatCode>
                <c:ptCount val="6"/>
                <c:pt idx="0">
                  <c:v>39636</c:v>
                </c:pt>
                <c:pt idx="1">
                  <c:v>56204</c:v>
                </c:pt>
                <c:pt idx="2">
                  <c:v>115795</c:v>
                </c:pt>
                <c:pt idx="3">
                  <c:v>123504</c:v>
                </c:pt>
                <c:pt idx="4">
                  <c:v>210152</c:v>
                </c:pt>
                <c:pt idx="5">
                  <c:v>94768</c:v>
                </c:pt>
              </c:numCache>
            </c:numRef>
          </c:val>
          <c:smooth val="0"/>
        </c:ser>
        <c:ser>
          <c:idx val="1"/>
          <c:order val="1"/>
          <c:cat>
            <c:strRef>
              <c:f>Hoja3!$D$7:$D$12</c:f>
              <c:strCache>
                <c:ptCount val="6"/>
                <c:pt idx="0">
                  <c:v>0049 MX CULLIACAN</c:v>
                </c:pt>
                <c:pt idx="1">
                  <c:v>0050 MX GUADALAJARA</c:v>
                </c:pt>
                <c:pt idx="2">
                  <c:v>0051 MX GUANAJUATO</c:v>
                </c:pt>
                <c:pt idx="3">
                  <c:v>0052 MX PUEBLA</c:v>
                </c:pt>
                <c:pt idx="4">
                  <c:v>0053 MX SAN LUIS</c:v>
                </c:pt>
                <c:pt idx="5">
                  <c:v>0054 MX AGUASCALIENTES</c:v>
                </c:pt>
              </c:strCache>
            </c:strRef>
          </c:cat>
          <c:val>
            <c:numRef>
              <c:f>Hoja3!$F$7:$F$12</c:f>
              <c:numCache>
                <c:formatCode>_(* #,##0.00_);_(* \(#,##0.00\);_(* "-"??_);_(@_)</c:formatCode>
                <c:ptCount val="6"/>
                <c:pt idx="0">
                  <c:v>31411</c:v>
                </c:pt>
                <c:pt idx="1">
                  <c:v>41928</c:v>
                </c:pt>
                <c:pt idx="2">
                  <c:v>91557</c:v>
                </c:pt>
                <c:pt idx="3">
                  <c:v>110460</c:v>
                </c:pt>
                <c:pt idx="4">
                  <c:v>185244</c:v>
                </c:pt>
                <c:pt idx="5">
                  <c:v>82653</c:v>
                </c:pt>
              </c:numCache>
            </c:numRef>
          </c:val>
          <c:smooth val="0"/>
        </c:ser>
        <c:ser>
          <c:idx val="2"/>
          <c:order val="2"/>
          <c:cat>
            <c:strRef>
              <c:f>Hoja3!$D$7:$D$12</c:f>
              <c:strCache>
                <c:ptCount val="6"/>
                <c:pt idx="0">
                  <c:v>0049 MX CULLIACAN</c:v>
                </c:pt>
                <c:pt idx="1">
                  <c:v>0050 MX GUADALAJARA</c:v>
                </c:pt>
                <c:pt idx="2">
                  <c:v>0051 MX GUANAJUATO</c:v>
                </c:pt>
                <c:pt idx="3">
                  <c:v>0052 MX PUEBLA</c:v>
                </c:pt>
                <c:pt idx="4">
                  <c:v>0053 MX SAN LUIS</c:v>
                </c:pt>
                <c:pt idx="5">
                  <c:v>0054 MX AGUASCALIENTES</c:v>
                </c:pt>
              </c:strCache>
            </c:strRef>
          </c:cat>
          <c:val>
            <c:numRef>
              <c:f>Hoja3!$G$7:$G$12</c:f>
              <c:numCache>
                <c:formatCode>_(* #,##0.00_);_(* \(#,##0.00\);_(* "-"??_);_(@_)</c:formatCode>
                <c:ptCount val="6"/>
                <c:pt idx="0">
                  <c:v>3053</c:v>
                </c:pt>
                <c:pt idx="1">
                  <c:v>5088</c:v>
                </c:pt>
                <c:pt idx="2">
                  <c:v>10009</c:v>
                </c:pt>
                <c:pt idx="3">
                  <c:v>12862</c:v>
                </c:pt>
                <c:pt idx="4">
                  <c:v>28457</c:v>
                </c:pt>
                <c:pt idx="5">
                  <c:v>16932</c:v>
                </c:pt>
              </c:numCache>
            </c:numRef>
          </c:val>
          <c:smooth val="0"/>
        </c:ser>
        <c:dLbls>
          <c:showLegendKey val="0"/>
          <c:showVal val="0"/>
          <c:showCatName val="0"/>
          <c:showSerName val="0"/>
          <c:showPercent val="0"/>
          <c:showBubbleSize val="0"/>
        </c:dLbls>
        <c:marker val="1"/>
        <c:smooth val="0"/>
        <c:axId val="34209152"/>
        <c:axId val="34210944"/>
      </c:lineChart>
      <c:catAx>
        <c:axId val="34209152"/>
        <c:scaling>
          <c:orientation val="minMax"/>
        </c:scaling>
        <c:delete val="0"/>
        <c:axPos val="b"/>
        <c:majorTickMark val="out"/>
        <c:minorTickMark val="none"/>
        <c:tickLblPos val="nextTo"/>
        <c:crossAx val="34210944"/>
        <c:crosses val="autoZero"/>
        <c:auto val="1"/>
        <c:lblAlgn val="ctr"/>
        <c:lblOffset val="100"/>
        <c:noMultiLvlLbl val="0"/>
      </c:catAx>
      <c:valAx>
        <c:axId val="34210944"/>
        <c:scaling>
          <c:orientation val="minMax"/>
        </c:scaling>
        <c:delete val="0"/>
        <c:axPos val="l"/>
        <c:majorGridlines/>
        <c:numFmt formatCode="_(* #,##0.00_);_(* \(#,##0.00\);_(* &quot;-&quot;??_);_(@_)" sourceLinked="1"/>
        <c:majorTickMark val="out"/>
        <c:minorTickMark val="none"/>
        <c:tickLblPos val="nextTo"/>
        <c:crossAx val="342091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'Efectividad de Visitas'!$AU$8</c:f>
              <c:strCache>
                <c:ptCount val="1"/>
              </c:strCache>
            </c:strRef>
          </c:tx>
          <c:dPt>
            <c:idx val="4"/>
            <c:bubble3D val="0"/>
            <c:spPr>
              <a:noFill/>
              <a:ln>
                <a:noFill/>
              </a:ln>
            </c:spPr>
          </c:dPt>
          <c:dLbls>
            <c:dLbl>
              <c:idx val="0"/>
              <c:layout>
                <c:manualLayout>
                  <c:x val="-0.10277774780468131"/>
                  <c:y val="9.0170399790786754E-2"/>
                </c:manualLayout>
              </c:layout>
              <c:tx>
                <c:rich>
                  <a:bodyPr/>
                  <a:lstStyle/>
                  <a:p>
                    <a:r>
                      <a:rPr lang="en-US"/>
                      <a:t>0 %</a:t>
                    </a:r>
                  </a:p>
                </c:rich>
              </c:tx>
              <c:showLegendKey val="0"/>
              <c:showVal val="0"/>
              <c:showCatName val="1"/>
              <c:showSerName val="0"/>
              <c:showPercent val="0"/>
              <c:showBubbleSize val="0"/>
            </c:dLbl>
            <c:dLbl>
              <c:idx val="1"/>
              <c:layout>
                <c:manualLayout>
                  <c:x val="-0.12777803214405595"/>
                  <c:y val="-4.70319983878075E-2"/>
                </c:manualLayout>
              </c:layout>
              <c:showLegendKey val="0"/>
              <c:showVal val="0"/>
              <c:showCatName val="1"/>
              <c:showSerName val="0"/>
              <c:showPercent val="0"/>
              <c:showBubbleSize val="0"/>
            </c:dLbl>
            <c:dLbl>
              <c:idx val="2"/>
              <c:layout>
                <c:manualLayout>
                  <c:x val="-7.8703680751332536E-2"/>
                  <c:y val="-0.15351359526955005"/>
                </c:manualLayout>
              </c:layout>
              <c:showLegendKey val="0"/>
              <c:showVal val="0"/>
              <c:showCatName val="1"/>
              <c:showSerName val="0"/>
              <c:showPercent val="0"/>
              <c:showBubbleSize val="0"/>
            </c:dLbl>
            <c:dLbl>
              <c:idx val="3"/>
              <c:layout>
                <c:manualLayout>
                  <c:x val="4.1666666666666664E-2"/>
                  <c:y val="-0.15740740740740741"/>
                </c:manualLayout>
              </c:layout>
              <c:showLegendKey val="0"/>
              <c:showVal val="0"/>
              <c:showCatName val="1"/>
              <c:showSerName val="0"/>
              <c:showPercent val="0"/>
              <c:showBubbleSize val="0"/>
            </c:dLbl>
            <c:dLbl>
              <c:idx val="4"/>
              <c:layout>
                <c:manualLayout>
                  <c:x val="0.31111102038173799"/>
                  <c:y val="-0.3175440427247912"/>
                </c:manualLayout>
              </c:layout>
              <c:showLegendKey val="0"/>
              <c:showVal val="0"/>
              <c:showCatName val="1"/>
              <c:showSerName val="0"/>
              <c:showPercent val="0"/>
              <c:showBubbleSize val="0"/>
            </c:dLbl>
            <c:showLegendKey val="0"/>
            <c:showVal val="1"/>
            <c:showCatName val="0"/>
            <c:showSerName val="0"/>
            <c:showPercent val="0"/>
            <c:showBubbleSize val="0"/>
            <c:showLeaderLines val="1"/>
          </c:dLbls>
          <c:cat>
            <c:numRef>
              <c:f>'Efectividad de Visitas'!$AT$9:$AT$13</c:f>
              <c:numCache>
                <c:formatCode>0%</c:formatCode>
                <c:ptCount val="5"/>
              </c:numCache>
            </c:numRef>
          </c:cat>
          <c:val>
            <c:numRef>
              <c:f>'Efectividad de Visitas'!$AU$9:$AU$13</c:f>
              <c:numCache>
                <c:formatCode>General</c:formatCode>
                <c:ptCount val="5"/>
              </c:numCache>
            </c:numRef>
          </c:val>
        </c:ser>
        <c:dLbls>
          <c:showLegendKey val="0"/>
          <c:showVal val="0"/>
          <c:showCatName val="0"/>
          <c:showSerName val="0"/>
          <c:showPercent val="0"/>
          <c:showBubbleSize val="0"/>
          <c:showLeaderLines val="1"/>
        </c:dLbls>
        <c:firstSliceAng val="270"/>
        <c:holeSize val="50"/>
      </c:doughnutChart>
      <c:scatterChart>
        <c:scatterStyle val="lineMarker"/>
        <c:varyColors val="0"/>
        <c:ser>
          <c:idx val="1"/>
          <c:order val="1"/>
          <c:tx>
            <c:strRef>
              <c:f>'Efectividad de Visitas'!$AT$17</c:f>
              <c:strCache>
                <c:ptCount val="1"/>
              </c:strCache>
            </c:strRef>
          </c:tx>
          <c:spPr>
            <a:ln w="38100">
              <a:solidFill>
                <a:srgbClr val="FFFF00"/>
              </a:solidFill>
              <a:headEnd type="oval"/>
              <a:tailEnd type="arrow"/>
            </a:ln>
          </c:spPr>
          <c:marker>
            <c:symbol val="none"/>
          </c:marker>
          <c:xVal>
            <c:numRef>
              <c:f>'Efectividad de Visitas'!$AU$18:$AU$19</c:f>
              <c:numCache>
                <c:formatCode>General</c:formatCode>
                <c:ptCount val="2"/>
              </c:numCache>
            </c:numRef>
          </c:xVal>
          <c:yVal>
            <c:numRef>
              <c:f>'Efectividad de Visitas'!$AV$18:$AV$19</c:f>
              <c:numCache>
                <c:formatCode>General</c:formatCode>
                <c:ptCount val="2"/>
              </c:numCache>
            </c:numRef>
          </c:yVal>
          <c:smooth val="0"/>
        </c:ser>
        <c:dLbls>
          <c:showLegendKey val="0"/>
          <c:showVal val="0"/>
          <c:showCatName val="0"/>
          <c:showSerName val="0"/>
          <c:showPercent val="0"/>
          <c:showBubbleSize val="0"/>
        </c:dLbls>
        <c:axId val="34260864"/>
        <c:axId val="34259328"/>
      </c:scatterChart>
      <c:valAx>
        <c:axId val="34259328"/>
        <c:scaling>
          <c:orientation val="minMax"/>
          <c:max val="1"/>
          <c:min val="-1"/>
        </c:scaling>
        <c:delete val="1"/>
        <c:axPos val="l"/>
        <c:numFmt formatCode="General" sourceLinked="1"/>
        <c:majorTickMark val="out"/>
        <c:minorTickMark val="none"/>
        <c:tickLblPos val="none"/>
        <c:crossAx val="34260864"/>
        <c:crossesAt val="0"/>
        <c:crossBetween val="midCat"/>
      </c:valAx>
      <c:valAx>
        <c:axId val="34260864"/>
        <c:scaling>
          <c:orientation val="minMax"/>
          <c:max val="1"/>
          <c:min val="-1"/>
        </c:scaling>
        <c:delete val="1"/>
        <c:axPos val="b"/>
        <c:numFmt formatCode="General" sourceLinked="1"/>
        <c:majorTickMark val="out"/>
        <c:minorTickMark val="none"/>
        <c:tickLblPos val="none"/>
        <c:crossAx val="34259328"/>
        <c:crossesAt val="0"/>
        <c:crossBetween val="midCat"/>
      </c:valAx>
      <c:spPr>
        <a:noFill/>
        <a:ln w="25400">
          <a:noFill/>
        </a:ln>
      </c:spPr>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'Efectividad de Visitas'!$AU$8</c:f>
              <c:strCache>
                <c:ptCount val="1"/>
              </c:strCache>
            </c:strRef>
          </c:tx>
          <c:dPt>
            <c:idx val="4"/>
            <c:bubble3D val="0"/>
            <c:spPr>
              <a:noFill/>
              <a:ln>
                <a:noFill/>
              </a:ln>
            </c:spPr>
          </c:dPt>
          <c:dLbls>
            <c:dLbl>
              <c:idx val="0"/>
              <c:layout>
                <c:manualLayout>
                  <c:x val="-0.10277774780468131"/>
                  <c:y val="9.0170399790786754E-2"/>
                </c:manualLayout>
              </c:layout>
              <c:tx>
                <c:rich>
                  <a:bodyPr/>
                  <a:lstStyle/>
                  <a:p>
                    <a:r>
                      <a:rPr lang="en-US"/>
                      <a:t>0 %</a:t>
                    </a:r>
                  </a:p>
                </c:rich>
              </c:tx>
              <c:showLegendKey val="0"/>
              <c:showVal val="0"/>
              <c:showCatName val="1"/>
              <c:showSerName val="0"/>
              <c:showPercent val="0"/>
              <c:showBubbleSize val="0"/>
            </c:dLbl>
            <c:dLbl>
              <c:idx val="1"/>
              <c:layout>
                <c:manualLayout>
                  <c:x val="-0.12777803214405595"/>
                  <c:y val="-4.70319983878075E-2"/>
                </c:manualLayout>
              </c:layout>
              <c:showLegendKey val="0"/>
              <c:showVal val="0"/>
              <c:showCatName val="1"/>
              <c:showSerName val="0"/>
              <c:showPercent val="0"/>
              <c:showBubbleSize val="0"/>
            </c:dLbl>
            <c:dLbl>
              <c:idx val="2"/>
              <c:layout>
                <c:manualLayout>
                  <c:x val="-7.8703680751332536E-2"/>
                  <c:y val="-0.15351359526955005"/>
                </c:manualLayout>
              </c:layout>
              <c:showLegendKey val="0"/>
              <c:showVal val="0"/>
              <c:showCatName val="1"/>
              <c:showSerName val="0"/>
              <c:showPercent val="0"/>
              <c:showBubbleSize val="0"/>
            </c:dLbl>
            <c:dLbl>
              <c:idx val="3"/>
              <c:layout>
                <c:manualLayout>
                  <c:x val="4.1666666666666664E-2"/>
                  <c:y val="-0.15740740740740741"/>
                </c:manualLayout>
              </c:layout>
              <c:showLegendKey val="0"/>
              <c:showVal val="0"/>
              <c:showCatName val="1"/>
              <c:showSerName val="0"/>
              <c:showPercent val="0"/>
              <c:showBubbleSize val="0"/>
            </c:dLbl>
            <c:dLbl>
              <c:idx val="4"/>
              <c:layout>
                <c:manualLayout>
                  <c:x val="0.31111102038173799"/>
                  <c:y val="-0.3175440427247912"/>
                </c:manualLayout>
              </c:layout>
              <c:showLegendKey val="0"/>
              <c:showVal val="0"/>
              <c:showCatName val="1"/>
              <c:showSerName val="0"/>
              <c:showPercent val="0"/>
              <c:showBubbleSize val="0"/>
            </c:dLbl>
            <c:showLegendKey val="0"/>
            <c:showVal val="1"/>
            <c:showCatName val="0"/>
            <c:showSerName val="0"/>
            <c:showPercent val="0"/>
            <c:showBubbleSize val="0"/>
            <c:showLeaderLines val="1"/>
          </c:dLbls>
          <c:cat>
            <c:numRef>
              <c:f>'Efectividad de Visitas'!$AT$9:$AT$13</c:f>
              <c:numCache>
                <c:formatCode>0%</c:formatCode>
                <c:ptCount val="5"/>
              </c:numCache>
            </c:numRef>
          </c:cat>
          <c:val>
            <c:numRef>
              <c:f>'Efectividad de Visitas'!$AU$9:$AU$13</c:f>
              <c:numCache>
                <c:formatCode>General</c:formatCode>
                <c:ptCount val="5"/>
              </c:numCache>
            </c:numRef>
          </c:val>
        </c:ser>
        <c:dLbls>
          <c:showLegendKey val="0"/>
          <c:showVal val="0"/>
          <c:showCatName val="0"/>
          <c:showSerName val="0"/>
          <c:showPercent val="0"/>
          <c:showBubbleSize val="0"/>
          <c:showLeaderLines val="1"/>
        </c:dLbls>
        <c:firstSliceAng val="270"/>
        <c:holeSize val="50"/>
      </c:doughnutChart>
      <c:scatterChart>
        <c:scatterStyle val="lineMarker"/>
        <c:varyColors val="0"/>
        <c:ser>
          <c:idx val="1"/>
          <c:order val="1"/>
          <c:tx>
            <c:strRef>
              <c:f>'Efectividad de Visitas'!$AY$16</c:f>
              <c:strCache>
                <c:ptCount val="1"/>
              </c:strCache>
            </c:strRef>
          </c:tx>
          <c:spPr>
            <a:ln w="38100">
              <a:solidFill>
                <a:srgbClr val="FFFF00"/>
              </a:solidFill>
              <a:headEnd type="oval"/>
              <a:tailEnd type="arrow"/>
            </a:ln>
          </c:spPr>
          <c:marker>
            <c:symbol val="none"/>
          </c:marker>
          <c:xVal>
            <c:numRef>
              <c:f>'Efectividad de Visitas'!$AX$18:$AX$19</c:f>
              <c:numCache>
                <c:formatCode>General</c:formatCode>
                <c:ptCount val="2"/>
              </c:numCache>
            </c:numRef>
          </c:xVal>
          <c:yVal>
            <c:numRef>
              <c:f>'Efectividad de Visitas'!$AY$18:$AY$19</c:f>
              <c:numCache>
                <c:formatCode>General</c:formatCode>
                <c:ptCount val="2"/>
              </c:numCache>
            </c:numRef>
          </c:yVal>
          <c:smooth val="0"/>
        </c:ser>
        <c:dLbls>
          <c:showLegendKey val="0"/>
          <c:showVal val="0"/>
          <c:showCatName val="0"/>
          <c:showSerName val="0"/>
          <c:showPercent val="0"/>
          <c:showBubbleSize val="0"/>
        </c:dLbls>
        <c:axId val="34304768"/>
        <c:axId val="34282496"/>
      </c:scatterChart>
      <c:valAx>
        <c:axId val="34282496"/>
        <c:scaling>
          <c:orientation val="minMax"/>
          <c:max val="1"/>
          <c:min val="-1"/>
        </c:scaling>
        <c:delete val="1"/>
        <c:axPos val="l"/>
        <c:numFmt formatCode="General" sourceLinked="1"/>
        <c:majorTickMark val="out"/>
        <c:minorTickMark val="none"/>
        <c:tickLblPos val="none"/>
        <c:crossAx val="34304768"/>
        <c:crossesAt val="0"/>
        <c:crossBetween val="midCat"/>
      </c:valAx>
      <c:valAx>
        <c:axId val="34304768"/>
        <c:scaling>
          <c:orientation val="minMax"/>
          <c:max val="1"/>
          <c:min val="-1"/>
        </c:scaling>
        <c:delete val="1"/>
        <c:axPos val="b"/>
        <c:numFmt formatCode="General" sourceLinked="1"/>
        <c:majorTickMark val="out"/>
        <c:minorTickMark val="none"/>
        <c:tickLblPos val="none"/>
        <c:crossAx val="34282496"/>
        <c:crossesAt val="0"/>
        <c:crossBetween val="midCat"/>
      </c:valAx>
      <c:spPr>
        <a:noFill/>
        <a:ln w="25400">
          <a:noFill/>
        </a:ln>
      </c:spPr>
    </c:plotArea>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(Hoja1!$AF$7,Hoja1!$AG$7,Hoja1!$AI$7)</c:f>
              <c:strCache>
                <c:ptCount val="3"/>
                <c:pt idx="0">
                  <c:v>Visitas Planeadas</c:v>
                </c:pt>
                <c:pt idx="1">
                  <c:v>Visitas Exitosas</c:v>
                </c:pt>
                <c:pt idx="2">
                  <c:v>Fuera de Ruta</c:v>
                </c:pt>
              </c:strCache>
            </c:strRef>
          </c:cat>
          <c:val>
            <c:numRef>
              <c:f>(Hoja1!$AF$8,Hoja1!$AG$8,Hoja1!$AI$8)</c:f>
              <c:numCache>
                <c:formatCode>General</c:formatCode>
                <c:ptCount val="3"/>
                <c:pt idx="0">
                  <c:v>640059</c:v>
                </c:pt>
                <c:pt idx="1">
                  <c:v>543253</c:v>
                </c:pt>
                <c:pt idx="2">
                  <c:v>76401</c:v>
                </c:pt>
              </c:numCache>
            </c:numRef>
          </c:val>
        </c:ser>
        <c:dLbls>
          <c:showLegendKey val="0"/>
          <c:showVal val="0"/>
          <c:showCatName val="0"/>
          <c:showSerName val="0"/>
          <c:showPercent val="0"/>
          <c:showBubbleSize val="0"/>
        </c:dLbls>
        <c:gapWidth val="150"/>
        <c:axId val="34500608"/>
        <c:axId val="34502144"/>
      </c:barChart>
      <c:catAx>
        <c:axId val="34500608"/>
        <c:scaling>
          <c:orientation val="minMax"/>
        </c:scaling>
        <c:delete val="0"/>
        <c:axPos val="b"/>
        <c:majorTickMark val="out"/>
        <c:minorTickMark val="none"/>
        <c:tickLblPos val="nextTo"/>
        <c:crossAx val="34502144"/>
        <c:crosses val="autoZero"/>
        <c:auto val="1"/>
        <c:lblAlgn val="ctr"/>
        <c:lblOffset val="100"/>
        <c:noMultiLvlLbl val="0"/>
      </c:catAx>
      <c:valAx>
        <c:axId val="34502144"/>
        <c:scaling>
          <c:orientation val="minMax"/>
        </c:scaling>
        <c:delete val="0"/>
        <c:axPos val="l"/>
        <c:majorGridlines/>
        <c:numFmt formatCode="General" sourceLinked="1"/>
        <c:majorTickMark val="out"/>
        <c:minorTickMark val="none"/>
        <c:tickLblPos val="nextTo"/>
        <c:crossAx val="345006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9525</xdr:colOff>
      <xdr:row>4</xdr:row>
      <xdr:rowOff>185737</xdr:rowOff>
    </xdr:from>
    <xdr:to>
      <xdr:col>15</xdr:col>
      <xdr:colOff>171450</xdr:colOff>
      <xdr:row>18</xdr:row>
      <xdr:rowOff>180975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66675</xdr:colOff>
      <xdr:row>4</xdr:row>
      <xdr:rowOff>176212</xdr:rowOff>
    </xdr:from>
    <xdr:to>
      <xdr:col>28</xdr:col>
      <xdr:colOff>523875</xdr:colOff>
      <xdr:row>18</xdr:row>
      <xdr:rowOff>190500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19</xdr:row>
      <xdr:rowOff>166687</xdr:rowOff>
    </xdr:from>
    <xdr:to>
      <xdr:col>15</xdr:col>
      <xdr:colOff>180975</xdr:colOff>
      <xdr:row>33</xdr:row>
      <xdr:rowOff>195262</xdr:rowOff>
    </xdr:to>
    <xdr:graphicFrame macro="">
      <xdr:nvGraphicFramePr>
        <xdr:cNvPr id="10" name="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66674</xdr:colOff>
      <xdr:row>19</xdr:row>
      <xdr:rowOff>157161</xdr:rowOff>
    </xdr:from>
    <xdr:to>
      <xdr:col>28</xdr:col>
      <xdr:colOff>552450</xdr:colOff>
      <xdr:row>34</xdr:row>
      <xdr:rowOff>19049</xdr:rowOff>
    </xdr:to>
    <xdr:graphicFrame macro="">
      <xdr:nvGraphicFramePr>
        <xdr:cNvPr id="23" name="2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752475</xdr:colOff>
      <xdr:row>12</xdr:row>
      <xdr:rowOff>147637</xdr:rowOff>
    </xdr:from>
    <xdr:to>
      <xdr:col>7</xdr:col>
      <xdr:colOff>0</xdr:colOff>
      <xdr:row>27</xdr:row>
      <xdr:rowOff>33337</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66675</xdr:colOff>
      <xdr:row>6</xdr:row>
      <xdr:rowOff>33337</xdr:rowOff>
    </xdr:from>
    <xdr:to>
      <xdr:col>14</xdr:col>
      <xdr:colOff>47626</xdr:colOff>
      <xdr:row>18</xdr:row>
      <xdr:rowOff>114300</xdr:rowOff>
    </xdr:to>
    <xdr:graphicFrame macro="">
      <xdr:nvGraphicFramePr>
        <xdr:cNvPr id="9" name="8 Gráfico" title="Efectividad Pura"/>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552450</xdr:colOff>
      <xdr:row>5</xdr:row>
      <xdr:rowOff>47625</xdr:rowOff>
    </xdr:from>
    <xdr:ext cx="1396344" cy="311496"/>
    <xdr:sp macro="" textlink="">
      <xdr:nvSpPr>
        <xdr:cNvPr id="10" name="9 CuadroTexto"/>
        <xdr:cNvSpPr txBox="1"/>
      </xdr:nvSpPr>
      <xdr:spPr>
        <a:xfrm>
          <a:off x="4524375" y="1047750"/>
          <a:ext cx="13963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400" b="1"/>
            <a:t>Efectividad Pura</a:t>
          </a:r>
        </a:p>
      </xdr:txBody>
    </xdr:sp>
    <xdr:clientData/>
  </xdr:oneCellAnchor>
  <xdr:oneCellAnchor>
    <xdr:from>
      <xdr:col>8</xdr:col>
      <xdr:colOff>666750</xdr:colOff>
      <xdr:row>14</xdr:row>
      <xdr:rowOff>47625</xdr:rowOff>
    </xdr:from>
    <xdr:ext cx="1259897" cy="530658"/>
    <xdr:sp macro="" textlink="">
      <xdr:nvSpPr>
        <xdr:cNvPr id="11" name="10 CuadroTexto"/>
        <xdr:cNvSpPr txBox="1"/>
      </xdr:nvSpPr>
      <xdr:spPr>
        <a:xfrm>
          <a:off x="4638675" y="2762250"/>
          <a:ext cx="1259897"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2800" b="1"/>
            <a:t>72.94%</a:t>
          </a:r>
        </a:p>
      </xdr:txBody>
    </xdr:sp>
    <xdr:clientData/>
  </xdr:oneCellAnchor>
  <xdr:twoCellAnchor>
    <xdr:from>
      <xdr:col>16</xdr:col>
      <xdr:colOff>180975</xdr:colOff>
      <xdr:row>6</xdr:row>
      <xdr:rowOff>38100</xdr:rowOff>
    </xdr:from>
    <xdr:to>
      <xdr:col>27</xdr:col>
      <xdr:colOff>133351</xdr:colOff>
      <xdr:row>18</xdr:row>
      <xdr:rowOff>119063</xdr:rowOff>
    </xdr:to>
    <xdr:graphicFrame macro="">
      <xdr:nvGraphicFramePr>
        <xdr:cNvPr id="12" name="11 Gráfico" title="Efectividad Pura"/>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20</xdr:col>
      <xdr:colOff>114300</xdr:colOff>
      <xdr:row>4</xdr:row>
      <xdr:rowOff>180975</xdr:rowOff>
    </xdr:from>
    <xdr:ext cx="1432380" cy="311496"/>
    <xdr:sp macro="" textlink="">
      <xdr:nvSpPr>
        <xdr:cNvPr id="13" name="12 CuadroTexto"/>
        <xdr:cNvSpPr txBox="1"/>
      </xdr:nvSpPr>
      <xdr:spPr>
        <a:xfrm>
          <a:off x="8686800" y="990600"/>
          <a:ext cx="143238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400" b="1"/>
            <a:t>Efectividad Total</a:t>
          </a:r>
        </a:p>
      </xdr:txBody>
    </xdr:sp>
    <xdr:clientData/>
  </xdr:oneCellAnchor>
  <xdr:oneCellAnchor>
    <xdr:from>
      <xdr:col>20</xdr:col>
      <xdr:colOff>219075</xdr:colOff>
      <xdr:row>13</xdr:row>
      <xdr:rowOff>180975</xdr:rowOff>
    </xdr:from>
    <xdr:ext cx="1270220" cy="530658"/>
    <xdr:sp macro="" textlink="">
      <xdr:nvSpPr>
        <xdr:cNvPr id="14" name="13 CuadroTexto"/>
        <xdr:cNvSpPr txBox="1"/>
      </xdr:nvSpPr>
      <xdr:spPr>
        <a:xfrm>
          <a:off x="8791575" y="2705100"/>
          <a:ext cx="127022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2800" b="1"/>
            <a:t>75.82%</a:t>
          </a:r>
        </a:p>
      </xdr:txBody>
    </xdr:sp>
    <xdr:clientData/>
  </xdr:oneCellAnchor>
  <xdr:twoCellAnchor>
    <xdr:from>
      <xdr:col>5</xdr:col>
      <xdr:colOff>28575</xdr:colOff>
      <xdr:row>19</xdr:row>
      <xdr:rowOff>109537</xdr:rowOff>
    </xdr:from>
    <xdr:to>
      <xdr:col>17</xdr:col>
      <xdr:colOff>38100</xdr:colOff>
      <xdr:row>33</xdr:row>
      <xdr:rowOff>185737</xdr:rowOff>
    </xdr:to>
    <xdr:graphicFrame macro="">
      <xdr:nvGraphicFramePr>
        <xdr:cNvPr id="17" name="1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92"/>
  <sheetViews>
    <sheetView tabSelected="1" workbookViewId="0">
      <selection activeCell="E85" sqref="E85:X92"/>
    </sheetView>
  </sheetViews>
  <sheetFormatPr baseColWidth="10" defaultRowHeight="15" x14ac:dyDescent="0.25"/>
  <cols>
    <col min="1" max="1" width="11.42578125" style="1"/>
    <col min="2" max="2" width="4.28515625" style="1" customWidth="1"/>
    <col min="3" max="3" width="27.42578125" style="1" customWidth="1"/>
    <col min="4" max="4" width="4.28515625" style="1" customWidth="1"/>
    <col min="5" max="5" width="3.5703125" style="7" customWidth="1"/>
    <col min="6" max="8" width="5" style="1" bestFit="1" customWidth="1"/>
    <col min="9" max="9" width="13.5703125" style="1" customWidth="1"/>
    <col min="10" max="10" width="5" style="1" bestFit="1" customWidth="1"/>
    <col min="11" max="11" width="5" style="1" customWidth="1"/>
    <col min="12" max="12" width="4.7109375" style="1" customWidth="1"/>
    <col min="13" max="13" width="4.140625" style="1" bestFit="1" customWidth="1"/>
    <col min="14" max="15" width="4.28515625" style="1" bestFit="1" customWidth="1"/>
    <col min="16" max="16" width="4.42578125" style="1" bestFit="1" customWidth="1"/>
    <col min="17" max="17" width="4.140625" style="1" bestFit="1" customWidth="1"/>
    <col min="18" max="18" width="4.7109375" style="1" bestFit="1" customWidth="1"/>
    <col min="19" max="19" width="4" style="1" bestFit="1" customWidth="1"/>
    <col min="20" max="20" width="3.42578125" style="1" bestFit="1" customWidth="1"/>
    <col min="21" max="21" width="4.42578125" style="1" bestFit="1" customWidth="1"/>
    <col min="22" max="22" width="4.28515625" style="1" bestFit="1" customWidth="1"/>
    <col min="23" max="23" width="4.5703125" style="1" bestFit="1" customWidth="1"/>
    <col min="24" max="24" width="3.7109375" style="1" bestFit="1" customWidth="1"/>
    <col min="25" max="26" width="3.7109375" style="1" customWidth="1"/>
    <col min="27" max="27" width="11.42578125" style="1"/>
    <col min="28" max="28" width="4.28515625" style="1" customWidth="1"/>
    <col min="29" max="30" width="11.42578125" style="1"/>
    <col min="31" max="31" width="24.42578125" style="1" bestFit="1" customWidth="1"/>
    <col min="32" max="32" width="21.140625" style="1" customWidth="1"/>
    <col min="33" max="33" width="22.42578125" style="1" bestFit="1" customWidth="1"/>
    <col min="34" max="34" width="18.7109375" style="1" bestFit="1" customWidth="1"/>
    <col min="35" max="35" width="12.140625" style="1" bestFit="1" customWidth="1"/>
    <col min="36" max="37" width="29.28515625" style="1" customWidth="1"/>
    <col min="38" max="38" width="17.7109375" style="1" bestFit="1" customWidth="1"/>
    <col min="39" max="39" width="13.140625" style="1" bestFit="1" customWidth="1"/>
    <col min="40" max="40" width="15.28515625" style="1" bestFit="1" customWidth="1"/>
    <col min="41" max="46" width="11.42578125" style="1"/>
    <col min="47" max="47" width="11.85546875" style="1" bestFit="1" customWidth="1"/>
    <col min="48" max="16384" width="11.42578125" style="1"/>
  </cols>
  <sheetData>
    <row r="2" spans="1:46" ht="18.75" x14ac:dyDescent="0.3">
      <c r="B2" s="44" t="s">
        <v>80</v>
      </c>
      <c r="E2" s="16"/>
      <c r="F2" s="8"/>
      <c r="G2" s="8"/>
      <c r="H2" s="8"/>
      <c r="J2" s="8"/>
      <c r="K2" s="8"/>
      <c r="L2" s="8"/>
      <c r="N2" s="8"/>
      <c r="O2" s="8"/>
      <c r="P2" s="8"/>
      <c r="Q2" s="8"/>
      <c r="R2" s="8"/>
      <c r="S2" s="8"/>
      <c r="T2" s="8"/>
      <c r="U2" s="8"/>
      <c r="V2" s="8"/>
      <c r="W2" s="8"/>
      <c r="X2" s="8"/>
    </row>
    <row r="3" spans="1:46" x14ac:dyDescent="0.25">
      <c r="D3" s="8"/>
      <c r="E3" s="16"/>
      <c r="F3" s="8"/>
      <c r="G3" s="8"/>
      <c r="H3" s="8"/>
      <c r="J3" s="8"/>
      <c r="K3" s="8"/>
      <c r="L3" s="8"/>
      <c r="N3" s="8"/>
      <c r="O3" s="8"/>
      <c r="P3" s="8"/>
      <c r="Q3" s="8"/>
      <c r="R3" s="8"/>
      <c r="S3" s="8"/>
      <c r="T3" s="8"/>
      <c r="U3" s="8"/>
      <c r="V3" s="8"/>
      <c r="W3" s="8"/>
      <c r="X3" s="8"/>
    </row>
    <row r="4" spans="1:46" x14ac:dyDescent="0.25">
      <c r="C4" s="6" t="s">
        <v>7</v>
      </c>
      <c r="D4" s="60"/>
      <c r="E4" s="1"/>
      <c r="F4" s="10">
        <v>2012</v>
      </c>
      <c r="G4" s="10">
        <v>2013</v>
      </c>
      <c r="H4" s="10">
        <v>2014</v>
      </c>
      <c r="I4" s="11"/>
      <c r="J4" s="10" t="s">
        <v>12</v>
      </c>
      <c r="K4" s="10" t="s">
        <v>13</v>
      </c>
      <c r="L4" s="10" t="s">
        <v>14</v>
      </c>
      <c r="M4" s="10" t="s">
        <v>15</v>
      </c>
      <c r="N4" s="10" t="s">
        <v>16</v>
      </c>
      <c r="O4" s="10" t="s">
        <v>17</v>
      </c>
      <c r="P4" s="10" t="s">
        <v>18</v>
      </c>
      <c r="Q4" s="10" t="s">
        <v>19</v>
      </c>
      <c r="R4" s="10" t="s">
        <v>20</v>
      </c>
      <c r="S4" s="10" t="s">
        <v>21</v>
      </c>
      <c r="T4" s="10" t="s">
        <v>22</v>
      </c>
      <c r="Y4" s="7"/>
      <c r="AF4" s="1" t="s">
        <v>36</v>
      </c>
    </row>
    <row r="5" spans="1:46" x14ac:dyDescent="0.25">
      <c r="B5" s="8"/>
      <c r="C5" s="18"/>
      <c r="D5" s="59"/>
      <c r="E5" s="31"/>
      <c r="F5" s="41"/>
      <c r="G5" s="41"/>
      <c r="H5" s="34"/>
      <c r="I5" s="58"/>
      <c r="J5" s="34"/>
      <c r="K5" s="34"/>
      <c r="L5" s="34"/>
      <c r="M5" s="58"/>
      <c r="N5" s="34"/>
      <c r="O5" s="34"/>
      <c r="P5" s="35"/>
      <c r="Q5" s="34"/>
      <c r="R5" s="34"/>
      <c r="S5" s="34"/>
      <c r="T5" s="34"/>
      <c r="U5" s="34"/>
      <c r="V5" s="34"/>
      <c r="W5" s="34"/>
      <c r="X5" s="34"/>
      <c r="Y5" s="16"/>
      <c r="Z5" s="8"/>
      <c r="AA5" s="8"/>
      <c r="AB5" s="8"/>
    </row>
    <row r="6" spans="1:46" x14ac:dyDescent="0.25">
      <c r="A6" s="12"/>
      <c r="B6" s="27"/>
      <c r="C6" s="23"/>
      <c r="D6" s="24"/>
      <c r="E6" s="56"/>
      <c r="P6" s="57"/>
      <c r="Q6" s="8"/>
      <c r="AC6" s="7"/>
    </row>
    <row r="7" spans="1:46" x14ac:dyDescent="0.25">
      <c r="A7" s="12"/>
      <c r="B7" s="26"/>
      <c r="C7" s="13" t="s">
        <v>0</v>
      </c>
      <c r="D7" s="20"/>
      <c r="E7" s="11"/>
      <c r="P7" s="11"/>
      <c r="R7" s="7"/>
      <c r="AC7" s="7"/>
    </row>
    <row r="8" spans="1:46" x14ac:dyDescent="0.25">
      <c r="A8" s="12"/>
      <c r="B8" s="26"/>
      <c r="C8" s="14" t="s">
        <v>65</v>
      </c>
      <c r="D8" s="21"/>
      <c r="E8" s="37"/>
      <c r="F8" s="55"/>
      <c r="G8" s="3"/>
      <c r="I8" s="3"/>
      <c r="P8" s="11"/>
      <c r="R8" s="7"/>
      <c r="AC8" s="7"/>
      <c r="AF8" s="1" t="s">
        <v>74</v>
      </c>
      <c r="AG8" s="1" t="s">
        <v>75</v>
      </c>
    </row>
    <row r="9" spans="1:46" x14ac:dyDescent="0.25">
      <c r="A9" s="12"/>
      <c r="B9" s="26"/>
      <c r="C9" s="14" t="s">
        <v>6</v>
      </c>
      <c r="D9" s="21"/>
      <c r="E9" s="37"/>
      <c r="F9" s="55"/>
      <c r="G9" s="3"/>
      <c r="I9" s="3"/>
      <c r="P9" s="11"/>
      <c r="R9" s="7"/>
      <c r="AC9" s="7"/>
      <c r="AE9" s="2" t="s">
        <v>65</v>
      </c>
      <c r="AF9" s="1">
        <v>21411</v>
      </c>
      <c r="AG9" s="1">
        <v>20500</v>
      </c>
      <c r="AN9" s="4"/>
      <c r="AO9" s="4"/>
      <c r="AT9" s="5"/>
    </row>
    <row r="10" spans="1:46" x14ac:dyDescent="0.25">
      <c r="A10" s="12"/>
      <c r="B10" s="26"/>
      <c r="C10" s="14" t="s">
        <v>23</v>
      </c>
      <c r="D10" s="21"/>
      <c r="E10" s="11"/>
      <c r="P10" s="11"/>
      <c r="R10" s="7"/>
      <c r="AC10" s="7"/>
      <c r="AE10" s="2" t="s">
        <v>6</v>
      </c>
      <c r="AF10" s="1">
        <v>22987</v>
      </c>
      <c r="AG10" s="1">
        <v>21100</v>
      </c>
      <c r="AN10" s="4"/>
      <c r="AO10" s="4"/>
      <c r="AT10" s="5"/>
    </row>
    <row r="11" spans="1:46" x14ac:dyDescent="0.25">
      <c r="A11" s="12"/>
      <c r="B11" s="26"/>
      <c r="C11" s="14" t="s">
        <v>24</v>
      </c>
      <c r="D11" s="21"/>
      <c r="E11" s="11"/>
      <c r="P11" s="11"/>
      <c r="R11" s="7"/>
      <c r="AC11" s="7"/>
      <c r="AE11" s="2" t="s">
        <v>23</v>
      </c>
      <c r="AF11" s="1">
        <v>32098</v>
      </c>
      <c r="AG11" s="1">
        <v>30000</v>
      </c>
      <c r="AN11" s="4"/>
      <c r="AO11" s="4"/>
      <c r="AT11" s="5"/>
    </row>
    <row r="12" spans="1:46" x14ac:dyDescent="0.25">
      <c r="A12" s="12"/>
      <c r="B12" s="26"/>
      <c r="C12" s="14" t="s">
        <v>39</v>
      </c>
      <c r="D12" s="21"/>
      <c r="E12" s="11"/>
      <c r="P12" s="11"/>
      <c r="R12" s="7"/>
      <c r="AC12" s="7"/>
      <c r="AE12" s="2" t="s">
        <v>24</v>
      </c>
      <c r="AF12" s="1">
        <v>27865</v>
      </c>
      <c r="AG12" s="1">
        <v>29600</v>
      </c>
      <c r="AN12" s="4"/>
      <c r="AO12" s="4"/>
      <c r="AT12" s="5"/>
    </row>
    <row r="13" spans="1:46" x14ac:dyDescent="0.25">
      <c r="A13" s="12"/>
      <c r="B13" s="26"/>
      <c r="C13" s="14" t="s">
        <v>40</v>
      </c>
      <c r="D13" s="21"/>
      <c r="E13" s="11"/>
      <c r="P13" s="11"/>
      <c r="R13" s="7"/>
      <c r="AC13" s="7"/>
      <c r="AE13" s="2" t="s">
        <v>39</v>
      </c>
      <c r="AF13" s="1">
        <v>12098</v>
      </c>
      <c r="AG13" s="1">
        <v>13658</v>
      </c>
      <c r="AN13" s="4"/>
      <c r="AO13" s="4"/>
      <c r="AT13" s="5"/>
    </row>
    <row r="14" spans="1:46" x14ac:dyDescent="0.25">
      <c r="A14" s="12"/>
      <c r="B14" s="25"/>
      <c r="C14" s="15"/>
      <c r="D14" s="19"/>
      <c r="E14" s="11"/>
      <c r="P14" s="11"/>
      <c r="R14" s="7"/>
      <c r="AC14" s="7"/>
      <c r="AE14" s="2" t="s">
        <v>40</v>
      </c>
      <c r="AF14" s="1">
        <v>5908</v>
      </c>
      <c r="AG14" s="1">
        <v>7987</v>
      </c>
      <c r="AN14" s="4"/>
      <c r="AO14" s="4"/>
    </row>
    <row r="15" spans="1:46" x14ac:dyDescent="0.25">
      <c r="A15" s="12"/>
      <c r="B15" s="26"/>
      <c r="C15" s="13" t="s">
        <v>25</v>
      </c>
      <c r="D15" s="20"/>
      <c r="E15" s="11"/>
      <c r="P15" s="11"/>
      <c r="R15" s="7"/>
      <c r="AC15" s="7"/>
      <c r="AE15" s="1" t="s">
        <v>41</v>
      </c>
      <c r="AN15" s="40"/>
      <c r="AO15" s="40"/>
    </row>
    <row r="16" spans="1:46" x14ac:dyDescent="0.25">
      <c r="A16" s="12"/>
      <c r="B16" s="26"/>
      <c r="C16" s="14" t="s">
        <v>26</v>
      </c>
      <c r="D16" s="21"/>
      <c r="E16" s="11"/>
      <c r="P16" s="11"/>
      <c r="R16" s="7"/>
      <c r="AC16" s="7"/>
    </row>
    <row r="17" spans="1:41" x14ac:dyDescent="0.25">
      <c r="A17" s="12"/>
      <c r="B17" s="26"/>
      <c r="C17" s="14" t="s">
        <v>27</v>
      </c>
      <c r="D17" s="21"/>
      <c r="E17" s="11"/>
      <c r="P17" s="11"/>
      <c r="R17" s="7"/>
      <c r="AC17" s="7"/>
      <c r="AF17" s="1" t="s">
        <v>78</v>
      </c>
      <c r="AG17" s="1" t="s">
        <v>79</v>
      </c>
    </row>
    <row r="18" spans="1:41" x14ac:dyDescent="0.25">
      <c r="A18" s="12"/>
      <c r="B18" s="26"/>
      <c r="C18" s="14" t="s">
        <v>28</v>
      </c>
      <c r="D18" s="21"/>
      <c r="E18" s="11"/>
      <c r="P18" s="11"/>
      <c r="R18" s="7"/>
      <c r="AC18" s="7"/>
      <c r="AE18" s="2" t="s">
        <v>65</v>
      </c>
      <c r="AF18" s="40">
        <f>AG18/AF9</f>
        <v>4.2548222876091731E-2</v>
      </c>
      <c r="AG18" s="1">
        <f t="shared" ref="AG18:AG23" si="0">AF9-AG9</f>
        <v>911</v>
      </c>
    </row>
    <row r="19" spans="1:41" ht="15.75" x14ac:dyDescent="0.25">
      <c r="A19" s="12"/>
      <c r="B19" s="26"/>
      <c r="C19" s="14" t="s">
        <v>29</v>
      </c>
      <c r="D19" s="21"/>
      <c r="E19" s="11"/>
      <c r="P19" s="11"/>
      <c r="R19" s="7"/>
      <c r="AC19" s="7"/>
      <c r="AE19" s="2" t="s">
        <v>6</v>
      </c>
      <c r="AF19" s="40">
        <f t="shared" ref="AF19:AF23" si="1">AG19/AF10</f>
        <v>8.20898768869361E-2</v>
      </c>
      <c r="AG19" s="1">
        <f t="shared" si="0"/>
        <v>1887</v>
      </c>
      <c r="AI19" s="48"/>
      <c r="AJ19" s="48"/>
      <c r="AK19" s="48"/>
      <c r="AL19" s="48"/>
      <c r="AM19" s="48"/>
      <c r="AO19" s="4"/>
    </row>
    <row r="20" spans="1:41" ht="15.75" x14ac:dyDescent="0.25">
      <c r="A20" s="12"/>
      <c r="B20" s="26"/>
      <c r="C20" s="14" t="s">
        <v>30</v>
      </c>
      <c r="D20" s="21"/>
      <c r="E20" s="11"/>
      <c r="F20" s="9"/>
      <c r="G20" s="9"/>
      <c r="H20" s="9"/>
      <c r="I20" s="9"/>
      <c r="J20" s="9"/>
      <c r="K20" s="9"/>
      <c r="L20" s="9"/>
      <c r="M20" s="9"/>
      <c r="N20" s="9"/>
      <c r="O20" s="9"/>
      <c r="P20" s="7"/>
      <c r="Q20" s="9"/>
      <c r="R20" s="17"/>
      <c r="S20" s="9"/>
      <c r="T20" s="9"/>
      <c r="U20" s="9"/>
      <c r="V20" s="9"/>
      <c r="W20" s="9"/>
      <c r="X20" s="9"/>
      <c r="Y20" s="9"/>
      <c r="Z20" s="9"/>
      <c r="AA20" s="9"/>
      <c r="AB20" s="9"/>
      <c r="AE20" s="2" t="s">
        <v>23</v>
      </c>
      <c r="AF20" s="40">
        <f t="shared" si="1"/>
        <v>6.5362327870895381E-2</v>
      </c>
      <c r="AG20" s="1">
        <f t="shared" si="0"/>
        <v>2098</v>
      </c>
      <c r="AI20" s="48"/>
      <c r="AJ20" s="48"/>
      <c r="AK20" s="48"/>
      <c r="AL20" s="48"/>
      <c r="AM20" s="48"/>
    </row>
    <row r="21" spans="1:41" ht="15.75" x14ac:dyDescent="0.25">
      <c r="A21" s="12"/>
      <c r="B21" s="25"/>
      <c r="C21" s="15"/>
      <c r="D21" s="19"/>
      <c r="E21" s="11"/>
      <c r="P21" s="7"/>
      <c r="R21" s="7"/>
      <c r="AE21" s="2" t="s">
        <v>24</v>
      </c>
      <c r="AF21" s="40">
        <f t="shared" si="1"/>
        <v>-6.22644895029607E-2</v>
      </c>
      <c r="AG21" s="1">
        <f t="shared" si="0"/>
        <v>-1735</v>
      </c>
      <c r="AI21" s="48"/>
      <c r="AJ21" s="48"/>
      <c r="AK21" s="48"/>
      <c r="AL21" s="48"/>
      <c r="AM21" s="48"/>
    </row>
    <row r="22" spans="1:41" ht="15.75" x14ac:dyDescent="0.25">
      <c r="A22" s="12"/>
      <c r="B22" s="26"/>
      <c r="C22" s="13" t="s">
        <v>68</v>
      </c>
      <c r="D22" s="20"/>
      <c r="E22" s="11"/>
      <c r="F22" s="9"/>
      <c r="G22" s="9"/>
      <c r="H22" s="9"/>
      <c r="I22" s="9"/>
      <c r="J22" s="9"/>
      <c r="K22" s="9"/>
      <c r="L22" s="9"/>
      <c r="M22" s="9"/>
      <c r="N22" s="9"/>
      <c r="O22" s="9"/>
      <c r="R22" s="7"/>
      <c r="AE22" s="2" t="s">
        <v>39</v>
      </c>
      <c r="AF22" s="40">
        <f t="shared" si="1"/>
        <v>-0.12894693337741775</v>
      </c>
      <c r="AG22" s="1">
        <f t="shared" si="0"/>
        <v>-1560</v>
      </c>
      <c r="AI22" s="48"/>
      <c r="AJ22" s="48"/>
      <c r="AK22" s="48"/>
      <c r="AL22" s="48"/>
      <c r="AM22" s="48"/>
    </row>
    <row r="23" spans="1:41" x14ac:dyDescent="0.25">
      <c r="A23" s="12"/>
      <c r="B23" s="26"/>
      <c r="C23" s="10" t="s">
        <v>69</v>
      </c>
      <c r="D23" s="22"/>
      <c r="E23" s="11"/>
      <c r="R23" s="7"/>
      <c r="AE23" s="2" t="s">
        <v>40</v>
      </c>
      <c r="AF23" s="40">
        <f t="shared" si="1"/>
        <v>-0.3518957345971564</v>
      </c>
      <c r="AG23" s="1">
        <f t="shared" si="0"/>
        <v>-2079</v>
      </c>
      <c r="AI23" s="49"/>
      <c r="AJ23" s="49"/>
      <c r="AK23" s="49"/>
      <c r="AL23" s="49">
        <f>SUM(AL17:AL22)</f>
        <v>0</v>
      </c>
      <c r="AM23" s="49">
        <f>SUM(AM17:AM22)</f>
        <v>0</v>
      </c>
    </row>
    <row r="24" spans="1:41" x14ac:dyDescent="0.25">
      <c r="A24" s="12"/>
      <c r="B24" s="26"/>
      <c r="C24" s="10" t="s">
        <v>70</v>
      </c>
      <c r="D24" s="22"/>
      <c r="F24" s="9"/>
      <c r="G24" s="9"/>
      <c r="H24" s="9"/>
      <c r="I24" s="9"/>
      <c r="J24" s="9"/>
      <c r="K24" s="9"/>
      <c r="L24" s="9"/>
      <c r="M24" s="9"/>
      <c r="N24" s="9"/>
      <c r="O24" s="9"/>
      <c r="P24" s="9"/>
      <c r="Q24" s="9"/>
      <c r="AE24" s="1" t="s">
        <v>41</v>
      </c>
    </row>
    <row r="25" spans="1:41" x14ac:dyDescent="0.25">
      <c r="A25" s="12"/>
      <c r="B25" s="26"/>
      <c r="C25" s="10" t="s">
        <v>71</v>
      </c>
      <c r="D25" s="22"/>
    </row>
    <row r="26" spans="1:41" x14ac:dyDescent="0.25">
      <c r="A26" s="12"/>
      <c r="B26" s="26"/>
      <c r="C26" s="10" t="s">
        <v>72</v>
      </c>
      <c r="D26" s="22"/>
      <c r="AE26" s="12"/>
      <c r="AF26" s="1" t="s">
        <v>76</v>
      </c>
      <c r="AG26" s="1" t="s">
        <v>77</v>
      </c>
    </row>
    <row r="27" spans="1:41" ht="15.75" x14ac:dyDescent="0.25">
      <c r="A27" s="12"/>
      <c r="B27" s="26"/>
      <c r="C27" s="10" t="s">
        <v>73</v>
      </c>
      <c r="D27" s="22"/>
      <c r="AE27" s="2" t="s">
        <v>65</v>
      </c>
      <c r="AF27" s="1">
        <v>2141</v>
      </c>
      <c r="AG27" s="1">
        <v>1898</v>
      </c>
      <c r="AH27" s="48"/>
      <c r="AI27" s="55"/>
      <c r="AJ27" s="55"/>
      <c r="AK27" s="55"/>
    </row>
    <row r="28" spans="1:41" ht="15.75" x14ac:dyDescent="0.25">
      <c r="A28" s="12"/>
      <c r="B28" s="26"/>
      <c r="C28" s="61"/>
      <c r="D28" s="22"/>
      <c r="AE28" s="2" t="s">
        <v>6</v>
      </c>
      <c r="AF28" s="1">
        <v>2698</v>
      </c>
      <c r="AG28" s="1">
        <v>1765</v>
      </c>
      <c r="AH28" s="48"/>
      <c r="AI28" s="55"/>
      <c r="AJ28" s="55"/>
      <c r="AK28" s="55"/>
    </row>
    <row r="29" spans="1:41" ht="15.75" x14ac:dyDescent="0.25">
      <c r="A29" s="12"/>
      <c r="B29" s="53"/>
      <c r="C29" s="13" t="s">
        <v>31</v>
      </c>
      <c r="D29" s="54"/>
      <c r="AE29" s="2" t="s">
        <v>23</v>
      </c>
      <c r="AF29" s="1">
        <v>4987</v>
      </c>
      <c r="AG29" s="1">
        <v>5098</v>
      </c>
      <c r="AH29" s="48"/>
      <c r="AI29" s="55"/>
      <c r="AJ29" s="55"/>
      <c r="AK29" s="55"/>
    </row>
    <row r="30" spans="1:41" ht="15.75" x14ac:dyDescent="0.25">
      <c r="A30" s="12"/>
      <c r="B30" s="26"/>
      <c r="C30" s="10" t="s">
        <v>32</v>
      </c>
      <c r="D30" s="22"/>
      <c r="AE30" s="2" t="s">
        <v>24</v>
      </c>
      <c r="AF30" s="1">
        <v>3764</v>
      </c>
      <c r="AG30" s="1">
        <v>1983</v>
      </c>
      <c r="AH30" s="48"/>
      <c r="AI30" s="55"/>
      <c r="AJ30" s="55"/>
      <c r="AK30" s="55"/>
    </row>
    <row r="31" spans="1:41" x14ac:dyDescent="0.25">
      <c r="A31" s="12"/>
      <c r="B31" s="26"/>
      <c r="C31" s="10" t="s">
        <v>86</v>
      </c>
      <c r="D31" s="22"/>
      <c r="AE31" s="2" t="s">
        <v>39</v>
      </c>
      <c r="AF31" s="1">
        <v>2983</v>
      </c>
      <c r="AG31" s="1">
        <v>876</v>
      </c>
      <c r="AH31" s="49"/>
      <c r="AI31" s="55"/>
      <c r="AJ31" s="55"/>
      <c r="AK31" s="55"/>
    </row>
    <row r="32" spans="1:41" x14ac:dyDescent="0.25">
      <c r="A32" s="12"/>
      <c r="B32" s="26"/>
      <c r="C32" s="10" t="s">
        <v>87</v>
      </c>
      <c r="D32" s="22"/>
      <c r="AE32" s="2" t="s">
        <v>40</v>
      </c>
      <c r="AF32" s="1">
        <v>500</v>
      </c>
      <c r="AG32" s="1">
        <v>300</v>
      </c>
      <c r="AI32" s="55"/>
      <c r="AJ32" s="55"/>
      <c r="AK32" s="55"/>
    </row>
    <row r="33" spans="1:37" x14ac:dyDescent="0.25">
      <c r="A33" s="12"/>
      <c r="B33" s="26"/>
      <c r="C33" s="10" t="s">
        <v>88</v>
      </c>
      <c r="D33" s="22"/>
      <c r="AE33" s="1" t="s">
        <v>41</v>
      </c>
      <c r="AI33" s="55"/>
      <c r="AJ33" s="55"/>
      <c r="AK33" s="55"/>
    </row>
    <row r="34" spans="1:37" x14ac:dyDescent="0.25">
      <c r="A34" s="12"/>
      <c r="B34" s="28"/>
      <c r="C34" s="29"/>
      <c r="D34" s="30"/>
      <c r="AI34" s="55"/>
      <c r="AJ34" s="55"/>
      <c r="AK34" s="55"/>
    </row>
    <row r="35" spans="1:37" x14ac:dyDescent="0.25">
      <c r="B35" s="9"/>
      <c r="C35" s="9"/>
      <c r="D35" s="9"/>
      <c r="AI35" s="55"/>
      <c r="AJ35" s="55"/>
      <c r="AK35" s="55"/>
    </row>
    <row r="36" spans="1:37" x14ac:dyDescent="0.25">
      <c r="AE36" s="12"/>
      <c r="AF36" s="1" t="s">
        <v>74</v>
      </c>
      <c r="AG36" s="1" t="s">
        <v>76</v>
      </c>
      <c r="AI36" s="55"/>
      <c r="AJ36" s="55"/>
      <c r="AK36" s="55"/>
    </row>
    <row r="37" spans="1:37" x14ac:dyDescent="0.25">
      <c r="A37" s="1" t="s">
        <v>50</v>
      </c>
      <c r="E37" s="1"/>
      <c r="AE37" s="2" t="s">
        <v>65</v>
      </c>
      <c r="AF37" s="1">
        <v>21411</v>
      </c>
      <c r="AG37" s="1">
        <v>2141</v>
      </c>
    </row>
    <row r="38" spans="1:37" x14ac:dyDescent="0.25">
      <c r="AE38" s="2" t="s">
        <v>6</v>
      </c>
      <c r="AF38" s="1">
        <v>22987</v>
      </c>
      <c r="AG38" s="1">
        <v>2698</v>
      </c>
    </row>
    <row r="39" spans="1:37" x14ac:dyDescent="0.25">
      <c r="B39" s="1" t="s">
        <v>55</v>
      </c>
      <c r="E39" s="1" t="s">
        <v>56</v>
      </c>
      <c r="AE39" s="2" t="s">
        <v>23</v>
      </c>
      <c r="AF39" s="1">
        <v>32098</v>
      </c>
      <c r="AG39" s="1">
        <v>4987</v>
      </c>
    </row>
    <row r="40" spans="1:37" x14ac:dyDescent="0.25">
      <c r="E40" s="1" t="s">
        <v>60</v>
      </c>
      <c r="AE40" s="2" t="s">
        <v>24</v>
      </c>
      <c r="AF40" s="1">
        <v>27865</v>
      </c>
      <c r="AG40" s="1">
        <v>3764</v>
      </c>
    </row>
    <row r="41" spans="1:37" x14ac:dyDescent="0.25">
      <c r="E41" s="1" t="s">
        <v>61</v>
      </c>
      <c r="AE41" s="2" t="s">
        <v>39</v>
      </c>
      <c r="AF41" s="1">
        <v>12098</v>
      </c>
      <c r="AG41" s="1">
        <v>2983</v>
      </c>
    </row>
    <row r="42" spans="1:37" x14ac:dyDescent="0.25">
      <c r="E42" s="52" t="s">
        <v>67</v>
      </c>
      <c r="AE42" s="2" t="s">
        <v>40</v>
      </c>
      <c r="AF42" s="1">
        <v>5908</v>
      </c>
      <c r="AG42" s="1">
        <v>500</v>
      </c>
    </row>
    <row r="43" spans="1:37" x14ac:dyDescent="0.25">
      <c r="AF43" s="55"/>
    </row>
    <row r="44" spans="1:37" x14ac:dyDescent="0.25">
      <c r="B44" s="1" t="s">
        <v>57</v>
      </c>
      <c r="E44" s="1" t="s">
        <v>62</v>
      </c>
      <c r="AF44" s="55"/>
    </row>
    <row r="45" spans="1:37" x14ac:dyDescent="0.25">
      <c r="E45" s="1"/>
      <c r="AF45" s="55"/>
    </row>
    <row r="46" spans="1:37" x14ac:dyDescent="0.25">
      <c r="B46" s="1" t="s">
        <v>58</v>
      </c>
      <c r="E46" s="1" t="s">
        <v>63</v>
      </c>
      <c r="AF46" s="55"/>
    </row>
    <row r="47" spans="1:37" x14ac:dyDescent="0.25">
      <c r="E47" s="1"/>
    </row>
    <row r="48" spans="1:37" x14ac:dyDescent="0.25">
      <c r="B48" s="1" t="s">
        <v>59</v>
      </c>
      <c r="E48" s="1" t="s">
        <v>64</v>
      </c>
    </row>
    <row r="49" spans="2:26" x14ac:dyDescent="0.25">
      <c r="E49" s="1"/>
    </row>
    <row r="50" spans="2:26" x14ac:dyDescent="0.25">
      <c r="B50" s="1" t="s">
        <v>81</v>
      </c>
      <c r="E50" s="1" t="s">
        <v>93</v>
      </c>
      <c r="Z50" s="16"/>
    </row>
    <row r="51" spans="2:26" x14ac:dyDescent="0.25">
      <c r="E51" s="1"/>
      <c r="Z51" s="16"/>
    </row>
    <row r="52" spans="2:26" x14ac:dyDescent="0.25">
      <c r="B52" s="62" t="s">
        <v>82</v>
      </c>
      <c r="C52" s="63"/>
      <c r="E52" s="62" t="s">
        <v>90</v>
      </c>
      <c r="F52" s="66"/>
      <c r="G52" s="66"/>
      <c r="H52" s="66"/>
      <c r="I52" s="66"/>
      <c r="J52" s="66"/>
      <c r="K52" s="66"/>
      <c r="L52" s="66"/>
      <c r="M52" s="66"/>
      <c r="N52" s="66"/>
      <c r="O52" s="66"/>
      <c r="P52" s="66"/>
      <c r="Q52" s="66"/>
      <c r="R52" s="66"/>
      <c r="S52" s="66"/>
      <c r="T52" s="66"/>
      <c r="U52" s="66"/>
      <c r="V52" s="66"/>
      <c r="W52" s="66"/>
      <c r="X52" s="66"/>
      <c r="Y52" s="66"/>
      <c r="Z52" s="63"/>
    </row>
    <row r="53" spans="2:26" x14ac:dyDescent="0.25">
      <c r="B53" s="64"/>
      <c r="C53" s="65"/>
      <c r="E53" s="64"/>
      <c r="F53" s="70"/>
      <c r="G53" s="70"/>
      <c r="H53" s="70"/>
      <c r="I53" s="70"/>
      <c r="J53" s="70"/>
      <c r="K53" s="70"/>
      <c r="L53" s="70"/>
      <c r="M53" s="70"/>
      <c r="N53" s="70"/>
      <c r="O53" s="70"/>
      <c r="P53" s="70"/>
      <c r="Q53" s="70"/>
      <c r="R53" s="70"/>
      <c r="S53" s="70"/>
      <c r="T53" s="70"/>
      <c r="U53" s="70"/>
      <c r="V53" s="70"/>
      <c r="W53" s="70"/>
      <c r="X53" s="70"/>
      <c r="Y53" s="70"/>
      <c r="Z53" s="65"/>
    </row>
    <row r="55" spans="2:26" x14ac:dyDescent="0.25">
      <c r="B55" s="62" t="s">
        <v>83</v>
      </c>
      <c r="C55" s="63"/>
      <c r="E55" s="62" t="s">
        <v>89</v>
      </c>
      <c r="F55" s="66"/>
      <c r="G55" s="66"/>
      <c r="H55" s="66"/>
      <c r="I55" s="66"/>
      <c r="J55" s="66"/>
      <c r="K55" s="66"/>
      <c r="L55" s="66"/>
      <c r="M55" s="66"/>
      <c r="N55" s="66"/>
      <c r="O55" s="66"/>
      <c r="P55" s="66"/>
      <c r="Q55" s="66"/>
      <c r="R55" s="66"/>
      <c r="S55" s="66"/>
      <c r="T55" s="66"/>
      <c r="U55" s="66"/>
      <c r="V55" s="66"/>
      <c r="W55" s="66"/>
      <c r="X55" s="66"/>
      <c r="Y55" s="63"/>
    </row>
    <row r="56" spans="2:26" ht="32.25" customHeight="1" x14ac:dyDescent="0.25">
      <c r="B56" s="64"/>
      <c r="C56" s="65"/>
      <c r="E56" s="64"/>
      <c r="F56" s="70"/>
      <c r="G56" s="70"/>
      <c r="H56" s="70"/>
      <c r="I56" s="70"/>
      <c r="J56" s="70"/>
      <c r="K56" s="70"/>
      <c r="L56" s="70"/>
      <c r="M56" s="70"/>
      <c r="N56" s="70"/>
      <c r="O56" s="70"/>
      <c r="P56" s="70"/>
      <c r="Q56" s="70"/>
      <c r="R56" s="70"/>
      <c r="S56" s="70"/>
      <c r="T56" s="70"/>
      <c r="U56" s="70"/>
      <c r="V56" s="70"/>
      <c r="W56" s="70"/>
      <c r="X56" s="70"/>
      <c r="Y56" s="65"/>
    </row>
    <row r="58" spans="2:26" x14ac:dyDescent="0.25">
      <c r="B58" s="62" t="s">
        <v>84</v>
      </c>
      <c r="C58" s="63"/>
      <c r="E58" s="80" t="s">
        <v>91</v>
      </c>
      <c r="F58" s="81"/>
      <c r="G58" s="81"/>
      <c r="H58" s="81"/>
      <c r="I58" s="81"/>
      <c r="J58" s="81"/>
      <c r="K58" s="81"/>
      <c r="L58" s="81"/>
      <c r="M58" s="81"/>
      <c r="N58" s="81"/>
      <c r="O58" s="81"/>
      <c r="P58" s="81"/>
      <c r="Q58" s="81"/>
      <c r="R58" s="81"/>
      <c r="S58" s="81"/>
      <c r="T58" s="81"/>
      <c r="U58" s="81"/>
      <c r="V58" s="81"/>
      <c r="W58" s="81"/>
      <c r="X58" s="81"/>
      <c r="Y58" s="82"/>
    </row>
    <row r="59" spans="2:26" x14ac:dyDescent="0.25">
      <c r="B59" s="64"/>
      <c r="C59" s="65"/>
      <c r="E59" s="83"/>
      <c r="F59" s="84"/>
      <c r="G59" s="84"/>
      <c r="H59" s="84"/>
      <c r="I59" s="84"/>
      <c r="J59" s="84"/>
      <c r="K59" s="84"/>
      <c r="L59" s="84"/>
      <c r="M59" s="84"/>
      <c r="N59" s="84"/>
      <c r="O59" s="84"/>
      <c r="P59" s="84"/>
      <c r="Q59" s="84"/>
      <c r="R59" s="84"/>
      <c r="S59" s="84"/>
      <c r="T59" s="84"/>
      <c r="U59" s="84"/>
      <c r="V59" s="84"/>
      <c r="W59" s="84"/>
      <c r="X59" s="84"/>
      <c r="Y59" s="85"/>
    </row>
    <row r="61" spans="2:26" x14ac:dyDescent="0.25">
      <c r="B61" s="62" t="s">
        <v>85</v>
      </c>
      <c r="C61" s="63"/>
      <c r="E61" s="86" t="s">
        <v>92</v>
      </c>
      <c r="F61" s="87"/>
      <c r="G61" s="87"/>
      <c r="H61" s="87"/>
      <c r="I61" s="87"/>
      <c r="J61" s="87"/>
      <c r="K61" s="87"/>
      <c r="L61" s="87"/>
      <c r="M61" s="87"/>
      <c r="N61" s="87"/>
      <c r="O61" s="87"/>
      <c r="P61" s="87"/>
      <c r="Q61" s="87"/>
      <c r="R61" s="87"/>
      <c r="S61" s="87"/>
      <c r="T61" s="87"/>
      <c r="U61" s="87"/>
      <c r="V61" s="87"/>
      <c r="W61" s="87"/>
      <c r="X61" s="87"/>
      <c r="Y61" s="88"/>
    </row>
    <row r="62" spans="2:26" x14ac:dyDescent="0.25">
      <c r="B62" s="64"/>
      <c r="C62" s="65"/>
      <c r="E62" s="89"/>
      <c r="F62" s="90"/>
      <c r="G62" s="90"/>
      <c r="H62" s="90"/>
      <c r="I62" s="90"/>
      <c r="J62" s="90"/>
      <c r="K62" s="90"/>
      <c r="L62" s="90"/>
      <c r="M62" s="90"/>
      <c r="N62" s="90"/>
      <c r="O62" s="90"/>
      <c r="P62" s="90"/>
      <c r="Q62" s="90"/>
      <c r="R62" s="90"/>
      <c r="S62" s="90"/>
      <c r="T62" s="90"/>
      <c r="U62" s="90"/>
      <c r="V62" s="90"/>
      <c r="W62" s="90"/>
      <c r="X62" s="90"/>
      <c r="Y62" s="91"/>
    </row>
    <row r="64" spans="2:26" ht="90" customHeight="1" x14ac:dyDescent="0.25">
      <c r="B64" s="50" t="s">
        <v>66</v>
      </c>
      <c r="E64" s="62" t="s">
        <v>94</v>
      </c>
      <c r="F64" s="92"/>
      <c r="G64" s="92"/>
      <c r="H64" s="92"/>
      <c r="I64" s="92"/>
      <c r="J64" s="92"/>
      <c r="K64" s="92"/>
      <c r="L64" s="92"/>
      <c r="M64" s="92"/>
      <c r="N64" s="92"/>
      <c r="O64" s="92"/>
      <c r="P64" s="92"/>
      <c r="Q64" s="92"/>
      <c r="R64" s="92"/>
      <c r="S64" s="92"/>
      <c r="T64" s="92"/>
      <c r="U64" s="92"/>
      <c r="V64" s="92"/>
      <c r="W64" s="92"/>
      <c r="X64" s="92"/>
      <c r="Y64" s="93"/>
    </row>
    <row r="65" spans="5:25" ht="19.5" customHeight="1" x14ac:dyDescent="0.25">
      <c r="E65" s="94"/>
      <c r="F65" s="95"/>
      <c r="G65" s="95"/>
      <c r="H65" s="95"/>
      <c r="I65" s="95"/>
      <c r="J65" s="95"/>
      <c r="K65" s="95"/>
      <c r="L65" s="95"/>
      <c r="M65" s="95"/>
      <c r="N65" s="95"/>
      <c r="O65" s="95"/>
      <c r="P65" s="95"/>
      <c r="Q65" s="95"/>
      <c r="R65" s="95"/>
      <c r="S65" s="95"/>
      <c r="T65" s="95"/>
      <c r="U65" s="95"/>
      <c r="V65" s="95"/>
      <c r="W65" s="95"/>
      <c r="X65" s="95"/>
      <c r="Y65" s="96"/>
    </row>
    <row r="66" spans="5:25" ht="27.75" customHeight="1" x14ac:dyDescent="0.25">
      <c r="E66" s="94"/>
      <c r="F66" s="95"/>
      <c r="G66" s="95"/>
      <c r="H66" s="95"/>
      <c r="I66" s="95"/>
      <c r="J66" s="95"/>
      <c r="K66" s="95"/>
      <c r="L66" s="95"/>
      <c r="M66" s="95"/>
      <c r="N66" s="95"/>
      <c r="O66" s="95"/>
      <c r="P66" s="95"/>
      <c r="Q66" s="95"/>
      <c r="R66" s="95"/>
      <c r="S66" s="95"/>
      <c r="T66" s="95"/>
      <c r="U66" s="95"/>
      <c r="V66" s="95"/>
      <c r="W66" s="95"/>
      <c r="X66" s="95"/>
      <c r="Y66" s="96"/>
    </row>
    <row r="67" spans="5:25" ht="32.25" customHeight="1" x14ac:dyDescent="0.25">
      <c r="E67" s="94"/>
      <c r="F67" s="95"/>
      <c r="G67" s="95"/>
      <c r="H67" s="95"/>
      <c r="I67" s="95"/>
      <c r="J67" s="95"/>
      <c r="K67" s="95"/>
      <c r="L67" s="95"/>
      <c r="M67" s="95"/>
      <c r="N67" s="95"/>
      <c r="O67" s="95"/>
      <c r="P67" s="95"/>
      <c r="Q67" s="95"/>
      <c r="R67" s="95"/>
      <c r="S67" s="95"/>
      <c r="T67" s="95"/>
      <c r="U67" s="95"/>
      <c r="V67" s="95"/>
      <c r="W67" s="95"/>
      <c r="X67" s="95"/>
      <c r="Y67" s="96"/>
    </row>
    <row r="68" spans="5:25" ht="69.75" hidden="1" customHeight="1" x14ac:dyDescent="0.25">
      <c r="E68" s="94"/>
      <c r="F68" s="95"/>
      <c r="G68" s="95"/>
      <c r="H68" s="95"/>
      <c r="I68" s="95"/>
      <c r="J68" s="95"/>
      <c r="K68" s="95"/>
      <c r="L68" s="95"/>
      <c r="M68" s="95"/>
      <c r="N68" s="95"/>
      <c r="O68" s="95"/>
      <c r="P68" s="95"/>
      <c r="Q68" s="95"/>
      <c r="R68" s="95"/>
      <c r="S68" s="95"/>
      <c r="T68" s="95"/>
      <c r="U68" s="95"/>
      <c r="V68" s="95"/>
      <c r="W68" s="95"/>
      <c r="X68" s="95"/>
      <c r="Y68" s="96"/>
    </row>
    <row r="69" spans="5:25" ht="52.5" customHeight="1" x14ac:dyDescent="0.25">
      <c r="E69" s="94"/>
      <c r="F69" s="95"/>
      <c r="G69" s="95"/>
      <c r="H69" s="95"/>
      <c r="I69" s="95"/>
      <c r="J69" s="95"/>
      <c r="K69" s="95"/>
      <c r="L69" s="95"/>
      <c r="M69" s="95"/>
      <c r="N69" s="95"/>
      <c r="O69" s="95"/>
      <c r="P69" s="95"/>
      <c r="Q69" s="95"/>
      <c r="R69" s="95"/>
      <c r="S69" s="95"/>
      <c r="T69" s="95"/>
      <c r="U69" s="95"/>
      <c r="V69" s="95"/>
      <c r="W69" s="95"/>
      <c r="X69" s="95"/>
      <c r="Y69" s="96"/>
    </row>
    <row r="70" spans="5:25" ht="37.5" customHeight="1" x14ac:dyDescent="0.25">
      <c r="E70" s="94"/>
      <c r="F70" s="95"/>
      <c r="G70" s="95"/>
      <c r="H70" s="95"/>
      <c r="I70" s="95"/>
      <c r="J70" s="95"/>
      <c r="K70" s="95"/>
      <c r="L70" s="95"/>
      <c r="M70" s="95"/>
      <c r="N70" s="95"/>
      <c r="O70" s="95"/>
      <c r="P70" s="95"/>
      <c r="Q70" s="95"/>
      <c r="R70" s="95"/>
      <c r="S70" s="95"/>
      <c r="T70" s="95"/>
      <c r="U70" s="95"/>
      <c r="V70" s="95"/>
      <c r="W70" s="95"/>
      <c r="X70" s="95"/>
      <c r="Y70" s="96"/>
    </row>
    <row r="71" spans="5:25" ht="24" customHeight="1" x14ac:dyDescent="0.25">
      <c r="E71" s="94"/>
      <c r="F71" s="95"/>
      <c r="G71" s="95"/>
      <c r="H71" s="95"/>
      <c r="I71" s="95"/>
      <c r="J71" s="95"/>
      <c r="K71" s="95"/>
      <c r="L71" s="95"/>
      <c r="M71" s="95"/>
      <c r="N71" s="95"/>
      <c r="O71" s="95"/>
      <c r="P71" s="95"/>
      <c r="Q71" s="95"/>
      <c r="R71" s="95"/>
      <c r="S71" s="95"/>
      <c r="T71" s="95"/>
      <c r="U71" s="95"/>
      <c r="V71" s="95"/>
      <c r="W71" s="95"/>
      <c r="X71" s="95"/>
      <c r="Y71" s="96"/>
    </row>
    <row r="72" spans="5:25" ht="26.25" customHeight="1" x14ac:dyDescent="0.25">
      <c r="E72" s="97"/>
      <c r="F72" s="98"/>
      <c r="G72" s="98"/>
      <c r="H72" s="98"/>
      <c r="I72" s="98"/>
      <c r="J72" s="98"/>
      <c r="K72" s="98"/>
      <c r="L72" s="98"/>
      <c r="M72" s="98"/>
      <c r="N72" s="98"/>
      <c r="O72" s="98"/>
      <c r="P72" s="98"/>
      <c r="Q72" s="98"/>
      <c r="R72" s="98"/>
      <c r="S72" s="98"/>
      <c r="T72" s="98"/>
      <c r="U72" s="98"/>
      <c r="V72" s="98"/>
      <c r="W72" s="98"/>
      <c r="X72" s="98"/>
      <c r="Y72" s="99"/>
    </row>
    <row r="73" spans="5:25" ht="15" customHeight="1" x14ac:dyDescent="0.25">
      <c r="E73" s="62" t="s">
        <v>95</v>
      </c>
      <c r="F73" s="66"/>
      <c r="G73" s="66"/>
      <c r="H73" s="66"/>
      <c r="I73" s="66"/>
      <c r="J73" s="66"/>
      <c r="K73" s="66"/>
      <c r="L73" s="66"/>
      <c r="M73" s="66"/>
      <c r="N73" s="66"/>
      <c r="O73" s="66"/>
      <c r="P73" s="66"/>
      <c r="Q73" s="66"/>
      <c r="R73" s="66"/>
      <c r="S73" s="66"/>
      <c r="T73" s="66"/>
      <c r="U73" s="66"/>
      <c r="V73" s="66"/>
      <c r="W73" s="66"/>
      <c r="X73" s="66"/>
      <c r="Y73" s="63"/>
    </row>
    <row r="74" spans="5:25" x14ac:dyDescent="0.25">
      <c r="E74" s="67"/>
      <c r="F74" s="68"/>
      <c r="G74" s="68"/>
      <c r="H74" s="68"/>
      <c r="I74" s="68"/>
      <c r="J74" s="68"/>
      <c r="K74" s="68"/>
      <c r="L74" s="68"/>
      <c r="M74" s="68"/>
      <c r="N74" s="68"/>
      <c r="O74" s="68"/>
      <c r="P74" s="68"/>
      <c r="Q74" s="68"/>
      <c r="R74" s="68"/>
      <c r="S74" s="68"/>
      <c r="T74" s="68"/>
      <c r="U74" s="68"/>
      <c r="V74" s="68"/>
      <c r="W74" s="68"/>
      <c r="X74" s="68"/>
      <c r="Y74" s="69"/>
    </row>
    <row r="75" spans="5:25" x14ac:dyDescent="0.25">
      <c r="E75" s="67"/>
      <c r="F75" s="68"/>
      <c r="G75" s="68"/>
      <c r="H75" s="68"/>
      <c r="I75" s="68"/>
      <c r="J75" s="68"/>
      <c r="K75" s="68"/>
      <c r="L75" s="68"/>
      <c r="M75" s="68"/>
      <c r="N75" s="68"/>
      <c r="O75" s="68"/>
      <c r="P75" s="68"/>
      <c r="Q75" s="68"/>
      <c r="R75" s="68"/>
      <c r="S75" s="68"/>
      <c r="T75" s="68"/>
      <c r="U75" s="68"/>
      <c r="V75" s="68"/>
      <c r="W75" s="68"/>
      <c r="X75" s="68"/>
      <c r="Y75" s="69"/>
    </row>
    <row r="76" spans="5:25" x14ac:dyDescent="0.25">
      <c r="E76" s="67"/>
      <c r="F76" s="68"/>
      <c r="G76" s="68"/>
      <c r="H76" s="68"/>
      <c r="I76" s="68"/>
      <c r="J76" s="68"/>
      <c r="K76" s="68"/>
      <c r="L76" s="68"/>
      <c r="M76" s="68"/>
      <c r="N76" s="68"/>
      <c r="O76" s="68"/>
      <c r="P76" s="68"/>
      <c r="Q76" s="68"/>
      <c r="R76" s="68"/>
      <c r="S76" s="68"/>
      <c r="T76" s="68"/>
      <c r="U76" s="68"/>
      <c r="V76" s="68"/>
      <c r="W76" s="68"/>
      <c r="X76" s="68"/>
      <c r="Y76" s="69"/>
    </row>
    <row r="77" spans="5:25" x14ac:dyDescent="0.25">
      <c r="E77" s="67"/>
      <c r="F77" s="68"/>
      <c r="G77" s="68"/>
      <c r="H77" s="68"/>
      <c r="I77" s="68"/>
      <c r="J77" s="68"/>
      <c r="K77" s="68"/>
      <c r="L77" s="68"/>
      <c r="M77" s="68"/>
      <c r="N77" s="68"/>
      <c r="O77" s="68"/>
      <c r="P77" s="68"/>
      <c r="Q77" s="68"/>
      <c r="R77" s="68"/>
      <c r="S77" s="68"/>
      <c r="T77" s="68"/>
      <c r="U77" s="68"/>
      <c r="V77" s="68"/>
      <c r="W77" s="68"/>
      <c r="X77" s="68"/>
      <c r="Y77" s="69"/>
    </row>
    <row r="78" spans="5:25" x14ac:dyDescent="0.25">
      <c r="E78" s="67"/>
      <c r="F78" s="68"/>
      <c r="G78" s="68"/>
      <c r="H78" s="68"/>
      <c r="I78" s="68"/>
      <c r="J78" s="68"/>
      <c r="K78" s="68"/>
      <c r="L78" s="68"/>
      <c r="M78" s="68"/>
      <c r="N78" s="68"/>
      <c r="O78" s="68"/>
      <c r="P78" s="68"/>
      <c r="Q78" s="68"/>
      <c r="R78" s="68"/>
      <c r="S78" s="68"/>
      <c r="T78" s="68"/>
      <c r="U78" s="68"/>
      <c r="V78" s="68"/>
      <c r="W78" s="68"/>
      <c r="X78" s="68"/>
      <c r="Y78" s="69"/>
    </row>
    <row r="79" spans="5:25" x14ac:dyDescent="0.25">
      <c r="E79" s="67"/>
      <c r="F79" s="68"/>
      <c r="G79" s="68"/>
      <c r="H79" s="68"/>
      <c r="I79" s="68"/>
      <c r="J79" s="68"/>
      <c r="K79" s="68"/>
      <c r="L79" s="68"/>
      <c r="M79" s="68"/>
      <c r="N79" s="68"/>
      <c r="O79" s="68"/>
      <c r="P79" s="68"/>
      <c r="Q79" s="68"/>
      <c r="R79" s="68"/>
      <c r="S79" s="68"/>
      <c r="T79" s="68"/>
      <c r="U79" s="68"/>
      <c r="V79" s="68"/>
      <c r="W79" s="68"/>
      <c r="X79" s="68"/>
      <c r="Y79" s="69"/>
    </row>
    <row r="80" spans="5:25" x14ac:dyDescent="0.25">
      <c r="E80" s="67"/>
      <c r="F80" s="68"/>
      <c r="G80" s="68"/>
      <c r="H80" s="68"/>
      <c r="I80" s="68"/>
      <c r="J80" s="68"/>
      <c r="K80" s="68"/>
      <c r="L80" s="68"/>
      <c r="M80" s="68"/>
      <c r="N80" s="68"/>
      <c r="O80" s="68"/>
      <c r="P80" s="68"/>
      <c r="Q80" s="68"/>
      <c r="R80" s="68"/>
      <c r="S80" s="68"/>
      <c r="T80" s="68"/>
      <c r="U80" s="68"/>
      <c r="V80" s="68"/>
      <c r="W80" s="68"/>
      <c r="X80" s="68"/>
      <c r="Y80" s="69"/>
    </row>
    <row r="81" spans="3:25" x14ac:dyDescent="0.25">
      <c r="E81" s="67"/>
      <c r="F81" s="68"/>
      <c r="G81" s="68"/>
      <c r="H81" s="68"/>
      <c r="I81" s="68"/>
      <c r="J81" s="68"/>
      <c r="K81" s="68"/>
      <c r="L81" s="68"/>
      <c r="M81" s="68"/>
      <c r="N81" s="68"/>
      <c r="O81" s="68"/>
      <c r="P81" s="68"/>
      <c r="Q81" s="68"/>
      <c r="R81" s="68"/>
      <c r="S81" s="68"/>
      <c r="T81" s="68"/>
      <c r="U81" s="68"/>
      <c r="V81" s="68"/>
      <c r="W81" s="68"/>
      <c r="X81" s="68"/>
      <c r="Y81" s="69"/>
    </row>
    <row r="82" spans="3:25" x14ac:dyDescent="0.25">
      <c r="E82" s="67"/>
      <c r="F82" s="68"/>
      <c r="G82" s="68"/>
      <c r="H82" s="68"/>
      <c r="I82" s="68"/>
      <c r="J82" s="68"/>
      <c r="K82" s="68"/>
      <c r="L82" s="68"/>
      <c r="M82" s="68"/>
      <c r="N82" s="68"/>
      <c r="O82" s="68"/>
      <c r="P82" s="68"/>
      <c r="Q82" s="68"/>
      <c r="R82" s="68"/>
      <c r="S82" s="68"/>
      <c r="T82" s="68"/>
      <c r="U82" s="68"/>
      <c r="V82" s="68"/>
      <c r="W82" s="68"/>
      <c r="X82" s="68"/>
      <c r="Y82" s="69"/>
    </row>
    <row r="83" spans="3:25" x14ac:dyDescent="0.25">
      <c r="E83" s="67"/>
      <c r="F83" s="68"/>
      <c r="G83" s="68"/>
      <c r="H83" s="68"/>
      <c r="I83" s="68"/>
      <c r="J83" s="68"/>
      <c r="K83" s="68"/>
      <c r="L83" s="68"/>
      <c r="M83" s="68"/>
      <c r="N83" s="68"/>
      <c r="O83" s="68"/>
      <c r="P83" s="68"/>
      <c r="Q83" s="68"/>
      <c r="R83" s="68"/>
      <c r="S83" s="68"/>
      <c r="T83" s="68"/>
      <c r="U83" s="68"/>
      <c r="V83" s="68"/>
      <c r="W83" s="68"/>
      <c r="X83" s="68"/>
      <c r="Y83" s="69"/>
    </row>
    <row r="84" spans="3:25" x14ac:dyDescent="0.25">
      <c r="E84" s="67"/>
      <c r="F84" s="68"/>
      <c r="G84" s="68"/>
      <c r="H84" s="68"/>
      <c r="I84" s="68"/>
      <c r="J84" s="68"/>
      <c r="K84" s="68"/>
      <c r="L84" s="68"/>
      <c r="M84" s="68"/>
      <c r="N84" s="68"/>
      <c r="O84" s="68"/>
      <c r="P84" s="68"/>
      <c r="Q84" s="68"/>
      <c r="R84" s="68"/>
      <c r="S84" s="68"/>
      <c r="T84" s="68"/>
      <c r="U84" s="68"/>
      <c r="V84" s="68"/>
      <c r="W84" s="68"/>
      <c r="X84" s="68"/>
      <c r="Y84" s="69"/>
    </row>
    <row r="85" spans="3:25" x14ac:dyDescent="0.25">
      <c r="C85" s="51" t="s">
        <v>50</v>
      </c>
      <c r="E85" s="71" t="s">
        <v>96</v>
      </c>
      <c r="F85" s="72"/>
      <c r="G85" s="72"/>
      <c r="H85" s="72"/>
      <c r="I85" s="72"/>
      <c r="J85" s="72"/>
      <c r="K85" s="72"/>
      <c r="L85" s="72"/>
      <c r="M85" s="72"/>
      <c r="N85" s="72"/>
      <c r="O85" s="72"/>
      <c r="P85" s="72"/>
      <c r="Q85" s="72"/>
      <c r="R85" s="72"/>
      <c r="S85" s="72"/>
      <c r="T85" s="72"/>
      <c r="U85" s="72"/>
      <c r="V85" s="72"/>
      <c r="W85" s="72"/>
      <c r="X85" s="73"/>
    </row>
    <row r="86" spans="3:25" x14ac:dyDescent="0.25">
      <c r="E86" s="74"/>
      <c r="F86" s="75"/>
      <c r="G86" s="75"/>
      <c r="H86" s="75"/>
      <c r="I86" s="75"/>
      <c r="J86" s="75"/>
      <c r="K86" s="75"/>
      <c r="L86" s="75"/>
      <c r="M86" s="75"/>
      <c r="N86" s="75"/>
      <c r="O86" s="75"/>
      <c r="P86" s="75"/>
      <c r="Q86" s="75"/>
      <c r="R86" s="75"/>
      <c r="S86" s="75"/>
      <c r="T86" s="75"/>
      <c r="U86" s="75"/>
      <c r="V86" s="75"/>
      <c r="W86" s="75"/>
      <c r="X86" s="76"/>
    </row>
    <row r="87" spans="3:25" x14ac:dyDescent="0.25">
      <c r="E87" s="74"/>
      <c r="F87" s="75"/>
      <c r="G87" s="75"/>
      <c r="H87" s="75"/>
      <c r="I87" s="75"/>
      <c r="J87" s="75"/>
      <c r="K87" s="75"/>
      <c r="L87" s="75"/>
      <c r="M87" s="75"/>
      <c r="N87" s="75"/>
      <c r="O87" s="75"/>
      <c r="P87" s="75"/>
      <c r="Q87" s="75"/>
      <c r="R87" s="75"/>
      <c r="S87" s="75"/>
      <c r="T87" s="75"/>
      <c r="U87" s="75"/>
      <c r="V87" s="75"/>
      <c r="W87" s="75"/>
      <c r="X87" s="76"/>
    </row>
    <row r="88" spans="3:25" x14ac:dyDescent="0.25">
      <c r="E88" s="74"/>
      <c r="F88" s="75"/>
      <c r="G88" s="75"/>
      <c r="H88" s="75"/>
      <c r="I88" s="75"/>
      <c r="J88" s="75"/>
      <c r="K88" s="75"/>
      <c r="L88" s="75"/>
      <c r="M88" s="75"/>
      <c r="N88" s="75"/>
      <c r="O88" s="75"/>
      <c r="P88" s="75"/>
      <c r="Q88" s="75"/>
      <c r="R88" s="75"/>
      <c r="S88" s="75"/>
      <c r="T88" s="75"/>
      <c r="U88" s="75"/>
      <c r="V88" s="75"/>
      <c r="W88" s="75"/>
      <c r="X88" s="76"/>
    </row>
    <row r="89" spans="3:25" x14ac:dyDescent="0.25">
      <c r="E89" s="74"/>
      <c r="F89" s="75"/>
      <c r="G89" s="75"/>
      <c r="H89" s="75"/>
      <c r="I89" s="75"/>
      <c r="J89" s="75"/>
      <c r="K89" s="75"/>
      <c r="L89" s="75"/>
      <c r="M89" s="75"/>
      <c r="N89" s="75"/>
      <c r="O89" s="75"/>
      <c r="P89" s="75"/>
      <c r="Q89" s="75"/>
      <c r="R89" s="75"/>
      <c r="S89" s="75"/>
      <c r="T89" s="75"/>
      <c r="U89" s="75"/>
      <c r="V89" s="75"/>
      <c r="W89" s="75"/>
      <c r="X89" s="76"/>
    </row>
    <row r="90" spans="3:25" x14ac:dyDescent="0.25">
      <c r="E90" s="74"/>
      <c r="F90" s="75"/>
      <c r="G90" s="75"/>
      <c r="H90" s="75"/>
      <c r="I90" s="75"/>
      <c r="J90" s="75"/>
      <c r="K90" s="75"/>
      <c r="L90" s="75"/>
      <c r="M90" s="75"/>
      <c r="N90" s="75"/>
      <c r="O90" s="75"/>
      <c r="P90" s="75"/>
      <c r="Q90" s="75"/>
      <c r="R90" s="75"/>
      <c r="S90" s="75"/>
      <c r="T90" s="75"/>
      <c r="U90" s="75"/>
      <c r="V90" s="75"/>
      <c r="W90" s="75"/>
      <c r="X90" s="76"/>
    </row>
    <row r="91" spans="3:25" x14ac:dyDescent="0.25">
      <c r="E91" s="74"/>
      <c r="F91" s="75"/>
      <c r="G91" s="75"/>
      <c r="H91" s="75"/>
      <c r="I91" s="75"/>
      <c r="J91" s="75"/>
      <c r="K91" s="75"/>
      <c r="L91" s="75"/>
      <c r="M91" s="75"/>
      <c r="N91" s="75"/>
      <c r="O91" s="75"/>
      <c r="P91" s="75"/>
      <c r="Q91" s="75"/>
      <c r="R91" s="75"/>
      <c r="S91" s="75"/>
      <c r="T91" s="75"/>
      <c r="U91" s="75"/>
      <c r="V91" s="75"/>
      <c r="W91" s="75"/>
      <c r="X91" s="76"/>
    </row>
    <row r="92" spans="3:25" x14ac:dyDescent="0.25">
      <c r="E92" s="77"/>
      <c r="F92" s="78"/>
      <c r="G92" s="78"/>
      <c r="H92" s="78"/>
      <c r="I92" s="78"/>
      <c r="J92" s="78"/>
      <c r="K92" s="78"/>
      <c r="L92" s="78"/>
      <c r="M92" s="78"/>
      <c r="N92" s="78"/>
      <c r="O92" s="78"/>
      <c r="P92" s="78"/>
      <c r="Q92" s="78"/>
      <c r="R92" s="78"/>
      <c r="S92" s="78"/>
      <c r="T92" s="78"/>
      <c r="U92" s="78"/>
      <c r="V92" s="78"/>
      <c r="W92" s="78"/>
      <c r="X92" s="79"/>
    </row>
  </sheetData>
  <mergeCells count="11">
    <mergeCell ref="E85:X92"/>
    <mergeCell ref="E52:Z53"/>
    <mergeCell ref="E55:Y56"/>
    <mergeCell ref="E58:Y59"/>
    <mergeCell ref="E61:Y62"/>
    <mergeCell ref="E64:Y72"/>
    <mergeCell ref="E73:Y84"/>
    <mergeCell ref="B52:C53"/>
    <mergeCell ref="B55:C56"/>
    <mergeCell ref="B58:C59"/>
    <mergeCell ref="B61:C62"/>
  </mergeCells>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I12"/>
  <sheetViews>
    <sheetView topLeftCell="A6" workbookViewId="0">
      <selection activeCell="J17" sqref="J17"/>
    </sheetView>
  </sheetViews>
  <sheetFormatPr baseColWidth="10" defaultRowHeight="15" x14ac:dyDescent="0.25"/>
  <cols>
    <col min="4" max="4" width="24.42578125" bestFit="1" customWidth="1"/>
    <col min="5" max="5" width="16.42578125" bestFit="1" customWidth="1"/>
    <col min="6" max="6" width="14.42578125" bestFit="1" customWidth="1"/>
    <col min="7" max="7" width="13.140625" bestFit="1" customWidth="1"/>
    <col min="9" max="9" width="15.7109375" bestFit="1" customWidth="1"/>
  </cols>
  <sheetData>
    <row r="5" spans="4:9" x14ac:dyDescent="0.25">
      <c r="D5" s="10" t="s">
        <v>54</v>
      </c>
      <c r="E5" s="13" t="s">
        <v>1</v>
      </c>
      <c r="F5" s="13" t="s">
        <v>2</v>
      </c>
      <c r="G5" s="13" t="s">
        <v>3</v>
      </c>
      <c r="I5" s="13" t="s">
        <v>4</v>
      </c>
    </row>
    <row r="6" spans="4:9" x14ac:dyDescent="0.25">
      <c r="D6" s="13" t="s">
        <v>41</v>
      </c>
      <c r="E6" s="45">
        <v>640059</v>
      </c>
      <c r="F6" s="45">
        <v>543253</v>
      </c>
      <c r="G6" s="45">
        <v>76401</v>
      </c>
      <c r="I6" s="46">
        <v>0.75819999999999999</v>
      </c>
    </row>
    <row r="7" spans="4:9" x14ac:dyDescent="0.25">
      <c r="D7" s="14" t="s">
        <v>5</v>
      </c>
      <c r="E7" s="45">
        <v>39636</v>
      </c>
      <c r="F7" s="45">
        <v>31411</v>
      </c>
      <c r="G7" s="45">
        <v>3053</v>
      </c>
      <c r="I7" s="46">
        <v>0.73581016186839698</v>
      </c>
    </row>
    <row r="8" spans="4:9" x14ac:dyDescent="0.25">
      <c r="D8" s="14" t="s">
        <v>6</v>
      </c>
      <c r="E8" s="45">
        <v>56204</v>
      </c>
      <c r="F8" s="45">
        <v>41928</v>
      </c>
      <c r="G8" s="45">
        <v>5088</v>
      </c>
      <c r="I8" s="47">
        <v>0.68406969914507598</v>
      </c>
    </row>
    <row r="9" spans="4:9" x14ac:dyDescent="0.25">
      <c r="D9" s="14" t="s">
        <v>23</v>
      </c>
      <c r="E9" s="45">
        <v>115795</v>
      </c>
      <c r="F9" s="45">
        <v>91557</v>
      </c>
      <c r="G9" s="45">
        <v>10009</v>
      </c>
      <c r="I9" s="46">
        <v>0.72777495151187566</v>
      </c>
    </row>
    <row r="10" spans="4:9" x14ac:dyDescent="0.25">
      <c r="D10" s="14" t="s">
        <v>24</v>
      </c>
      <c r="E10" s="45">
        <v>123504</v>
      </c>
      <c r="F10" s="45">
        <v>110460</v>
      </c>
      <c r="G10" s="45">
        <v>12862</v>
      </c>
      <c r="I10" s="46">
        <v>0.81002595955003442</v>
      </c>
    </row>
    <row r="11" spans="4:9" x14ac:dyDescent="0.25">
      <c r="D11" s="14" t="s">
        <v>39</v>
      </c>
      <c r="E11" s="45">
        <v>210152</v>
      </c>
      <c r="F11" s="45">
        <v>185244</v>
      </c>
      <c r="G11" s="45">
        <v>28457</v>
      </c>
      <c r="I11" s="46">
        <v>0.77634959284855143</v>
      </c>
    </row>
    <row r="12" spans="4:9" x14ac:dyDescent="0.25">
      <c r="D12" s="14" t="s">
        <v>40</v>
      </c>
      <c r="E12" s="45">
        <v>94768</v>
      </c>
      <c r="F12" s="45">
        <v>82653</v>
      </c>
      <c r="G12" s="45">
        <v>16932</v>
      </c>
      <c r="I12" s="46">
        <v>0.73995523724261414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39"/>
  <sheetViews>
    <sheetView workbookViewId="0">
      <selection activeCell="S36" sqref="S36"/>
    </sheetView>
  </sheetViews>
  <sheetFormatPr baseColWidth="10" defaultRowHeight="15" x14ac:dyDescent="0.25"/>
  <cols>
    <col min="1" max="1" width="11.42578125" style="1"/>
    <col min="2" max="2" width="4.28515625" style="1" customWidth="1"/>
    <col min="3" max="3" width="24.42578125" style="1" bestFit="1" customWidth="1"/>
    <col min="4" max="4" width="4.28515625" style="1" customWidth="1"/>
    <col min="5" max="5" width="3.5703125" style="7" customWidth="1"/>
    <col min="6" max="6" width="3.85546875" style="1" customWidth="1"/>
    <col min="7" max="7" width="3.5703125" style="1" customWidth="1"/>
    <col min="8" max="8" width="4.140625" style="1" customWidth="1"/>
    <col min="9" max="9" width="13.5703125" style="1" customWidth="1"/>
    <col min="10" max="10" width="5" style="1" bestFit="1" customWidth="1"/>
    <col min="11" max="11" width="5" style="1" customWidth="1"/>
    <col min="12" max="12" width="4.7109375" style="1" customWidth="1"/>
    <col min="13" max="13" width="11.42578125" style="1"/>
    <col min="14" max="15" width="4.28515625" style="1" bestFit="1" customWidth="1"/>
    <col min="16" max="16" width="4.42578125" style="1" bestFit="1" customWidth="1"/>
    <col min="17" max="17" width="4.140625" style="1" bestFit="1" customWidth="1"/>
    <col min="18" max="18" width="4.7109375" style="1" bestFit="1" customWidth="1"/>
    <col min="19" max="19" width="4" style="1" bestFit="1" customWidth="1"/>
    <col min="20" max="20" width="3.42578125" style="1" bestFit="1" customWidth="1"/>
    <col min="21" max="21" width="4.42578125" style="1" bestFit="1" customWidth="1"/>
    <col min="22" max="22" width="4.28515625" style="1" bestFit="1" customWidth="1"/>
    <col min="23" max="23" width="4.5703125" style="1" bestFit="1" customWidth="1"/>
    <col min="24" max="24" width="3.7109375" style="1" bestFit="1" customWidth="1"/>
    <col min="25" max="26" width="3.7109375" style="1" customWidth="1"/>
    <col min="27" max="27" width="11.42578125" style="1"/>
    <col min="28" max="28" width="4.28515625" style="1" customWidth="1"/>
    <col min="29" max="30" width="11.42578125" style="1"/>
    <col min="31" max="31" width="24.42578125" style="1" bestFit="1" customWidth="1"/>
    <col min="32" max="32" width="15.85546875" style="1" customWidth="1"/>
    <col min="33" max="33" width="14.42578125" style="1" bestFit="1" customWidth="1"/>
    <col min="34" max="34" width="15.28515625" style="1" bestFit="1" customWidth="1"/>
    <col min="35" max="38" width="11.42578125" style="1"/>
    <col min="39" max="39" width="11.85546875" style="1" bestFit="1" customWidth="1"/>
    <col min="40" max="16384" width="11.42578125" style="1"/>
  </cols>
  <sheetData>
    <row r="2" spans="1:43" ht="18.75" x14ac:dyDescent="0.3">
      <c r="B2" s="44" t="s">
        <v>53</v>
      </c>
      <c r="E2" s="16"/>
      <c r="F2" s="8"/>
      <c r="G2" s="8"/>
      <c r="H2" s="8"/>
      <c r="J2" s="8"/>
      <c r="K2" s="8"/>
      <c r="L2" s="8"/>
      <c r="N2" s="8"/>
      <c r="O2" s="8"/>
      <c r="P2" s="8"/>
      <c r="Q2" s="8"/>
      <c r="R2" s="8"/>
      <c r="S2" s="8"/>
      <c r="T2" s="8"/>
      <c r="U2" s="8"/>
      <c r="V2" s="8"/>
      <c r="W2" s="8"/>
      <c r="X2" s="8"/>
    </row>
    <row r="3" spans="1:43" x14ac:dyDescent="0.25">
      <c r="E3" s="16"/>
      <c r="F3" s="8"/>
      <c r="G3" s="8"/>
      <c r="H3" s="8"/>
      <c r="J3" s="8"/>
      <c r="K3" s="8"/>
      <c r="L3" s="8"/>
      <c r="N3" s="8"/>
      <c r="O3" s="8"/>
      <c r="P3" s="8"/>
      <c r="Q3" s="8"/>
      <c r="R3" s="8"/>
      <c r="S3" s="8"/>
      <c r="T3" s="8"/>
      <c r="U3" s="8"/>
      <c r="V3" s="8"/>
      <c r="W3" s="8"/>
      <c r="X3" s="8"/>
    </row>
    <row r="4" spans="1:43" x14ac:dyDescent="0.25">
      <c r="C4" s="6" t="s">
        <v>7</v>
      </c>
      <c r="D4" s="6"/>
      <c r="E4" s="10" t="s">
        <v>8</v>
      </c>
      <c r="F4" s="10" t="s">
        <v>9</v>
      </c>
      <c r="G4" s="10" t="s">
        <v>10</v>
      </c>
      <c r="H4" s="10" t="s">
        <v>11</v>
      </c>
      <c r="I4" s="11"/>
      <c r="J4" s="10">
        <v>2012</v>
      </c>
      <c r="K4" s="10">
        <v>2013</v>
      </c>
      <c r="L4" s="10">
        <v>2014</v>
      </c>
      <c r="M4" s="11"/>
      <c r="N4" s="10" t="s">
        <v>12</v>
      </c>
      <c r="O4" s="10" t="s">
        <v>13</v>
      </c>
      <c r="P4" s="10" t="s">
        <v>14</v>
      </c>
      <c r="Q4" s="10" t="s">
        <v>15</v>
      </c>
      <c r="R4" s="10" t="s">
        <v>16</v>
      </c>
      <c r="S4" s="10" t="s">
        <v>17</v>
      </c>
      <c r="T4" s="10" t="s">
        <v>18</v>
      </c>
      <c r="U4" s="10" t="s">
        <v>19</v>
      </c>
      <c r="V4" s="10" t="s">
        <v>20</v>
      </c>
      <c r="W4" s="10" t="s">
        <v>21</v>
      </c>
      <c r="X4" s="10" t="s">
        <v>22</v>
      </c>
      <c r="Y4" s="7"/>
      <c r="AF4" s="1" t="s">
        <v>36</v>
      </c>
    </row>
    <row r="5" spans="1:43" x14ac:dyDescent="0.25">
      <c r="B5" s="8"/>
      <c r="C5" s="18"/>
      <c r="D5" s="18"/>
      <c r="E5" s="31"/>
      <c r="F5" s="31"/>
      <c r="G5" s="33"/>
      <c r="H5" s="35"/>
      <c r="I5" s="36"/>
      <c r="J5" s="35"/>
      <c r="K5" s="35"/>
      <c r="L5" s="35"/>
      <c r="M5" s="36"/>
      <c r="N5" s="35"/>
      <c r="O5" s="35"/>
      <c r="P5" s="35"/>
      <c r="Q5" s="34"/>
      <c r="R5" s="34"/>
      <c r="S5" s="34"/>
      <c r="T5" s="34"/>
      <c r="U5" s="34"/>
      <c r="V5" s="34"/>
      <c r="W5" s="34"/>
      <c r="X5" s="34"/>
      <c r="Y5" s="16"/>
      <c r="Z5" s="8"/>
      <c r="AA5" s="8"/>
      <c r="AB5" s="8"/>
    </row>
    <row r="6" spans="1:43" x14ac:dyDescent="0.25">
      <c r="A6" s="12"/>
      <c r="B6" s="27"/>
      <c r="C6" s="23"/>
      <c r="D6" s="24"/>
      <c r="E6" s="17"/>
      <c r="F6" s="27"/>
      <c r="G6" s="32"/>
      <c r="H6" s="32"/>
      <c r="I6" s="32"/>
      <c r="J6" s="32"/>
      <c r="K6" s="32"/>
      <c r="L6" s="32"/>
      <c r="M6" s="32"/>
      <c r="N6" s="32"/>
      <c r="O6" s="24"/>
      <c r="P6" s="41"/>
      <c r="Q6" s="42"/>
      <c r="R6" s="32"/>
      <c r="S6" s="32"/>
      <c r="T6" s="32"/>
      <c r="U6" s="32"/>
      <c r="V6" s="32"/>
      <c r="W6" s="32"/>
      <c r="X6" s="32"/>
      <c r="Y6" s="32"/>
      <c r="Z6" s="32"/>
      <c r="AA6" s="32"/>
      <c r="AB6" s="24"/>
      <c r="AC6" s="7"/>
    </row>
    <row r="7" spans="1:43" x14ac:dyDescent="0.25">
      <c r="A7" s="12"/>
      <c r="B7" s="26"/>
      <c r="C7" s="13" t="s">
        <v>0</v>
      </c>
      <c r="D7" s="20"/>
      <c r="E7" s="11"/>
      <c r="F7" s="25"/>
      <c r="O7" s="19"/>
      <c r="P7" s="11"/>
      <c r="Q7" s="25"/>
      <c r="R7" s="7"/>
      <c r="AB7" s="19"/>
      <c r="AC7" s="7"/>
      <c r="AF7" s="1" t="s">
        <v>1</v>
      </c>
      <c r="AG7" s="1" t="s">
        <v>2</v>
      </c>
      <c r="AH7" s="1" t="s">
        <v>38</v>
      </c>
      <c r="AI7" s="1" t="s">
        <v>3</v>
      </c>
      <c r="AJ7" s="1" t="s">
        <v>4</v>
      </c>
      <c r="AL7" s="1" t="s">
        <v>42</v>
      </c>
    </row>
    <row r="8" spans="1:43" x14ac:dyDescent="0.25">
      <c r="A8" s="12"/>
      <c r="B8" s="26"/>
      <c r="C8" s="14" t="s">
        <v>5</v>
      </c>
      <c r="D8" s="21"/>
      <c r="E8" s="37"/>
      <c r="F8" s="38"/>
      <c r="G8" s="3"/>
      <c r="I8" s="3"/>
      <c r="O8" s="19"/>
      <c r="P8" s="11"/>
      <c r="Q8" s="25"/>
      <c r="R8" s="7"/>
      <c r="AB8" s="19"/>
      <c r="AC8" s="7"/>
      <c r="AE8" s="1" t="s">
        <v>41</v>
      </c>
      <c r="AF8" s="1">
        <v>640059</v>
      </c>
      <c r="AG8" s="1">
        <v>543253</v>
      </c>
      <c r="AH8" s="40">
        <v>0.72938900945069096</v>
      </c>
      <c r="AI8" s="1">
        <v>76401</v>
      </c>
      <c r="AJ8" s="40">
        <v>0.75819999999999999</v>
      </c>
      <c r="AL8" s="1" t="s">
        <v>43</v>
      </c>
      <c r="AM8" s="1" t="s">
        <v>44</v>
      </c>
    </row>
    <row r="9" spans="1:43" x14ac:dyDescent="0.25">
      <c r="A9" s="12"/>
      <c r="B9" s="26"/>
      <c r="C9" s="14" t="s">
        <v>6</v>
      </c>
      <c r="D9" s="21"/>
      <c r="E9" s="37"/>
      <c r="F9" s="38"/>
      <c r="G9" s="3"/>
      <c r="I9" s="3"/>
      <c r="O9" s="19"/>
      <c r="P9" s="11"/>
      <c r="Q9" s="25"/>
      <c r="R9" s="7"/>
      <c r="AB9" s="19"/>
      <c r="AC9" s="7"/>
      <c r="AE9" s="2" t="s">
        <v>5</v>
      </c>
      <c r="AF9" s="1">
        <v>39636</v>
      </c>
      <c r="AG9" s="1">
        <v>31411</v>
      </c>
      <c r="AH9" s="4">
        <v>0.71546069229992937</v>
      </c>
      <c r="AI9" s="1">
        <v>3053</v>
      </c>
      <c r="AJ9" s="4">
        <v>0.73581016186839698</v>
      </c>
      <c r="AL9" s="5">
        <v>0</v>
      </c>
      <c r="AM9" s="1">
        <v>0.25</v>
      </c>
    </row>
    <row r="10" spans="1:43" x14ac:dyDescent="0.25">
      <c r="A10" s="12"/>
      <c r="B10" s="26"/>
      <c r="C10" s="14" t="s">
        <v>23</v>
      </c>
      <c r="D10" s="21"/>
      <c r="E10" s="11"/>
      <c r="F10" s="25"/>
      <c r="O10" s="19"/>
      <c r="P10" s="11"/>
      <c r="Q10" s="25"/>
      <c r="R10" s="7"/>
      <c r="AB10" s="19"/>
      <c r="AC10" s="7"/>
      <c r="AE10" s="2" t="s">
        <v>6</v>
      </c>
      <c r="AF10" s="1">
        <v>56204</v>
      </c>
      <c r="AG10" s="1">
        <v>41928</v>
      </c>
      <c r="AH10" s="4">
        <v>0.65546936161127323</v>
      </c>
      <c r="AI10" s="1">
        <v>5088</v>
      </c>
      <c r="AJ10" s="4">
        <v>0.68406969914507598</v>
      </c>
      <c r="AL10" s="5">
        <v>0.25</v>
      </c>
      <c r="AM10" s="1">
        <v>0.25</v>
      </c>
    </row>
    <row r="11" spans="1:43" x14ac:dyDescent="0.25">
      <c r="A11" s="12"/>
      <c r="B11" s="26"/>
      <c r="C11" s="14" t="s">
        <v>24</v>
      </c>
      <c r="D11" s="21"/>
      <c r="E11" s="11"/>
      <c r="F11" s="25"/>
      <c r="O11" s="19"/>
      <c r="P11" s="11"/>
      <c r="Q11" s="25"/>
      <c r="R11" s="7"/>
      <c r="AB11" s="19"/>
      <c r="AC11" s="7"/>
      <c r="AE11" s="2" t="s">
        <v>23</v>
      </c>
      <c r="AF11" s="1">
        <v>115795</v>
      </c>
      <c r="AG11" s="1">
        <v>91557</v>
      </c>
      <c r="AH11" s="4">
        <v>0.70424457014551578</v>
      </c>
      <c r="AI11" s="1">
        <v>10009</v>
      </c>
      <c r="AJ11" s="4">
        <v>0.72777495151187566</v>
      </c>
      <c r="AL11" s="5">
        <v>0.5</v>
      </c>
      <c r="AM11" s="1">
        <v>0.25</v>
      </c>
    </row>
    <row r="12" spans="1:43" x14ac:dyDescent="0.25">
      <c r="A12" s="12"/>
      <c r="B12" s="26"/>
      <c r="C12" s="14" t="s">
        <v>39</v>
      </c>
      <c r="D12" s="21"/>
      <c r="E12" s="11"/>
      <c r="F12" s="25"/>
      <c r="O12" s="19"/>
      <c r="P12" s="11"/>
      <c r="Q12" s="25"/>
      <c r="R12" s="7"/>
      <c r="AB12" s="19"/>
      <c r="AC12" s="7"/>
      <c r="AE12" s="2" t="s">
        <v>24</v>
      </c>
      <c r="AF12" s="1">
        <v>123504</v>
      </c>
      <c r="AG12" s="1">
        <v>110460</v>
      </c>
      <c r="AH12" s="4">
        <v>0.79024161160772122</v>
      </c>
      <c r="AI12" s="1">
        <v>12862</v>
      </c>
      <c r="AJ12" s="4">
        <v>0.81002595955003442</v>
      </c>
      <c r="AL12" s="5">
        <v>0.75</v>
      </c>
      <c r="AM12" s="1">
        <v>0.25</v>
      </c>
    </row>
    <row r="13" spans="1:43" x14ac:dyDescent="0.25">
      <c r="A13" s="12"/>
      <c r="B13" s="26"/>
      <c r="C13" s="14" t="s">
        <v>40</v>
      </c>
      <c r="D13" s="21"/>
      <c r="E13" s="11"/>
      <c r="F13" s="25"/>
      <c r="O13" s="19"/>
      <c r="P13" s="11"/>
      <c r="Q13" s="25"/>
      <c r="R13" s="7"/>
      <c r="AB13" s="19"/>
      <c r="AC13" s="7"/>
      <c r="AE13" s="2" t="s">
        <v>39</v>
      </c>
      <c r="AF13" s="1">
        <v>210152</v>
      </c>
      <c r="AG13" s="1">
        <v>185244</v>
      </c>
      <c r="AH13" s="4">
        <v>0.74606475313106702</v>
      </c>
      <c r="AI13" s="1">
        <v>28457</v>
      </c>
      <c r="AJ13" s="4">
        <v>0.77634959284855143</v>
      </c>
      <c r="AL13" s="5">
        <v>1</v>
      </c>
      <c r="AM13" s="1">
        <v>1</v>
      </c>
    </row>
    <row r="14" spans="1:43" x14ac:dyDescent="0.25">
      <c r="A14" s="12"/>
      <c r="B14" s="25"/>
      <c r="C14" s="15"/>
      <c r="D14" s="19"/>
      <c r="E14" s="11"/>
      <c r="F14" s="25"/>
      <c r="O14" s="19"/>
      <c r="P14" s="11"/>
      <c r="Q14" s="25"/>
      <c r="R14" s="7"/>
      <c r="AB14" s="19"/>
      <c r="AC14" s="7"/>
      <c r="AE14" s="2" t="s">
        <v>40</v>
      </c>
      <c r="AF14" s="1">
        <v>94768</v>
      </c>
      <c r="AG14" s="1">
        <v>82653</v>
      </c>
      <c r="AH14" s="4">
        <v>0.69349358433226405</v>
      </c>
      <c r="AI14" s="1">
        <v>16932</v>
      </c>
      <c r="AJ14" s="4">
        <v>0.73995523724261414</v>
      </c>
    </row>
    <row r="15" spans="1:43" x14ac:dyDescent="0.25">
      <c r="A15" s="12"/>
      <c r="B15" s="26"/>
      <c r="C15" s="13" t="s">
        <v>25</v>
      </c>
      <c r="D15" s="20"/>
      <c r="E15" s="11"/>
      <c r="F15" s="25"/>
      <c r="O15" s="19"/>
      <c r="P15" s="11"/>
      <c r="Q15" s="25"/>
      <c r="R15" s="7"/>
      <c r="AB15" s="19"/>
      <c r="AC15" s="7"/>
      <c r="AL15" s="1" t="s">
        <v>51</v>
      </c>
      <c r="AM15" s="1">
        <f>(AH8-AL9)/(AL13-AL9)*PI()</f>
        <v>2.2914431536994271</v>
      </c>
    </row>
    <row r="16" spans="1:43" x14ac:dyDescent="0.25">
      <c r="A16" s="12"/>
      <c r="B16" s="26"/>
      <c r="C16" s="14" t="s">
        <v>26</v>
      </c>
      <c r="D16" s="21"/>
      <c r="E16" s="11"/>
      <c r="F16" s="25"/>
      <c r="O16" s="19"/>
      <c r="P16" s="11"/>
      <c r="Q16" s="25"/>
      <c r="R16" s="7"/>
      <c r="AB16" s="19"/>
      <c r="AC16" s="7"/>
      <c r="AP16" s="1" t="s">
        <v>52</v>
      </c>
      <c r="AQ16" s="1">
        <f>(AJ8-AL9)/(AL13-AL9)*PI()</f>
        <v>2.381955549951781</v>
      </c>
    </row>
    <row r="17" spans="1:43" x14ac:dyDescent="0.25">
      <c r="A17" s="12"/>
      <c r="B17" s="26"/>
      <c r="C17" s="14" t="s">
        <v>27</v>
      </c>
      <c r="D17" s="21"/>
      <c r="E17" s="11"/>
      <c r="F17" s="25"/>
      <c r="O17" s="19"/>
      <c r="P17" s="11"/>
      <c r="Q17" s="25"/>
      <c r="R17" s="7"/>
      <c r="AB17" s="19"/>
      <c r="AC17" s="7"/>
      <c r="AL17" s="1" t="s">
        <v>45</v>
      </c>
      <c r="AM17" s="1" t="s">
        <v>46</v>
      </c>
      <c r="AN17" s="1" t="s">
        <v>47</v>
      </c>
      <c r="AO17" s="1" t="s">
        <v>45</v>
      </c>
      <c r="AP17" s="1" t="s">
        <v>46</v>
      </c>
      <c r="AQ17" s="1" t="s">
        <v>47</v>
      </c>
    </row>
    <row r="18" spans="1:43" x14ac:dyDescent="0.25">
      <c r="A18" s="12"/>
      <c r="B18" s="26"/>
      <c r="C18" s="14" t="s">
        <v>28</v>
      </c>
      <c r="D18" s="21"/>
      <c r="E18" s="11"/>
      <c r="F18" s="25"/>
      <c r="O18" s="19"/>
      <c r="P18" s="11"/>
      <c r="Q18" s="25"/>
      <c r="R18" s="7"/>
      <c r="AB18" s="19"/>
      <c r="AC18" s="7"/>
      <c r="AL18" s="1" t="s">
        <v>48</v>
      </c>
      <c r="AM18" s="1">
        <v>0</v>
      </c>
      <c r="AN18" s="1">
        <v>0</v>
      </c>
      <c r="AO18" s="1" t="s">
        <v>48</v>
      </c>
      <c r="AP18" s="1">
        <v>0</v>
      </c>
      <c r="AQ18" s="1">
        <v>0</v>
      </c>
    </row>
    <row r="19" spans="1:43" x14ac:dyDescent="0.25">
      <c r="A19" s="12"/>
      <c r="B19" s="26"/>
      <c r="C19" s="14" t="s">
        <v>29</v>
      </c>
      <c r="D19" s="21"/>
      <c r="E19" s="11"/>
      <c r="F19" s="28"/>
      <c r="G19" s="39"/>
      <c r="H19" s="39"/>
      <c r="I19" s="39"/>
      <c r="J19" s="39"/>
      <c r="K19" s="39"/>
      <c r="L19" s="39"/>
      <c r="M19" s="39"/>
      <c r="N19" s="39"/>
      <c r="O19" s="30"/>
      <c r="P19" s="11"/>
      <c r="Q19" s="28"/>
      <c r="R19" s="43"/>
      <c r="S19" s="39"/>
      <c r="T19" s="39"/>
      <c r="U19" s="39"/>
      <c r="V19" s="39"/>
      <c r="W19" s="39"/>
      <c r="X19" s="39"/>
      <c r="Y19" s="39"/>
      <c r="Z19" s="39"/>
      <c r="AA19" s="39"/>
      <c r="AB19" s="30"/>
      <c r="AC19" s="7"/>
      <c r="AL19" s="1" t="s">
        <v>49</v>
      </c>
      <c r="AM19" s="1">
        <f>-COS(AM15)</f>
        <v>0.65987082217181448</v>
      </c>
      <c r="AN19" s="1">
        <f>SIN(AM15)</f>
        <v>0.75137906415223832</v>
      </c>
      <c r="AO19" s="1" t="s">
        <v>49</v>
      </c>
      <c r="AP19" s="1">
        <f>-COS(AQ16)</f>
        <v>0.72508597009335107</v>
      </c>
      <c r="AQ19" s="1">
        <f>SIN(AQ16)</f>
        <v>0.68865835940165865</v>
      </c>
    </row>
    <row r="20" spans="1:43" x14ac:dyDescent="0.25">
      <c r="A20" s="12"/>
      <c r="B20" s="26"/>
      <c r="C20" s="14" t="s">
        <v>30</v>
      </c>
      <c r="D20" s="21"/>
      <c r="E20" s="11"/>
      <c r="F20" s="32"/>
      <c r="G20" s="32"/>
      <c r="H20" s="32"/>
      <c r="I20" s="32"/>
      <c r="J20" s="32"/>
      <c r="K20" s="32"/>
      <c r="L20" s="32"/>
      <c r="M20" s="32"/>
      <c r="N20" s="32"/>
      <c r="O20" s="32"/>
      <c r="P20" s="7"/>
      <c r="Q20" s="9"/>
      <c r="R20" s="17"/>
      <c r="S20" s="9"/>
      <c r="T20" s="9"/>
      <c r="U20" s="9"/>
      <c r="V20" s="9"/>
      <c r="W20" s="9"/>
      <c r="X20" s="9"/>
      <c r="Y20" s="9"/>
      <c r="Z20" s="9"/>
      <c r="AA20" s="9"/>
      <c r="AB20" s="9"/>
    </row>
    <row r="21" spans="1:43" x14ac:dyDescent="0.25">
      <c r="A21" s="12"/>
      <c r="B21" s="25"/>
      <c r="C21" s="15"/>
      <c r="D21" s="19"/>
      <c r="E21" s="11"/>
      <c r="P21" s="7"/>
      <c r="R21" s="7"/>
    </row>
    <row r="22" spans="1:43" x14ac:dyDescent="0.25">
      <c r="A22" s="12"/>
      <c r="B22" s="26"/>
      <c r="C22" s="13" t="s">
        <v>31</v>
      </c>
      <c r="D22" s="20"/>
      <c r="E22" s="11"/>
      <c r="F22" s="9"/>
      <c r="G22" s="9"/>
      <c r="H22" s="9"/>
      <c r="I22" s="9"/>
      <c r="J22" s="9"/>
      <c r="K22" s="9"/>
      <c r="L22" s="9"/>
      <c r="M22" s="9"/>
      <c r="N22" s="9"/>
      <c r="O22" s="9"/>
      <c r="R22" s="7"/>
    </row>
    <row r="23" spans="1:43" x14ac:dyDescent="0.25">
      <c r="A23" s="12"/>
      <c r="B23" s="26"/>
      <c r="C23" s="10" t="s">
        <v>32</v>
      </c>
      <c r="D23" s="22"/>
      <c r="E23" s="11"/>
      <c r="R23" s="7"/>
    </row>
    <row r="24" spans="1:43" x14ac:dyDescent="0.25">
      <c r="A24" s="12"/>
      <c r="B24" s="26"/>
      <c r="C24" s="10" t="s">
        <v>33</v>
      </c>
      <c r="D24" s="22"/>
      <c r="F24" s="9"/>
      <c r="G24" s="9"/>
      <c r="H24" s="9"/>
      <c r="I24" s="9"/>
      <c r="J24" s="9"/>
      <c r="K24" s="9"/>
      <c r="L24" s="9"/>
      <c r="M24" s="9"/>
      <c r="N24" s="9"/>
      <c r="O24" s="9"/>
      <c r="P24" s="9"/>
      <c r="Q24" s="9"/>
    </row>
    <row r="25" spans="1:43" x14ac:dyDescent="0.25">
      <c r="A25" s="12"/>
      <c r="B25" s="26"/>
      <c r="C25" s="10" t="s">
        <v>34</v>
      </c>
      <c r="D25" s="22"/>
    </row>
    <row r="26" spans="1:43" x14ac:dyDescent="0.25">
      <c r="A26" s="12"/>
      <c r="B26" s="26"/>
      <c r="C26" s="10" t="s">
        <v>35</v>
      </c>
      <c r="D26" s="22"/>
    </row>
    <row r="27" spans="1:43" x14ac:dyDescent="0.25">
      <c r="A27" s="12"/>
      <c r="B27" s="26"/>
      <c r="C27" s="10" t="s">
        <v>37</v>
      </c>
      <c r="D27" s="22"/>
    </row>
    <row r="28" spans="1:43" x14ac:dyDescent="0.25">
      <c r="A28" s="12"/>
      <c r="B28" s="28"/>
      <c r="C28" s="29"/>
      <c r="D28" s="30"/>
    </row>
    <row r="29" spans="1:43" x14ac:dyDescent="0.25">
      <c r="B29" s="9"/>
      <c r="C29" s="9"/>
      <c r="D29" s="9"/>
    </row>
    <row r="37" spans="2:4" s="1" customFormat="1" x14ac:dyDescent="0.25">
      <c r="B37" s="1" t="s">
        <v>50</v>
      </c>
    </row>
    <row r="39" spans="2:4" s="1" customFormat="1" x14ac:dyDescent="0.25">
      <c r="B39" s="1" t="s">
        <v>55</v>
      </c>
      <c r="D39" s="1" t="s">
        <v>56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Efectividad de Visitas</vt:lpstr>
      <vt:lpstr>Hoja3</vt:lpstr>
      <vt:lpstr>Hoja1</vt:lpstr>
    </vt:vector>
  </TitlesOfParts>
  <Company>Duxstar Solutions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Villalobos</dc:creator>
  <cp:lastModifiedBy>Nancy Villalobos</cp:lastModifiedBy>
  <dcterms:created xsi:type="dcterms:W3CDTF">2014-04-11T16:27:54Z</dcterms:created>
  <dcterms:modified xsi:type="dcterms:W3CDTF">2014-06-06T19:47:11Z</dcterms:modified>
</cp:coreProperties>
</file>