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7485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calcChain.xml><?xml version="1.0" encoding="utf-8"?>
<calcChain xmlns="http://schemas.openxmlformats.org/spreadsheetml/2006/main">
  <c r="Q25" i="2" l="1"/>
  <c r="Q26" i="2"/>
  <c r="Q27" i="2"/>
  <c r="Q28" i="2"/>
  <c r="Q24" i="2"/>
  <c r="D14" i="4"/>
  <c r="E7" i="1"/>
  <c r="C29" i="2" l="1"/>
  <c r="F28" i="2"/>
  <c r="E28" i="2"/>
  <c r="F27" i="2"/>
  <c r="E27" i="2"/>
  <c r="F26" i="2"/>
  <c r="E26" i="2"/>
  <c r="F25" i="2"/>
  <c r="E25" i="2"/>
  <c r="F24" i="2"/>
  <c r="E24" i="2"/>
  <c r="C22" i="2"/>
  <c r="F21" i="2"/>
  <c r="E21" i="2"/>
  <c r="F19" i="2"/>
  <c r="E19" i="2"/>
  <c r="F18" i="2"/>
  <c r="E18" i="2"/>
  <c r="F17" i="2"/>
  <c r="E17" i="2"/>
  <c r="F15" i="2"/>
  <c r="E15" i="2"/>
  <c r="F14" i="2"/>
  <c r="E14" i="2"/>
  <c r="F13" i="2"/>
  <c r="E13" i="2"/>
  <c r="F11" i="2"/>
  <c r="E11" i="2"/>
  <c r="F10" i="2"/>
  <c r="E10" i="2"/>
  <c r="F9" i="2"/>
  <c r="E9" i="2"/>
  <c r="F8" i="2"/>
  <c r="E8" i="2"/>
  <c r="F7" i="2"/>
  <c r="E7" i="2"/>
  <c r="C55" i="2" l="1"/>
  <c r="C50" i="2"/>
  <c r="F49" i="2"/>
  <c r="E49" i="2"/>
  <c r="F48" i="2"/>
  <c r="E48" i="2"/>
  <c r="F46" i="2"/>
  <c r="E46" i="2"/>
  <c r="F45" i="2"/>
  <c r="E45" i="2"/>
  <c r="F44" i="2"/>
  <c r="E44" i="2"/>
  <c r="F36" i="2"/>
  <c r="E36" i="2"/>
  <c r="F35" i="2"/>
  <c r="E35" i="2"/>
  <c r="F34" i="2"/>
  <c r="E34" i="2"/>
  <c r="F33" i="2"/>
  <c r="E33" i="2"/>
  <c r="F32" i="2"/>
  <c r="E32" i="2"/>
  <c r="C37" i="2"/>
  <c r="F2" i="2"/>
  <c r="E2" i="2"/>
  <c r="F54" i="2" l="1"/>
  <c r="E54" i="2"/>
  <c r="F53" i="2"/>
  <c r="E53" i="2"/>
  <c r="F52" i="2"/>
  <c r="E52" i="2"/>
  <c r="N7" i="1"/>
  <c r="B14" i="1" s="1"/>
  <c r="F43" i="2" l="1"/>
  <c r="F42" i="2"/>
  <c r="F40" i="2"/>
  <c r="F39" i="2"/>
  <c r="F5" i="2"/>
  <c r="F4" i="2"/>
  <c r="F3" i="2"/>
  <c r="E1" i="2"/>
  <c r="E43" i="2"/>
  <c r="E42" i="2"/>
  <c r="E40" i="2"/>
  <c r="E39" i="2"/>
  <c r="E5" i="2"/>
  <c r="E4" i="2"/>
  <c r="E3" i="2"/>
  <c r="C37" i="1"/>
  <c r="K7" i="1"/>
  <c r="B13" i="1" s="1"/>
  <c r="H7" i="1"/>
  <c r="B12" i="1" s="1"/>
  <c r="B11" i="1"/>
  <c r="B7" i="1"/>
  <c r="B10" i="1" s="1"/>
  <c r="B15" i="1" l="1"/>
</calcChain>
</file>

<file path=xl/sharedStrings.xml><?xml version="1.0" encoding="utf-8"?>
<sst xmlns="http://schemas.openxmlformats.org/spreadsheetml/2006/main" count="21" uniqueCount="9">
  <si>
    <t>Ventas (+)</t>
  </si>
  <si>
    <t>C. Entregadas (+)</t>
  </si>
  <si>
    <t>C. Devueltas (-)</t>
  </si>
  <si>
    <t>Devolucion (-)</t>
  </si>
  <si>
    <t>Saldo Inicial</t>
  </si>
  <si>
    <t>Saldo Final</t>
  </si>
  <si>
    <t>Venta Envase (-)</t>
  </si>
  <si>
    <t>Ventas Envase (-)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</si>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</sst>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2" sqref="E2:E6"/>
    </sheetView>
  </sheetViews>
  <sheetFormatPr baseColWidth="10" defaultRowHeight="15" x14ac:dyDescent="0.25"/>
  <cols>
    <col min="1" max="1" width="17.42578125" customWidth="1"/>
    <col min="2" max="2" width="11.85546875" bestFit="1" customWidth="1"/>
    <col min="3" max="3" width="4.28515625" customWidth="1"/>
    <col min="4" max="4" width="15.7109375" bestFit="1" customWidth="1"/>
    <col min="6" max="6" width="3.42578125" customWidth="1"/>
    <col min="7" max="7" width="14.5703125" bestFit="1" customWidth="1"/>
    <col min="9" max="9" width="3.85546875" customWidth="1"/>
    <col min="10" max="10" width="13.5703125" bestFit="1" customWidth="1"/>
    <col min="12" max="12" width="3.85546875" customWidth="1"/>
    <col min="13" max="13" width="16.42578125" bestFit="1" customWidth="1"/>
  </cols>
  <sheetData>
    <row r="1" spans="1:14" s="1" customFormat="1" x14ac:dyDescent="0.25">
      <c r="A1" s="1" t="s">
        <v>0</v>
      </c>
      <c r="B1" s="1">
        <v>0</v>
      </c>
      <c r="D1" s="1" t="s">
        <v>1</v>
      </c>
      <c r="E1" s="1">
        <v>0</v>
      </c>
      <c r="G1" s="1" t="s">
        <v>2</v>
      </c>
      <c r="H1" s="1">
        <v>0</v>
      </c>
      <c r="J1" s="1" t="s">
        <v>3</v>
      </c>
      <c r="K1" s="1">
        <v>0</v>
      </c>
      <c r="M1" s="1" t="s">
        <v>7</v>
      </c>
      <c r="N1" s="1">
        <v>0</v>
      </c>
    </row>
    <row r="2" spans="1:14" x14ac:dyDescent="0.25">
      <c r="A2">
        <v>30</v>
      </c>
      <c r="B2">
        <v>73</v>
      </c>
      <c r="D2">
        <v>30</v>
      </c>
      <c r="E2">
        <v>50</v>
      </c>
      <c r="G2">
        <v>30</v>
      </c>
      <c r="H2">
        <v>50</v>
      </c>
      <c r="J2">
        <v>30</v>
      </c>
      <c r="K2">
        <v>64</v>
      </c>
      <c r="M2">
        <v>30</v>
      </c>
      <c r="N2">
        <v>3</v>
      </c>
    </row>
    <row r="3" spans="1:14" x14ac:dyDescent="0.25">
      <c r="A3">
        <v>32</v>
      </c>
      <c r="B3">
        <v>120</v>
      </c>
      <c r="D3">
        <v>32</v>
      </c>
      <c r="E3">
        <v>130</v>
      </c>
      <c r="G3">
        <v>32</v>
      </c>
      <c r="H3">
        <v>125</v>
      </c>
      <c r="J3">
        <v>32</v>
      </c>
      <c r="K3">
        <v>106</v>
      </c>
      <c r="M3">
        <v>35</v>
      </c>
      <c r="N3">
        <v>2</v>
      </c>
    </row>
    <row r="4" spans="1:14" x14ac:dyDescent="0.25">
      <c r="A4">
        <v>33</v>
      </c>
      <c r="B4">
        <v>23</v>
      </c>
      <c r="D4">
        <v>33</v>
      </c>
      <c r="E4">
        <v>36</v>
      </c>
      <c r="G4">
        <v>33</v>
      </c>
      <c r="H4">
        <v>31</v>
      </c>
      <c r="J4">
        <v>33</v>
      </c>
      <c r="K4">
        <v>20</v>
      </c>
      <c r="M4">
        <v>36</v>
      </c>
      <c r="N4">
        <v>12</v>
      </c>
    </row>
    <row r="5" spans="1:14" x14ac:dyDescent="0.25">
      <c r="A5">
        <v>35</v>
      </c>
      <c r="B5">
        <v>59</v>
      </c>
      <c r="D5">
        <v>35</v>
      </c>
      <c r="E5">
        <v>93</v>
      </c>
      <c r="G5">
        <v>35</v>
      </c>
      <c r="H5">
        <v>86</v>
      </c>
      <c r="J5">
        <v>35</v>
      </c>
      <c r="K5">
        <v>51</v>
      </c>
    </row>
    <row r="6" spans="1:14" x14ac:dyDescent="0.25">
      <c r="A6">
        <v>36</v>
      </c>
      <c r="B6">
        <v>38</v>
      </c>
      <c r="D6">
        <v>36</v>
      </c>
      <c r="E6">
        <v>34</v>
      </c>
      <c r="G6">
        <v>36</v>
      </c>
      <c r="H6">
        <v>27</v>
      </c>
      <c r="J6">
        <v>36</v>
      </c>
      <c r="K6">
        <v>13</v>
      </c>
    </row>
    <row r="7" spans="1:14" s="1" customFormat="1" x14ac:dyDescent="0.25">
      <c r="B7" s="1">
        <f>SUM(B1:B6)</f>
        <v>313</v>
      </c>
      <c r="E7" s="1">
        <f>SUM(E1:E6)</f>
        <v>343</v>
      </c>
      <c r="H7" s="1">
        <f>SUM(H1:H6)</f>
        <v>319</v>
      </c>
      <c r="K7" s="1">
        <f>SUM(K1:K6)</f>
        <v>254</v>
      </c>
      <c r="N7" s="1">
        <f>SUM(N1:N6)</f>
        <v>17</v>
      </c>
    </row>
    <row r="9" spans="1:14" x14ac:dyDescent="0.25">
      <c r="A9" s="1" t="s">
        <v>4</v>
      </c>
      <c r="B9" s="1">
        <v>471</v>
      </c>
    </row>
    <row r="10" spans="1:14" x14ac:dyDescent="0.25">
      <c r="A10" s="2" t="s">
        <v>0</v>
      </c>
      <c r="B10" s="2">
        <f>B7</f>
        <v>313</v>
      </c>
    </row>
    <row r="11" spans="1:14" x14ac:dyDescent="0.25">
      <c r="A11" s="2" t="s">
        <v>1</v>
      </c>
      <c r="B11" s="2">
        <f>E7</f>
        <v>343</v>
      </c>
    </row>
    <row r="12" spans="1:14" x14ac:dyDescent="0.25">
      <c r="A12" s="2" t="s">
        <v>2</v>
      </c>
      <c r="B12" s="2">
        <f>H7*-1</f>
        <v>-319</v>
      </c>
    </row>
    <row r="13" spans="1:14" x14ac:dyDescent="0.25">
      <c r="A13" s="2" t="s">
        <v>3</v>
      </c>
      <c r="B13" s="2">
        <f>K7*-1</f>
        <v>-254</v>
      </c>
    </row>
    <row r="14" spans="1:14" x14ac:dyDescent="0.25">
      <c r="A14" s="2" t="s">
        <v>6</v>
      </c>
      <c r="B14" s="2">
        <f>N7*-1</f>
        <v>-17</v>
      </c>
    </row>
    <row r="15" spans="1:14" x14ac:dyDescent="0.25">
      <c r="A15" s="1" t="s">
        <v>5</v>
      </c>
      <c r="B15" s="1">
        <f>SUM(B9:B14)</f>
        <v>537</v>
      </c>
    </row>
    <row r="37" spans="3:3" x14ac:dyDescent="0.25">
      <c r="C37">
        <f>SUM(C21:C36)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C16" workbookViewId="0">
      <selection activeCell="F24" sqref="F24:F28"/>
    </sheetView>
  </sheetViews>
  <sheetFormatPr baseColWidth="10" defaultRowHeight="15" x14ac:dyDescent="0.25"/>
  <cols>
    <col min="5" max="5" width="2.7109375" customWidth="1"/>
    <col min="9" max="9" width="13.5703125" bestFit="1" customWidth="1"/>
  </cols>
  <sheetData>
    <row r="1" spans="1:6" s="1" customFormat="1" x14ac:dyDescent="0.25">
      <c r="A1" s="1" t="s">
        <v>0</v>
      </c>
      <c r="E1" s="1" t="str">
        <f xml:space="preserve"> " declare @SaldoAnterior as bigint "</f>
        <v xml:space="preserve"> declare @SaldoAnterior as bigint </v>
      </c>
    </row>
    <row r="2" spans="1:6" x14ac:dyDescent="0.25">
      <c r="A2">
        <v>30001</v>
      </c>
      <c r="B2">
        <v>30</v>
      </c>
      <c r="C2">
        <v>23</v>
      </c>
      <c r="E2" t="str">
        <f>" select @SaldoAnterior = Saldo from Route2.dbo.ProductoPrestamoCli where ClienteClave = '0" &amp; A2 &amp; "' and ProductoClave = '" &amp; B2 &amp; "'"</f>
        <v xml:space="preserve"> select @SaldoAnterior = Saldo from Route2.dbo.ProductoPrestamoCli where ClienteClave = '030001' and ProductoClave = '30'</v>
      </c>
      <c r="F2" t="str">
        <f xml:space="preserve"> " update ProductoPrestamoCli set Saldo = Saldo + " &amp; C2 &amp; " where ClienteClave = '0" &amp; A2 &amp; "' and ProductoClave = '" &amp; B2 &amp; "'"</f>
        <v xml:space="preserve"> update ProductoPrestamoCli set Saldo = Saldo + 23 where ClienteClave = '030001' and ProductoClave = '30'</v>
      </c>
    </row>
    <row r="3" spans="1:6" x14ac:dyDescent="0.25">
      <c r="A3">
        <v>30001</v>
      </c>
      <c r="B3">
        <v>32</v>
      </c>
      <c r="C3">
        <v>8</v>
      </c>
      <c r="E3" t="str">
        <f>" select @SaldoAnterior = Saldo from Route2.dbo.ProductoPrestamoCli where ClienteClave = '0" &amp; A3 &amp; "' and ProductoClave = '" &amp; B3 &amp; "'"</f>
        <v xml:space="preserve"> select @SaldoAnterior = Saldo from Route2.dbo.ProductoPrestamoCli where ClienteClave = '030001' and ProductoClave = '32'</v>
      </c>
      <c r="F3" t="str">
        <f xml:space="preserve"> " update ProductoPrestamoCli set Saldo = Saldo + " &amp; C3 &amp; " where ClienteClave = '0" &amp; A3 &amp; "' and ProductoClave = '" &amp; B3 &amp; "'"</f>
        <v xml:space="preserve"> update ProductoPrestamoCli set Saldo = Saldo + 8 where ClienteClave = '030001' and ProductoClave = '32'</v>
      </c>
    </row>
    <row r="4" spans="1:6" x14ac:dyDescent="0.25">
      <c r="A4">
        <v>30001</v>
      </c>
      <c r="B4">
        <v>33</v>
      </c>
      <c r="C4">
        <v>1</v>
      </c>
      <c r="E4" t="str">
        <f>" select @SaldoAnterior = Saldo from Route2.dbo.ProductoPrestamoCli where ClienteClave = '0" &amp; A4 &amp; "' and ProductoClave = '" &amp; B4 &amp; "'"</f>
        <v xml:space="preserve"> select @SaldoAnterior = Saldo from Route2.dbo.ProductoPrestamoCli where ClienteClave = '030001' and ProductoClave = '33'</v>
      </c>
      <c r="F4" t="str">
        <f xml:space="preserve"> " update ProductoPrestamoCli set Saldo = Saldo + " &amp; C4 &amp; " where ClienteClave = '0" &amp; A4 &amp; "' and ProductoClave = '" &amp; B4 &amp; "'"</f>
        <v xml:space="preserve"> update ProductoPrestamoCli set Saldo = Saldo + 1 where ClienteClave = '030001' and ProductoClave = '33'</v>
      </c>
    </row>
    <row r="5" spans="1:6" x14ac:dyDescent="0.25">
      <c r="A5">
        <v>30001</v>
      </c>
      <c r="B5">
        <v>36</v>
      </c>
      <c r="C5">
        <v>2</v>
      </c>
      <c r="E5" t="str">
        <f>" select @SaldoAnterior = Saldo from Route2.dbo.ProductoPrestamoCli where ClienteClave = '0" &amp; A5 &amp; "' and ProductoClave = '" &amp; B5 &amp; "'"</f>
        <v xml:space="preserve"> select @SaldoAnterior = Saldo from Route2.dbo.ProductoPrestamoCli where ClienteClave = '030001' and ProductoClave = '36'</v>
      </c>
      <c r="F5" t="str">
        <f xml:space="preserve"> " update ProductoPrestamoCli set Saldo = Saldo + " &amp; C5 &amp; " where ClienteClave = '0" &amp; A5 &amp; "' and ProductoClave = '" &amp; B5 &amp; "'"</f>
        <v xml:space="preserve"> update ProductoPrestamoCli set Saldo = Saldo + 2 where ClienteClave = '030001' and ProductoClave = '36'</v>
      </c>
    </row>
    <row r="7" spans="1:6" x14ac:dyDescent="0.25">
      <c r="A7">
        <v>30002</v>
      </c>
      <c r="B7">
        <v>30</v>
      </c>
      <c r="C7">
        <v>13</v>
      </c>
      <c r="E7" t="str">
        <f t="shared" ref="E7:E21" si="0">" select @SaldoAnterior = Saldo from Route2.dbo.ProductoPrestamoCli where ClienteClave = '0" &amp; A7 &amp; "' and ProductoClave = '" &amp; B7 &amp; "'"</f>
        <v xml:space="preserve"> select @SaldoAnterior = Saldo from Route2.dbo.ProductoPrestamoCli where ClienteClave = '030002' and ProductoClave = '30'</v>
      </c>
      <c r="F7" t="str">
        <f t="shared" ref="F7:F21" si="1" xml:space="preserve"> " update ProductoPrestamoCli set Saldo = Saldo + " &amp; C7 &amp; " where ClienteClave = '0" &amp; A7 &amp; "' and ProductoClave = '" &amp; B7 &amp; "'"</f>
        <v xml:space="preserve"> update ProductoPrestamoCli set Saldo = Saldo + 13 where ClienteClave = '030002' and ProductoClave = '30'</v>
      </c>
    </row>
    <row r="8" spans="1:6" x14ac:dyDescent="0.25">
      <c r="A8">
        <v>30002</v>
      </c>
      <c r="B8">
        <v>32</v>
      </c>
      <c r="C8">
        <v>110</v>
      </c>
      <c r="E8" t="str">
        <f t="shared" si="0"/>
        <v xml:space="preserve"> select @SaldoAnterior = Saldo from Route2.dbo.ProductoPrestamoCli where ClienteClave = '030002' and ProductoClave = '32'</v>
      </c>
      <c r="F8" t="str">
        <f t="shared" si="1"/>
        <v xml:space="preserve"> update ProductoPrestamoCli set Saldo = Saldo + 110 where ClienteClave = '030002' and ProductoClave = '32'</v>
      </c>
    </row>
    <row r="9" spans="1:6" x14ac:dyDescent="0.25">
      <c r="A9">
        <v>30002</v>
      </c>
      <c r="B9">
        <v>33</v>
      </c>
      <c r="C9">
        <v>19</v>
      </c>
      <c r="E9" t="str">
        <f t="shared" si="0"/>
        <v xml:space="preserve"> select @SaldoAnterior = Saldo from Route2.dbo.ProductoPrestamoCli where ClienteClave = '030002' and ProductoClave = '33'</v>
      </c>
      <c r="F9" t="str">
        <f t="shared" si="1"/>
        <v xml:space="preserve"> update ProductoPrestamoCli set Saldo = Saldo + 19 where ClienteClave = '030002' and ProductoClave = '33'</v>
      </c>
    </row>
    <row r="10" spans="1:6" x14ac:dyDescent="0.25">
      <c r="A10">
        <v>30002</v>
      </c>
      <c r="B10">
        <v>35</v>
      </c>
      <c r="C10">
        <v>51</v>
      </c>
      <c r="E10" t="str">
        <f t="shared" si="0"/>
        <v xml:space="preserve"> select @SaldoAnterior = Saldo from Route2.dbo.ProductoPrestamoCli where ClienteClave = '030002' and ProductoClave = '35'</v>
      </c>
      <c r="F10" t="str">
        <f t="shared" si="1"/>
        <v xml:space="preserve"> update ProductoPrestamoCli set Saldo = Saldo + 51 where ClienteClave = '030002' and ProductoClave = '35'</v>
      </c>
    </row>
    <row r="11" spans="1:6" x14ac:dyDescent="0.25">
      <c r="A11">
        <v>30002</v>
      </c>
      <c r="B11">
        <v>36</v>
      </c>
      <c r="C11">
        <v>24</v>
      </c>
      <c r="E11" t="str">
        <f t="shared" si="0"/>
        <v xml:space="preserve"> select @SaldoAnterior = Saldo from Route2.dbo.ProductoPrestamoCli where ClienteClave = '030002' and ProductoClave = '36'</v>
      </c>
      <c r="F11" t="str">
        <f t="shared" si="1"/>
        <v xml:space="preserve"> update ProductoPrestamoCli set Saldo = Saldo + 24 where ClienteClave = '030002' and ProductoClave = '36'</v>
      </c>
    </row>
    <row r="13" spans="1:6" x14ac:dyDescent="0.25">
      <c r="A13">
        <v>30015</v>
      </c>
      <c r="B13">
        <v>30</v>
      </c>
      <c r="C13">
        <v>34</v>
      </c>
      <c r="E13" t="str">
        <f t="shared" si="0"/>
        <v xml:space="preserve"> select @SaldoAnterior = Saldo from Route2.dbo.ProductoPrestamoCli where ClienteClave = '030015' and ProductoClave = '30'</v>
      </c>
      <c r="F13" t="str">
        <f t="shared" si="1"/>
        <v xml:space="preserve"> update ProductoPrestamoCli set Saldo = Saldo + 34 where ClienteClave = '030015' and ProductoClave = '30'</v>
      </c>
    </row>
    <row r="14" spans="1:6" x14ac:dyDescent="0.25">
      <c r="A14">
        <v>30015</v>
      </c>
      <c r="B14">
        <v>33</v>
      </c>
      <c r="C14">
        <v>3</v>
      </c>
      <c r="E14" t="str">
        <f t="shared" si="0"/>
        <v xml:space="preserve"> select @SaldoAnterior = Saldo from Route2.dbo.ProductoPrestamoCli where ClienteClave = '030015' and ProductoClave = '33'</v>
      </c>
      <c r="F14" t="str">
        <f t="shared" si="1"/>
        <v xml:space="preserve"> update ProductoPrestamoCli set Saldo = Saldo + 3 where ClienteClave = '030015' and ProductoClave = '33'</v>
      </c>
    </row>
    <row r="15" spans="1:6" x14ac:dyDescent="0.25">
      <c r="A15">
        <v>30015</v>
      </c>
      <c r="B15">
        <v>35</v>
      </c>
      <c r="C15">
        <v>6</v>
      </c>
      <c r="E15" t="str">
        <f t="shared" si="0"/>
        <v xml:space="preserve"> select @SaldoAnterior = Saldo from Route2.dbo.ProductoPrestamoCli where ClienteClave = '030015' and ProductoClave = '35'</v>
      </c>
      <c r="F15" t="str">
        <f t="shared" si="1"/>
        <v xml:space="preserve"> update ProductoPrestamoCli set Saldo = Saldo + 6 where ClienteClave = '030015' and ProductoClave = '35'</v>
      </c>
    </row>
    <row r="17" spans="1:17" x14ac:dyDescent="0.25">
      <c r="A17">
        <v>30025</v>
      </c>
      <c r="B17">
        <v>30</v>
      </c>
      <c r="C17">
        <v>3</v>
      </c>
      <c r="E17" t="str">
        <f t="shared" si="0"/>
        <v xml:space="preserve"> select @SaldoAnterior = Saldo from Route2.dbo.ProductoPrestamoCli where ClienteClave = '030025' and ProductoClave = '30'</v>
      </c>
      <c r="F17" t="str">
        <f t="shared" si="1"/>
        <v xml:space="preserve"> update ProductoPrestamoCli set Saldo = Saldo + 3 where ClienteClave = '030025' and ProductoClave = '30'</v>
      </c>
    </row>
    <row r="18" spans="1:17" x14ac:dyDescent="0.25">
      <c r="A18">
        <v>30025</v>
      </c>
      <c r="B18">
        <v>35</v>
      </c>
      <c r="C18">
        <v>2</v>
      </c>
      <c r="E18" t="str">
        <f t="shared" si="0"/>
        <v xml:space="preserve"> select @SaldoAnterior = Saldo from Route2.dbo.ProductoPrestamoCli where ClienteClave = '030025' and ProductoClave = '35'</v>
      </c>
      <c r="F18" t="str">
        <f t="shared" si="1"/>
        <v xml:space="preserve"> update ProductoPrestamoCli set Saldo = Saldo + 2 where ClienteClave = '030025' and ProductoClave = '35'</v>
      </c>
    </row>
    <row r="19" spans="1:17" x14ac:dyDescent="0.25">
      <c r="A19">
        <v>30025</v>
      </c>
      <c r="B19">
        <v>36</v>
      </c>
      <c r="C19">
        <v>12</v>
      </c>
      <c r="E19" t="str">
        <f t="shared" si="0"/>
        <v xml:space="preserve"> select @SaldoAnterior = Saldo from Route2.dbo.ProductoPrestamoCli where ClienteClave = '030025' and ProductoClave = '36'</v>
      </c>
      <c r="F19" t="str">
        <f t="shared" si="1"/>
        <v xml:space="preserve"> update ProductoPrestamoCli set Saldo = Saldo + 12 where ClienteClave = '030025' and ProductoClave = '36'</v>
      </c>
    </row>
    <row r="21" spans="1:17" x14ac:dyDescent="0.25">
      <c r="A21">
        <v>33500</v>
      </c>
      <c r="B21">
        <v>32</v>
      </c>
      <c r="C21">
        <v>2</v>
      </c>
      <c r="E21" t="str">
        <f t="shared" si="0"/>
        <v xml:space="preserve"> select @SaldoAnterior = Saldo from Route2.dbo.ProductoPrestamoCli where ClienteClave = '033500' and ProductoClave = '32'</v>
      </c>
      <c r="F21" t="str">
        <f t="shared" si="1"/>
        <v xml:space="preserve"> update ProductoPrestamoCli set Saldo = Saldo + 2 where ClienteClave = '033500' and ProductoClave = '32'</v>
      </c>
    </row>
    <row r="22" spans="1:17" x14ac:dyDescent="0.25">
      <c r="C22">
        <f>SUM(C2:C21)</f>
        <v>313</v>
      </c>
    </row>
    <row r="23" spans="1:17" x14ac:dyDescent="0.25">
      <c r="A23" s="1" t="s">
        <v>1</v>
      </c>
      <c r="B23" s="1"/>
      <c r="C23" s="1"/>
    </row>
    <row r="24" spans="1:17" x14ac:dyDescent="0.25">
      <c r="A24">
        <v>30002</v>
      </c>
      <c r="B24">
        <v>30</v>
      </c>
      <c r="C24">
        <v>20</v>
      </c>
      <c r="E24" t="str">
        <f t="shared" ref="E24:E28" si="2">" select @SaldoAnterior = Saldo from Route2.dbo.ProductoPrestamoCli where ClienteClave = '0" &amp; A24 &amp; "' and ProductoClave = '" &amp; B24 &amp; "'"</f>
        <v xml:space="preserve"> select @SaldoAnterior = Saldo from Route2.dbo.ProductoPrestamoCli where ClienteClave = '030002' and ProductoClave = '30'</v>
      </c>
      <c r="F24" t="str">
        <f t="shared" ref="F24:F28" si="3" xml:space="preserve"> " update ProductoPrestamoCli set Saldo = Saldo + " &amp; C24 &amp; " where ClienteClave = '0" &amp; A24 &amp; "' and ProductoClave = '" &amp; B24 &amp; "'"</f>
        <v xml:space="preserve"> update ProductoPrestamoCli set Saldo = Saldo + 20 where ClienteClave = '030002' and ProductoClave = '30'</v>
      </c>
      <c r="O24">
        <v>50</v>
      </c>
      <c r="P24">
        <v>30</v>
      </c>
      <c r="Q24">
        <f>O24-P24</f>
        <v>20</v>
      </c>
    </row>
    <row r="25" spans="1:17" x14ac:dyDescent="0.25">
      <c r="A25">
        <v>30002</v>
      </c>
      <c r="B25">
        <v>32</v>
      </c>
      <c r="C25">
        <v>70</v>
      </c>
      <c r="E25" t="str">
        <f t="shared" si="2"/>
        <v xml:space="preserve"> select @SaldoAnterior = Saldo from Route2.dbo.ProductoPrestamoCli where ClienteClave = '030002' and ProductoClave = '32'</v>
      </c>
      <c r="F25" t="str">
        <f t="shared" si="3"/>
        <v xml:space="preserve"> update ProductoPrestamoCli set Saldo = Saldo + 70 where ClienteClave = '030002' and ProductoClave = '32'</v>
      </c>
      <c r="O25">
        <v>130</v>
      </c>
      <c r="P25">
        <v>60</v>
      </c>
      <c r="Q25">
        <f t="shared" ref="Q25:Q28" si="4">O25-P25</f>
        <v>70</v>
      </c>
    </row>
    <row r="26" spans="1:17" x14ac:dyDescent="0.25">
      <c r="A26">
        <v>30002</v>
      </c>
      <c r="B26">
        <v>33</v>
      </c>
      <c r="C26">
        <v>18</v>
      </c>
      <c r="E26" t="str">
        <f t="shared" si="2"/>
        <v xml:space="preserve"> select @SaldoAnterior = Saldo from Route2.dbo.ProductoPrestamoCli where ClienteClave = '030002' and ProductoClave = '33'</v>
      </c>
      <c r="F26" t="str">
        <f t="shared" si="3"/>
        <v xml:space="preserve"> update ProductoPrestamoCli set Saldo = Saldo + 18 where ClienteClave = '030002' and ProductoClave = '33'</v>
      </c>
      <c r="O26">
        <v>36</v>
      </c>
      <c r="P26">
        <v>18</v>
      </c>
      <c r="Q26">
        <f t="shared" si="4"/>
        <v>18</v>
      </c>
    </row>
    <row r="27" spans="1:17" x14ac:dyDescent="0.25">
      <c r="A27">
        <v>30002</v>
      </c>
      <c r="B27">
        <v>35</v>
      </c>
      <c r="C27">
        <v>46</v>
      </c>
      <c r="E27" t="str">
        <f t="shared" si="2"/>
        <v xml:space="preserve"> select @SaldoAnterior = Saldo from Route2.dbo.ProductoPrestamoCli where ClienteClave = '030002' and ProductoClave = '35'</v>
      </c>
      <c r="F27" t="str">
        <f t="shared" si="3"/>
        <v xml:space="preserve"> update ProductoPrestamoCli set Saldo = Saldo + 46 where ClienteClave = '030002' and ProductoClave = '35'</v>
      </c>
      <c r="O27">
        <v>93</v>
      </c>
      <c r="P27">
        <v>47</v>
      </c>
      <c r="Q27">
        <f t="shared" si="4"/>
        <v>46</v>
      </c>
    </row>
    <row r="28" spans="1:17" x14ac:dyDescent="0.25">
      <c r="A28">
        <v>30002</v>
      </c>
      <c r="B28">
        <v>36</v>
      </c>
      <c r="C28">
        <v>17</v>
      </c>
      <c r="E28" t="str">
        <f t="shared" si="2"/>
        <v xml:space="preserve"> select @SaldoAnterior = Saldo from Route2.dbo.ProductoPrestamoCli where ClienteClave = '030002' and ProductoClave = '36'</v>
      </c>
      <c r="F28" t="str">
        <f t="shared" si="3"/>
        <v xml:space="preserve"> update ProductoPrestamoCli set Saldo = Saldo + 17 where ClienteClave = '030002' and ProductoClave = '36'</v>
      </c>
      <c r="O28">
        <v>34</v>
      </c>
      <c r="P28">
        <v>17</v>
      </c>
      <c r="Q28">
        <f t="shared" si="4"/>
        <v>17</v>
      </c>
    </row>
    <row r="29" spans="1:17" x14ac:dyDescent="0.25">
      <c r="A29" s="1"/>
      <c r="B29" s="1"/>
      <c r="C29" s="2">
        <f>SUM(C24:C28)</f>
        <v>171</v>
      </c>
    </row>
    <row r="30" spans="1:17" x14ac:dyDescent="0.25">
      <c r="A30" s="1" t="s">
        <v>2</v>
      </c>
      <c r="B30" s="1"/>
      <c r="C30" s="1"/>
    </row>
    <row r="31" spans="1:17" x14ac:dyDescent="0.25">
      <c r="A31" s="2"/>
      <c r="B31" s="2"/>
      <c r="C31" s="2"/>
      <c r="D31" s="2"/>
      <c r="E31" s="2"/>
      <c r="F31" s="2"/>
    </row>
    <row r="32" spans="1:17" x14ac:dyDescent="0.25">
      <c r="A32">
        <v>30002</v>
      </c>
      <c r="B32">
        <v>30</v>
      </c>
      <c r="C32">
        <v>50</v>
      </c>
      <c r="D32" s="2"/>
      <c r="E32" t="str">
        <f t="shared" ref="E32:E36" si="5">" select @SaldoAnterior = Saldo from Route2.dbo.ProductoPrestamoCli where ClienteClave = '0" &amp; A32 &amp; "' and ProductoClave = '" &amp; B32 &amp; "'"</f>
        <v xml:space="preserve"> select @SaldoAnterior = Saldo from Route2.dbo.ProductoPrestamoCli where ClienteClave = '030002' and ProductoClave = '30'</v>
      </c>
      <c r="F32" t="str">
        <f xml:space="preserve"> " update ProductoPrestamoCli set Saldo = Saldo - " &amp; C32 &amp; " where ClienteClave = '0" &amp; A32 &amp; "' and ProductoClave = '" &amp; B32 &amp; "'"</f>
        <v xml:space="preserve"> update ProductoPrestamoCli set Saldo = Saldo - 50 where ClienteClave = '030002' and ProductoClave = '30'</v>
      </c>
    </row>
    <row r="33" spans="1:6" x14ac:dyDescent="0.25">
      <c r="A33">
        <v>30002</v>
      </c>
      <c r="B33">
        <v>32</v>
      </c>
      <c r="C33">
        <v>125</v>
      </c>
      <c r="D33" s="2"/>
      <c r="E33" t="str">
        <f t="shared" si="5"/>
        <v xml:space="preserve"> select @SaldoAnterior = Saldo from Route2.dbo.ProductoPrestamoCli where ClienteClave = '030002' and ProductoClave = '32'</v>
      </c>
      <c r="F33" t="str">
        <f t="shared" ref="F33:F36" si="6" xml:space="preserve"> " update ProductoPrestamoCli set Saldo = Saldo - " &amp; C33 &amp; " where ClienteClave = '0" &amp; A33 &amp; "' and ProductoClave = '" &amp; B33 &amp; "'"</f>
        <v xml:space="preserve"> update ProductoPrestamoCli set Saldo = Saldo - 125 where ClienteClave = '030002' and ProductoClave = '32'</v>
      </c>
    </row>
    <row r="34" spans="1:6" x14ac:dyDescent="0.25">
      <c r="A34">
        <v>30002</v>
      </c>
      <c r="B34">
        <v>33</v>
      </c>
      <c r="C34">
        <v>31</v>
      </c>
      <c r="D34" s="2"/>
      <c r="E34" t="str">
        <f t="shared" si="5"/>
        <v xml:space="preserve"> select @SaldoAnterior = Saldo from Route2.dbo.ProductoPrestamoCli where ClienteClave = '030002' and ProductoClave = '33'</v>
      </c>
      <c r="F34" t="str">
        <f t="shared" si="6"/>
        <v xml:space="preserve"> update ProductoPrestamoCli set Saldo = Saldo - 31 where ClienteClave = '030002' and ProductoClave = '33'</v>
      </c>
    </row>
    <row r="35" spans="1:6" x14ac:dyDescent="0.25">
      <c r="A35">
        <v>30002</v>
      </c>
      <c r="B35">
        <v>35</v>
      </c>
      <c r="C35">
        <v>86</v>
      </c>
      <c r="D35" s="2"/>
      <c r="E35" t="str">
        <f t="shared" si="5"/>
        <v xml:space="preserve"> select @SaldoAnterior = Saldo from Route2.dbo.ProductoPrestamoCli where ClienteClave = '030002' and ProductoClave = '35'</v>
      </c>
      <c r="F35" t="str">
        <f t="shared" si="6"/>
        <v xml:space="preserve"> update ProductoPrestamoCli set Saldo = Saldo - 86 where ClienteClave = '030002' and ProductoClave = '35'</v>
      </c>
    </row>
    <row r="36" spans="1:6" x14ac:dyDescent="0.25">
      <c r="A36">
        <v>30002</v>
      </c>
      <c r="B36">
        <v>36</v>
      </c>
      <c r="C36">
        <v>27</v>
      </c>
      <c r="D36" s="2"/>
      <c r="E36" t="str">
        <f t="shared" si="5"/>
        <v xml:space="preserve"> select @SaldoAnterior = Saldo from Route2.dbo.ProductoPrestamoCli where ClienteClave = '030002' and ProductoClave = '36'</v>
      </c>
      <c r="F36" t="str">
        <f t="shared" si="6"/>
        <v xml:space="preserve"> update ProductoPrestamoCli set Saldo = Saldo - 27 where ClienteClave = '030002' and ProductoClave = '36'</v>
      </c>
    </row>
    <row r="37" spans="1:6" x14ac:dyDescent="0.25">
      <c r="A37" s="2"/>
      <c r="B37" s="2"/>
      <c r="C37" s="2">
        <f>SUM(C32:C36)</f>
        <v>319</v>
      </c>
      <c r="D37" s="2"/>
      <c r="E37" s="2"/>
      <c r="F37" s="2"/>
    </row>
    <row r="38" spans="1:6" x14ac:dyDescent="0.25">
      <c r="A38" s="1" t="s">
        <v>3</v>
      </c>
      <c r="B38" s="1"/>
      <c r="C38" s="1"/>
    </row>
    <row r="39" spans="1:6" x14ac:dyDescent="0.25">
      <c r="A39">
        <v>30001</v>
      </c>
      <c r="B39">
        <v>30</v>
      </c>
      <c r="C39">
        <v>2</v>
      </c>
      <c r="E39" t="str">
        <f t="shared" ref="E39:E43" si="7">" select @SaldoAnterior = Saldo from Route2.dbo.ProductoPrestamoCli where ClienteClave = '0" &amp; A39 &amp; "' and ProductoClave = '" &amp; B39 &amp; "'"</f>
        <v xml:space="preserve"> select @SaldoAnterior = Saldo from Route2.dbo.ProductoPrestamoCli where ClienteClave = '030001' and ProductoClave = '30'</v>
      </c>
      <c r="F39" t="str">
        <f t="shared" ref="F39:F43" si="8" xml:space="preserve"> " update ProductoPrestamoCli set Saldo = Saldo - " &amp; C39 &amp; " where ClienteClave = '0" &amp; A39 &amp; "' and ProductoClave = '" &amp; B39 &amp; "'"</f>
        <v xml:space="preserve"> update ProductoPrestamoCli set Saldo = Saldo - 2 where ClienteClave = '030001' and ProductoClave = '30'</v>
      </c>
    </row>
    <row r="40" spans="1:6" x14ac:dyDescent="0.25">
      <c r="A40">
        <v>30001</v>
      </c>
      <c r="B40">
        <v>32</v>
      </c>
      <c r="C40">
        <v>8</v>
      </c>
      <c r="E40" t="str">
        <f t="shared" si="7"/>
        <v xml:space="preserve"> select @SaldoAnterior = Saldo from Route2.dbo.ProductoPrestamoCli where ClienteClave = '030001' and ProductoClave = '32'</v>
      </c>
      <c r="F40" t="str">
        <f t="shared" si="8"/>
        <v xml:space="preserve"> update ProductoPrestamoCli set Saldo = Saldo - 8 where ClienteClave = '030001' and ProductoClave = '32'</v>
      </c>
    </row>
    <row r="42" spans="1:6" x14ac:dyDescent="0.25">
      <c r="A42">
        <v>30002</v>
      </c>
      <c r="B42">
        <v>30</v>
      </c>
      <c r="C42">
        <v>37</v>
      </c>
      <c r="E42" t="str">
        <f t="shared" si="7"/>
        <v xml:space="preserve"> select @SaldoAnterior = Saldo from Route2.dbo.ProductoPrestamoCli where ClienteClave = '030002' and ProductoClave = '30'</v>
      </c>
      <c r="F42" t="str">
        <f t="shared" si="8"/>
        <v xml:space="preserve"> update ProductoPrestamoCli set Saldo = Saldo - 37 where ClienteClave = '030002' and ProductoClave = '30'</v>
      </c>
    </row>
    <row r="43" spans="1:6" x14ac:dyDescent="0.25">
      <c r="A43">
        <v>30002</v>
      </c>
      <c r="B43">
        <v>32</v>
      </c>
      <c r="C43">
        <v>98</v>
      </c>
      <c r="E43" t="str">
        <f t="shared" si="7"/>
        <v xml:space="preserve"> select @SaldoAnterior = Saldo from Route2.dbo.ProductoPrestamoCli where ClienteClave = '030002' and ProductoClave = '32'</v>
      </c>
      <c r="F43" t="str">
        <f t="shared" si="8"/>
        <v xml:space="preserve"> update ProductoPrestamoCli set Saldo = Saldo - 98 where ClienteClave = '030002' and ProductoClave = '32'</v>
      </c>
    </row>
    <row r="44" spans="1:6" x14ac:dyDescent="0.25">
      <c r="A44">
        <v>30002</v>
      </c>
      <c r="B44">
        <v>33</v>
      </c>
      <c r="C44">
        <v>20</v>
      </c>
      <c r="E44" t="str">
        <f t="shared" ref="E44:E49" si="9">" select @SaldoAnterior = Saldo from Route2.dbo.ProductoPrestamoCli where ClienteClave = '0" &amp; A44 &amp; "' and ProductoClave = '" &amp; B44 &amp; "'"</f>
        <v xml:space="preserve"> select @SaldoAnterior = Saldo from Route2.dbo.ProductoPrestamoCli where ClienteClave = '030002' and ProductoClave = '33'</v>
      </c>
      <c r="F44" t="str">
        <f t="shared" ref="F44:F49" si="10" xml:space="preserve"> " update ProductoPrestamoCli set Saldo = Saldo - " &amp; C44 &amp; " where ClienteClave = '0" &amp; A44 &amp; "' and ProductoClave = '" &amp; B44 &amp; "'"</f>
        <v xml:space="preserve"> update ProductoPrestamoCli set Saldo = Saldo - 20 where ClienteClave = '030002' and ProductoClave = '33'</v>
      </c>
    </row>
    <row r="45" spans="1:6" x14ac:dyDescent="0.25">
      <c r="A45">
        <v>30002</v>
      </c>
      <c r="B45">
        <v>35</v>
      </c>
      <c r="C45">
        <v>49</v>
      </c>
      <c r="E45" t="str">
        <f t="shared" si="9"/>
        <v xml:space="preserve"> select @SaldoAnterior = Saldo from Route2.dbo.ProductoPrestamoCli where ClienteClave = '030002' and ProductoClave = '35'</v>
      </c>
      <c r="F45" t="str">
        <f t="shared" si="10"/>
        <v xml:space="preserve"> update ProductoPrestamoCli set Saldo = Saldo - 49 where ClienteClave = '030002' and ProductoClave = '35'</v>
      </c>
    </row>
    <row r="46" spans="1:6" x14ac:dyDescent="0.25">
      <c r="A46">
        <v>30002</v>
      </c>
      <c r="B46">
        <v>36</v>
      </c>
      <c r="C46">
        <v>13</v>
      </c>
      <c r="E46" t="str">
        <f t="shared" si="9"/>
        <v xml:space="preserve"> select @SaldoAnterior = Saldo from Route2.dbo.ProductoPrestamoCli where ClienteClave = '030002' and ProductoClave = '36'</v>
      </c>
      <c r="F46" t="str">
        <f t="shared" si="10"/>
        <v xml:space="preserve"> update ProductoPrestamoCli set Saldo = Saldo - 13 where ClienteClave = '030002' and ProductoClave = '36'</v>
      </c>
    </row>
    <row r="48" spans="1:6" x14ac:dyDescent="0.25">
      <c r="A48">
        <v>30015</v>
      </c>
      <c r="B48">
        <v>30</v>
      </c>
      <c r="C48">
        <v>25</v>
      </c>
      <c r="E48" t="str">
        <f t="shared" si="9"/>
        <v xml:space="preserve"> select @SaldoAnterior = Saldo from Route2.dbo.ProductoPrestamoCli where ClienteClave = '030015' and ProductoClave = '30'</v>
      </c>
      <c r="F48" t="str">
        <f t="shared" si="10"/>
        <v xml:space="preserve"> update ProductoPrestamoCli set Saldo = Saldo - 25 where ClienteClave = '030015' and ProductoClave = '30'</v>
      </c>
    </row>
    <row r="49" spans="1:6" x14ac:dyDescent="0.25">
      <c r="A49">
        <v>30015</v>
      </c>
      <c r="B49">
        <v>35</v>
      </c>
      <c r="C49">
        <v>2</v>
      </c>
      <c r="E49" t="str">
        <f t="shared" si="9"/>
        <v xml:space="preserve"> select @SaldoAnterior = Saldo from Route2.dbo.ProductoPrestamoCli where ClienteClave = '030015' and ProductoClave = '35'</v>
      </c>
      <c r="F49" t="str">
        <f t="shared" si="10"/>
        <v xml:space="preserve"> update ProductoPrestamoCli set Saldo = Saldo - 2 where ClienteClave = '030015' and ProductoClave = '35'</v>
      </c>
    </row>
    <row r="50" spans="1:6" x14ac:dyDescent="0.25">
      <c r="C50">
        <f>SUM(C39:C49)</f>
        <v>254</v>
      </c>
    </row>
    <row r="51" spans="1:6" x14ac:dyDescent="0.25">
      <c r="A51" s="1" t="s">
        <v>7</v>
      </c>
    </row>
    <row r="52" spans="1:6" x14ac:dyDescent="0.25">
      <c r="A52">
        <v>30025</v>
      </c>
      <c r="B52">
        <v>30</v>
      </c>
      <c r="C52">
        <v>3</v>
      </c>
      <c r="E52" t="str">
        <f t="shared" ref="E52:E54" si="11">" select @SaldoAnterior = Saldo from Route2.dbo.ProductoPrestamoCli where ClienteClave = '0" &amp; A52 &amp; "' and ProductoClave = '" &amp; B52 &amp; "'"</f>
        <v xml:space="preserve"> select @SaldoAnterior = Saldo from Route2.dbo.ProductoPrestamoCli where ClienteClave = '030025' and ProductoClave = '30'</v>
      </c>
      <c r="F52" t="str">
        <f t="shared" ref="F52:F54" si="12" xml:space="preserve"> " update ProductoPrestamoCli set Saldo = Saldo - " &amp; C52 &amp; " where ClienteClave = '0" &amp; A52 &amp; "' and ProductoClave = '" &amp; B52 &amp; "'"</f>
        <v xml:space="preserve"> update ProductoPrestamoCli set Saldo = Saldo - 3 where ClienteClave = '030025' and ProductoClave = '30'</v>
      </c>
    </row>
    <row r="53" spans="1:6" x14ac:dyDescent="0.25">
      <c r="A53">
        <v>30025</v>
      </c>
      <c r="B53">
        <v>35</v>
      </c>
      <c r="C53">
        <v>2</v>
      </c>
      <c r="E53" t="str">
        <f t="shared" si="11"/>
        <v xml:space="preserve"> select @SaldoAnterior = Saldo from Route2.dbo.ProductoPrestamoCli where ClienteClave = '030025' and ProductoClave = '35'</v>
      </c>
      <c r="F53" t="str">
        <f t="shared" si="12"/>
        <v xml:space="preserve"> update ProductoPrestamoCli set Saldo = Saldo - 2 where ClienteClave = '030025' and ProductoClave = '35'</v>
      </c>
    </row>
    <row r="54" spans="1:6" x14ac:dyDescent="0.25">
      <c r="A54">
        <v>30025</v>
      </c>
      <c r="B54">
        <v>36</v>
      </c>
      <c r="C54">
        <v>12</v>
      </c>
      <c r="E54" t="str">
        <f t="shared" si="11"/>
        <v xml:space="preserve"> select @SaldoAnterior = Saldo from Route2.dbo.ProductoPrestamoCli where ClienteClave = '030025' and ProductoClave = '36'</v>
      </c>
      <c r="F54" t="str">
        <f t="shared" si="12"/>
        <v xml:space="preserve"> update ProductoPrestamoCli set Saldo = Saldo - 12 where ClienteClave = '030025' and ProductoClave = '36'</v>
      </c>
    </row>
    <row r="55" spans="1:6" x14ac:dyDescent="0.25">
      <c r="C55">
        <f>SUM(C52:C54)</f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opLeftCell="A7" workbookViewId="0">
      <selection activeCell="D27" sqref="D27"/>
    </sheetView>
  </sheetViews>
  <sheetFormatPr baseColWidth="10" defaultRowHeight="15" x14ac:dyDescent="0.25"/>
  <sheetData>
    <row r="2" spans="1:8" x14ac:dyDescent="0.25">
      <c r="A2">
        <v>30001</v>
      </c>
      <c r="B2">
        <v>30</v>
      </c>
      <c r="C2">
        <v>23</v>
      </c>
    </row>
    <row r="3" spans="1:8" x14ac:dyDescent="0.25">
      <c r="A3">
        <v>30001</v>
      </c>
      <c r="B3">
        <v>32</v>
      </c>
      <c r="C3">
        <v>8</v>
      </c>
    </row>
    <row r="4" spans="1:8" x14ac:dyDescent="0.25">
      <c r="A4">
        <v>30001</v>
      </c>
      <c r="B4">
        <v>33</v>
      </c>
      <c r="C4">
        <v>1</v>
      </c>
      <c r="E4">
        <v>6</v>
      </c>
      <c r="F4">
        <v>30002</v>
      </c>
      <c r="G4">
        <v>30</v>
      </c>
      <c r="H4">
        <v>20</v>
      </c>
    </row>
    <row r="5" spans="1:8" x14ac:dyDescent="0.25">
      <c r="A5">
        <v>30001</v>
      </c>
      <c r="B5">
        <v>36</v>
      </c>
      <c r="C5">
        <v>2</v>
      </c>
      <c r="E5">
        <v>8</v>
      </c>
      <c r="F5">
        <v>30002</v>
      </c>
      <c r="G5">
        <v>30</v>
      </c>
      <c r="H5">
        <v>30</v>
      </c>
    </row>
    <row r="6" spans="1:8" x14ac:dyDescent="0.25">
      <c r="E6">
        <v>6</v>
      </c>
      <c r="F6">
        <v>30002</v>
      </c>
      <c r="G6">
        <v>32</v>
      </c>
      <c r="H6">
        <v>60</v>
      </c>
    </row>
    <row r="7" spans="1:8" x14ac:dyDescent="0.25">
      <c r="A7">
        <v>30002</v>
      </c>
      <c r="B7">
        <v>30</v>
      </c>
      <c r="C7">
        <v>13</v>
      </c>
      <c r="E7">
        <v>7</v>
      </c>
      <c r="F7">
        <v>30002</v>
      </c>
      <c r="G7">
        <v>32</v>
      </c>
      <c r="H7">
        <v>10</v>
      </c>
    </row>
    <row r="8" spans="1:8" x14ac:dyDescent="0.25">
      <c r="A8">
        <v>30002</v>
      </c>
      <c r="B8">
        <v>32</v>
      </c>
      <c r="C8">
        <v>110</v>
      </c>
      <c r="E8">
        <v>8</v>
      </c>
      <c r="F8">
        <v>30002</v>
      </c>
      <c r="G8">
        <v>32</v>
      </c>
      <c r="H8">
        <v>60</v>
      </c>
    </row>
    <row r="9" spans="1:8" x14ac:dyDescent="0.25">
      <c r="A9">
        <v>30002</v>
      </c>
      <c r="B9">
        <v>33</v>
      </c>
      <c r="C9">
        <v>19</v>
      </c>
      <c r="E9">
        <v>6</v>
      </c>
      <c r="F9">
        <v>30002</v>
      </c>
      <c r="G9">
        <v>33</v>
      </c>
      <c r="H9">
        <v>18</v>
      </c>
    </row>
    <row r="10" spans="1:8" x14ac:dyDescent="0.25">
      <c r="A10">
        <v>30002</v>
      </c>
      <c r="B10">
        <v>35</v>
      </c>
      <c r="C10">
        <v>51</v>
      </c>
      <c r="E10">
        <v>8</v>
      </c>
      <c r="F10">
        <v>30002</v>
      </c>
      <c r="G10">
        <v>33</v>
      </c>
      <c r="H10">
        <v>18</v>
      </c>
    </row>
    <row r="11" spans="1:8" x14ac:dyDescent="0.25">
      <c r="A11">
        <v>30002</v>
      </c>
      <c r="B11">
        <v>36</v>
      </c>
      <c r="C11">
        <v>24</v>
      </c>
      <c r="E11">
        <v>6</v>
      </c>
      <c r="F11">
        <v>30002</v>
      </c>
      <c r="G11">
        <v>35</v>
      </c>
      <c r="H11">
        <v>46</v>
      </c>
    </row>
    <row r="12" spans="1:8" x14ac:dyDescent="0.25">
      <c r="E12">
        <v>8</v>
      </c>
      <c r="F12">
        <v>30002</v>
      </c>
      <c r="G12">
        <v>35</v>
      </c>
      <c r="H12">
        <v>47</v>
      </c>
    </row>
    <row r="13" spans="1:8" x14ac:dyDescent="0.25">
      <c r="A13">
        <v>30015</v>
      </c>
      <c r="B13">
        <v>30</v>
      </c>
      <c r="C13">
        <v>34</v>
      </c>
      <c r="E13">
        <v>6</v>
      </c>
      <c r="F13">
        <v>30002</v>
      </c>
      <c r="G13">
        <v>36</v>
      </c>
      <c r="H13">
        <v>17</v>
      </c>
    </row>
    <row r="14" spans="1:8" x14ac:dyDescent="0.25">
      <c r="A14">
        <v>30015</v>
      </c>
      <c r="B14">
        <v>33</v>
      </c>
      <c r="C14">
        <v>3</v>
      </c>
      <c r="E14">
        <v>8</v>
      </c>
      <c r="F14">
        <v>30002</v>
      </c>
      <c r="G14">
        <v>36</v>
      </c>
      <c r="H14">
        <v>17</v>
      </c>
    </row>
    <row r="15" spans="1:8" x14ac:dyDescent="0.25">
      <c r="A15">
        <v>30015</v>
      </c>
      <c r="B15">
        <v>35</v>
      </c>
      <c r="C15">
        <v>6</v>
      </c>
    </row>
    <row r="17" spans="1:3" x14ac:dyDescent="0.25">
      <c r="A17">
        <v>30025</v>
      </c>
      <c r="B17">
        <v>30</v>
      </c>
      <c r="C17">
        <v>3</v>
      </c>
    </row>
    <row r="18" spans="1:3" x14ac:dyDescent="0.25">
      <c r="A18">
        <v>30025</v>
      </c>
      <c r="B18">
        <v>35</v>
      </c>
      <c r="C18">
        <v>2</v>
      </c>
    </row>
    <row r="19" spans="1:3" x14ac:dyDescent="0.25">
      <c r="A19">
        <v>30025</v>
      </c>
      <c r="B19">
        <v>36</v>
      </c>
      <c r="C19">
        <v>12</v>
      </c>
    </row>
    <row r="21" spans="1:3" x14ac:dyDescent="0.25">
      <c r="A21">
        <v>33500</v>
      </c>
      <c r="B21">
        <v>32</v>
      </c>
      <c r="C21">
        <v>2</v>
      </c>
    </row>
    <row r="22" spans="1:3" x14ac:dyDescent="0.25">
      <c r="A22" t="s">
        <v>8</v>
      </c>
    </row>
    <row r="23" spans="1:3" x14ac:dyDescent="0.25">
      <c r="A23">
        <v>30002</v>
      </c>
      <c r="B23">
        <v>30</v>
      </c>
      <c r="C23">
        <v>50</v>
      </c>
    </row>
    <row r="24" spans="1:3" x14ac:dyDescent="0.25">
      <c r="A24">
        <v>30002</v>
      </c>
      <c r="B24">
        <v>32</v>
      </c>
      <c r="C24">
        <v>130</v>
      </c>
    </row>
    <row r="25" spans="1:3" x14ac:dyDescent="0.25">
      <c r="A25">
        <v>30002</v>
      </c>
      <c r="B25">
        <v>33</v>
      </c>
      <c r="C25">
        <v>36</v>
      </c>
    </row>
    <row r="26" spans="1:3" x14ac:dyDescent="0.25">
      <c r="A26">
        <v>30002</v>
      </c>
      <c r="B26">
        <v>35</v>
      </c>
      <c r="C26">
        <v>93</v>
      </c>
    </row>
    <row r="27" spans="1:3" x14ac:dyDescent="0.25">
      <c r="A27">
        <v>30002</v>
      </c>
      <c r="B27">
        <v>36</v>
      </c>
      <c r="C27">
        <v>34</v>
      </c>
    </row>
    <row r="28" spans="1:3" x14ac:dyDescent="0.25">
      <c r="A28" t="s">
        <v>8</v>
      </c>
    </row>
    <row r="29" spans="1:3" x14ac:dyDescent="0.25">
      <c r="A29">
        <v>30002</v>
      </c>
      <c r="B29">
        <v>30</v>
      </c>
      <c r="C29">
        <v>50</v>
      </c>
    </row>
    <row r="30" spans="1:3" x14ac:dyDescent="0.25">
      <c r="A30">
        <v>30002</v>
      </c>
      <c r="B30">
        <v>32</v>
      </c>
      <c r="C30">
        <v>125</v>
      </c>
    </row>
    <row r="31" spans="1:3" x14ac:dyDescent="0.25">
      <c r="A31">
        <v>30002</v>
      </c>
      <c r="B31">
        <v>33</v>
      </c>
      <c r="C31">
        <v>31</v>
      </c>
    </row>
    <row r="32" spans="1:3" x14ac:dyDescent="0.25">
      <c r="A32">
        <v>30002</v>
      </c>
      <c r="B32">
        <v>35</v>
      </c>
      <c r="C32">
        <v>86</v>
      </c>
    </row>
    <row r="33" spans="1:3" x14ac:dyDescent="0.25">
      <c r="A33">
        <v>30002</v>
      </c>
      <c r="B33">
        <v>36</v>
      </c>
      <c r="C33">
        <v>27</v>
      </c>
    </row>
    <row r="34" spans="1:3" x14ac:dyDescent="0.25">
      <c r="A34" t="s">
        <v>8</v>
      </c>
    </row>
    <row r="35" spans="1:3" x14ac:dyDescent="0.25">
      <c r="A35">
        <v>30001</v>
      </c>
      <c r="B35">
        <v>30</v>
      </c>
      <c r="C35">
        <v>2</v>
      </c>
    </row>
    <row r="36" spans="1:3" x14ac:dyDescent="0.25">
      <c r="A36">
        <v>30001</v>
      </c>
      <c r="B36">
        <v>32</v>
      </c>
      <c r="C36">
        <v>8</v>
      </c>
    </row>
    <row r="38" spans="1:3" x14ac:dyDescent="0.25">
      <c r="A38">
        <v>30002</v>
      </c>
      <c r="B38">
        <v>30</v>
      </c>
      <c r="C38">
        <v>37</v>
      </c>
    </row>
    <row r="39" spans="1:3" x14ac:dyDescent="0.25">
      <c r="A39">
        <v>30002</v>
      </c>
      <c r="B39">
        <v>32</v>
      </c>
      <c r="C39">
        <v>98</v>
      </c>
    </row>
    <row r="40" spans="1:3" x14ac:dyDescent="0.25">
      <c r="A40">
        <v>30002</v>
      </c>
      <c r="B40">
        <v>33</v>
      </c>
      <c r="C40">
        <v>20</v>
      </c>
    </row>
    <row r="41" spans="1:3" x14ac:dyDescent="0.25">
      <c r="A41">
        <v>30002</v>
      </c>
      <c r="B41">
        <v>35</v>
      </c>
      <c r="C41">
        <v>49</v>
      </c>
    </row>
    <row r="42" spans="1:3" x14ac:dyDescent="0.25">
      <c r="A42">
        <v>30002</v>
      </c>
      <c r="B42">
        <v>36</v>
      </c>
      <c r="C42">
        <v>13</v>
      </c>
    </row>
    <row r="44" spans="1:3" x14ac:dyDescent="0.25">
      <c r="A44">
        <v>30015</v>
      </c>
      <c r="B44">
        <v>30</v>
      </c>
      <c r="C44">
        <v>25</v>
      </c>
    </row>
    <row r="45" spans="1:3" x14ac:dyDescent="0.25">
      <c r="A45">
        <v>30015</v>
      </c>
      <c r="B45">
        <v>35</v>
      </c>
      <c r="C45">
        <v>2</v>
      </c>
    </row>
    <row r="46" spans="1:3" x14ac:dyDescent="0.25">
      <c r="A46" t="s">
        <v>8</v>
      </c>
    </row>
    <row r="47" spans="1:3" x14ac:dyDescent="0.25">
      <c r="A47">
        <v>30025</v>
      </c>
      <c r="B47">
        <v>30</v>
      </c>
      <c r="C47">
        <v>4</v>
      </c>
    </row>
    <row r="48" spans="1:3" x14ac:dyDescent="0.25">
      <c r="A48">
        <v>30025</v>
      </c>
      <c r="B48">
        <v>35</v>
      </c>
      <c r="C48">
        <v>2</v>
      </c>
    </row>
    <row r="49" spans="1:3" x14ac:dyDescent="0.25">
      <c r="A49">
        <v>30025</v>
      </c>
      <c r="B49">
        <v>36</v>
      </c>
      <c r="C4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D14" sqref="D14"/>
    </sheetView>
  </sheetViews>
  <sheetFormatPr baseColWidth="10" defaultRowHeight="15" x14ac:dyDescent="0.25"/>
  <sheetData>
    <row r="3" spans="1:4" x14ac:dyDescent="0.25">
      <c r="A3">
        <v>6</v>
      </c>
      <c r="B3">
        <v>30002</v>
      </c>
      <c r="C3">
        <v>30</v>
      </c>
      <c r="D3">
        <v>20</v>
      </c>
    </row>
    <row r="4" spans="1:4" x14ac:dyDescent="0.25">
      <c r="A4">
        <v>8</v>
      </c>
      <c r="B4">
        <v>30002</v>
      </c>
      <c r="C4">
        <v>30</v>
      </c>
      <c r="D4">
        <v>30</v>
      </c>
    </row>
    <row r="5" spans="1:4" x14ac:dyDescent="0.25">
      <c r="A5">
        <v>6</v>
      </c>
      <c r="B5">
        <v>30002</v>
      </c>
      <c r="C5">
        <v>32</v>
      </c>
      <c r="D5">
        <v>60</v>
      </c>
    </row>
    <row r="6" spans="1:4" x14ac:dyDescent="0.25">
      <c r="A6">
        <v>7</v>
      </c>
      <c r="B6">
        <v>30002</v>
      </c>
      <c r="C6">
        <v>32</v>
      </c>
      <c r="D6">
        <v>10</v>
      </c>
    </row>
    <row r="7" spans="1:4" x14ac:dyDescent="0.25">
      <c r="A7">
        <v>8</v>
      </c>
      <c r="B7">
        <v>30002</v>
      </c>
      <c r="C7">
        <v>32</v>
      </c>
      <c r="D7">
        <v>60</v>
      </c>
    </row>
    <row r="8" spans="1:4" x14ac:dyDescent="0.25">
      <c r="A8">
        <v>6</v>
      </c>
      <c r="B8">
        <v>30002</v>
      </c>
      <c r="C8">
        <v>33</v>
      </c>
      <c r="D8">
        <v>18</v>
      </c>
    </row>
    <row r="9" spans="1:4" x14ac:dyDescent="0.25">
      <c r="A9">
        <v>8</v>
      </c>
      <c r="B9">
        <v>30002</v>
      </c>
      <c r="C9">
        <v>33</v>
      </c>
      <c r="D9">
        <v>18</v>
      </c>
    </row>
    <row r="10" spans="1:4" x14ac:dyDescent="0.25">
      <c r="A10">
        <v>6</v>
      </c>
      <c r="B10">
        <v>30002</v>
      </c>
      <c r="C10">
        <v>35</v>
      </c>
      <c r="D10">
        <v>46</v>
      </c>
    </row>
    <row r="11" spans="1:4" x14ac:dyDescent="0.25">
      <c r="A11">
        <v>8</v>
      </c>
      <c r="B11">
        <v>30002</v>
      </c>
      <c r="C11">
        <v>35</v>
      </c>
      <c r="D11">
        <v>47</v>
      </c>
    </row>
    <row r="12" spans="1:4" x14ac:dyDescent="0.25">
      <c r="A12">
        <v>6</v>
      </c>
      <c r="B12">
        <v>30002</v>
      </c>
      <c r="C12">
        <v>36</v>
      </c>
      <c r="D12">
        <v>17</v>
      </c>
    </row>
    <row r="13" spans="1:4" x14ac:dyDescent="0.25">
      <c r="A13">
        <v>8</v>
      </c>
      <c r="B13">
        <v>30002</v>
      </c>
      <c r="C13">
        <v>36</v>
      </c>
      <c r="D13">
        <v>17</v>
      </c>
    </row>
    <row r="14" spans="1:4" x14ac:dyDescent="0.25">
      <c r="D14">
        <f>SUM(D3:D13)</f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http://www.centor.mx.gd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Abraham Medina Saucedo</dc:creator>
  <cp:lastModifiedBy>José Abraham Medina Saucedo</cp:lastModifiedBy>
  <dcterms:created xsi:type="dcterms:W3CDTF">2010-10-09T02:11:10Z</dcterms:created>
  <dcterms:modified xsi:type="dcterms:W3CDTF">2010-10-14T20:17:24Z</dcterms:modified>
</cp:coreProperties>
</file>