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ACB6AAB-FE0B-4AF4-90B9-F7FB9118EB36}" xr6:coauthVersionLast="47" xr6:coauthVersionMax="47" xr10:uidLastSave="{00000000-0000-0000-0000-000000000000}"/>
  <bookViews>
    <workbookView xWindow="-98" yWindow="-98" windowWidth="19396" windowHeight="11596" xr2:uid="{FDBE2980-13B5-45FD-9004-65741A2FC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0" i="1" l="1"/>
  <c r="AE17" i="1"/>
  <c r="AE14" i="1"/>
  <c r="AE11" i="1"/>
  <c r="AE8" i="1"/>
  <c r="AE19" i="1"/>
  <c r="AE16" i="1"/>
  <c r="AE13" i="1"/>
  <c r="AE10" i="1"/>
  <c r="AE7" i="1"/>
  <c r="Y13" i="1"/>
  <c r="AE5" i="1"/>
  <c r="AE4" i="1"/>
  <c r="Y10" i="1"/>
  <c r="Y7" i="1"/>
  <c r="Y4" i="1"/>
  <c r="L7" i="1" s="1"/>
  <c r="L16" i="1" l="1"/>
  <c r="L19" i="1"/>
  <c r="L13" i="1"/>
  <c r="L4" i="1"/>
  <c r="L10" i="1"/>
  <c r="AG4" i="1"/>
  <c r="L5" i="1" s="1"/>
  <c r="AG10" i="1"/>
  <c r="L11" i="1" s="1"/>
  <c r="AG16" i="1"/>
  <c r="L17" i="1" s="1"/>
  <c r="AG13" i="1"/>
  <c r="L14" i="1" s="1"/>
  <c r="AG19" i="1"/>
  <c r="L20" i="1" s="1"/>
  <c r="N19" i="1" s="1"/>
  <c r="AG7" i="1"/>
  <c r="L8" i="1" s="1"/>
  <c r="N7" i="1" s="1"/>
  <c r="N16" i="1" l="1"/>
  <c r="N4" i="1"/>
  <c r="N13" i="1"/>
  <c r="N10" i="1"/>
</calcChain>
</file>

<file path=xl/sharedStrings.xml><?xml version="1.0" encoding="utf-8"?>
<sst xmlns="http://schemas.openxmlformats.org/spreadsheetml/2006/main" count="178" uniqueCount="78">
  <si>
    <t>p</t>
  </si>
  <si>
    <t>p1</t>
  </si>
  <si>
    <t>p2</t>
  </si>
  <si>
    <t>p3</t>
  </si>
  <si>
    <t>p4</t>
  </si>
  <si>
    <r>
      <t>Ho</t>
    </r>
    <r>
      <rPr>
        <sz val="8"/>
        <color theme="1"/>
        <rFont val="Calibri"/>
        <family val="2"/>
        <scheme val="minor"/>
      </rPr>
      <t>1</t>
    </r>
  </si>
  <si>
    <r>
      <t>Ho</t>
    </r>
    <r>
      <rPr>
        <sz val="8"/>
        <color theme="1"/>
        <rFont val="Calibri"/>
        <family val="2"/>
        <scheme val="minor"/>
      </rPr>
      <t>2</t>
    </r>
  </si>
  <si>
    <r>
      <t>Ho</t>
    </r>
    <r>
      <rPr>
        <sz val="8"/>
        <color theme="1"/>
        <rFont val="Calibri"/>
        <family val="2"/>
        <scheme val="minor"/>
      </rPr>
      <t>3</t>
    </r>
  </si>
  <si>
    <r>
      <t>Ho</t>
    </r>
    <r>
      <rPr>
        <sz val="8"/>
        <color theme="1"/>
        <rFont val="Calibri"/>
        <family val="2"/>
        <scheme val="minor"/>
      </rPr>
      <t>4</t>
    </r>
  </si>
  <si>
    <r>
      <t>Ho</t>
    </r>
    <r>
      <rPr>
        <sz val="8"/>
        <color theme="1"/>
        <rFont val="Calibri"/>
        <family val="2"/>
        <scheme val="minor"/>
      </rPr>
      <t>5</t>
    </r>
  </si>
  <si>
    <r>
      <t>Ho</t>
    </r>
    <r>
      <rPr>
        <sz val="8"/>
        <color theme="1"/>
        <rFont val="Calibri"/>
        <family val="2"/>
        <scheme val="minor"/>
      </rPr>
      <t>6</t>
    </r>
  </si>
  <si>
    <r>
      <t>p</t>
    </r>
    <r>
      <rPr>
        <sz val="8"/>
        <color theme="1"/>
        <rFont val="Calibri"/>
        <family val="2"/>
        <scheme val="minor"/>
      </rPr>
      <t>1</t>
    </r>
  </si>
  <si>
    <r>
      <t>p</t>
    </r>
    <r>
      <rPr>
        <sz val="8"/>
        <color theme="1"/>
        <rFont val="Calibri"/>
        <family val="2"/>
        <scheme val="minor"/>
      </rPr>
      <t>2</t>
    </r>
  </si>
  <si>
    <r>
      <t>p</t>
    </r>
    <r>
      <rPr>
        <sz val="8"/>
        <color theme="1"/>
        <rFont val="Calibri"/>
        <family val="2"/>
        <scheme val="minor"/>
      </rPr>
      <t>3</t>
    </r>
  </si>
  <si>
    <r>
      <t>p</t>
    </r>
    <r>
      <rPr>
        <sz val="8"/>
        <color theme="1"/>
        <rFont val="Calibri"/>
        <family val="2"/>
        <scheme val="minor"/>
      </rPr>
      <t>4</t>
    </r>
  </si>
  <si>
    <r>
      <t>H</t>
    </r>
    <r>
      <rPr>
        <sz val="8"/>
        <color theme="1"/>
        <rFont val="Calibri"/>
        <family val="2"/>
        <scheme val="minor"/>
      </rPr>
      <t>11</t>
    </r>
  </si>
  <si>
    <t>=</t>
  </si>
  <si>
    <r>
      <t>H</t>
    </r>
    <r>
      <rPr>
        <sz val="8"/>
        <color theme="1"/>
        <rFont val="Calibri"/>
        <family val="2"/>
        <scheme val="minor"/>
      </rPr>
      <t>12</t>
    </r>
  </si>
  <si>
    <r>
      <t>H</t>
    </r>
    <r>
      <rPr>
        <sz val="8"/>
        <color theme="1"/>
        <rFont val="Calibri"/>
        <family val="2"/>
        <scheme val="minor"/>
      </rPr>
      <t>13</t>
    </r>
  </si>
  <si>
    <r>
      <t>H</t>
    </r>
    <r>
      <rPr>
        <sz val="8"/>
        <color theme="1"/>
        <rFont val="Calibri"/>
        <family val="2"/>
        <scheme val="minor"/>
      </rPr>
      <t>14</t>
    </r>
  </si>
  <si>
    <r>
      <t>H</t>
    </r>
    <r>
      <rPr>
        <sz val="8"/>
        <color theme="1"/>
        <rFont val="Calibri"/>
        <family val="2"/>
        <scheme val="minor"/>
      </rPr>
      <t>15</t>
    </r>
  </si>
  <si>
    <r>
      <t>H</t>
    </r>
    <r>
      <rPr>
        <sz val="8"/>
        <color theme="1"/>
        <rFont val="Calibri"/>
        <family val="2"/>
        <scheme val="minor"/>
      </rPr>
      <t>16</t>
    </r>
  </si>
  <si>
    <t>≠</t>
  </si>
  <si>
    <t>x1</t>
  </si>
  <si>
    <t>n1</t>
  </si>
  <si>
    <t>x2</t>
  </si>
  <si>
    <t>x3</t>
  </si>
  <si>
    <t>n2</t>
  </si>
  <si>
    <t>n3</t>
  </si>
  <si>
    <t>x4</t>
  </si>
  <si>
    <t>n4</t>
  </si>
  <si>
    <t>x1+x2</t>
  </si>
  <si>
    <t>n1+n2</t>
  </si>
  <si>
    <t>x1+x3</t>
  </si>
  <si>
    <t>n1+n3</t>
  </si>
  <si>
    <t>x1+x4</t>
  </si>
  <si>
    <t>n1+n4</t>
  </si>
  <si>
    <t>x2+x3</t>
  </si>
  <si>
    <t>n2+n3</t>
  </si>
  <si>
    <t>x2+x4</t>
  </si>
  <si>
    <t>n2+n4</t>
  </si>
  <si>
    <t>x3+x4</t>
  </si>
  <si>
    <t>n3+n4</t>
  </si>
  <si>
    <t>√p(1-p)(1/n1+1/n2)</t>
  </si>
  <si>
    <t>z1</t>
  </si>
  <si>
    <t>z2</t>
  </si>
  <si>
    <t>z3</t>
  </si>
  <si>
    <t>z4</t>
  </si>
  <si>
    <t>z5</t>
  </si>
  <si>
    <t>z6</t>
  </si>
  <si>
    <t>√p(1-p)(1/n1+1/n3)</t>
  </si>
  <si>
    <t>√p(1-p)(1/n1+1/n4)</t>
  </si>
  <si>
    <t>√p(1-p)(1/n2+1/n3)</t>
  </si>
  <si>
    <t>√p(1-p)(1/n2+1/n4)</t>
  </si>
  <si>
    <t>√p(1-p)(1/n3+1/n4)</t>
  </si>
  <si>
    <t>:</t>
  </si>
  <si>
    <t>p1-p2</t>
  </si>
  <si>
    <t>p1-p3</t>
  </si>
  <si>
    <t>p1-p4</t>
  </si>
  <si>
    <t>p2-p3</t>
  </si>
  <si>
    <t>p2-p4</t>
  </si>
  <si>
    <t>p3-p4</t>
  </si>
  <si>
    <r>
      <t>Z</t>
    </r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/2</t>
    </r>
  </si>
  <si>
    <t>α</t>
  </si>
  <si>
    <t>(Taraf Signifikansi)</t>
  </si>
  <si>
    <t>&gt; 0.8225</t>
  </si>
  <si>
    <t>&lt; -0.8225</t>
  </si>
  <si>
    <t>Daerah Penolakan</t>
  </si>
  <si>
    <t>Kesimpulan</t>
  </si>
  <si>
    <t>z1 &gt; Zα/2</t>
  </si>
  <si>
    <t>z2 &gt; Zα/2</t>
  </si>
  <si>
    <t>z3 &gt; Zα/2</t>
  </si>
  <si>
    <t>z4 &gt; Zα/2</t>
  </si>
  <si>
    <t>z6 &gt; Zα/2</t>
  </si>
  <si>
    <t>z5 &lt; Zα/2</t>
  </si>
  <si>
    <t>tolak Ho</t>
  </si>
  <si>
    <t>gagal tolak Ho</t>
  </si>
  <si>
    <t>Asumsi awal : Distribusi tagihan di tiap region berbeda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</si>
</sst>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0" xfId="0" applyFill="1"/>
    <xf numFmtId="0" fontId="4" fillId="2" borderId="0" xfId="0" applyFont="1" applyFill="1"/>
    <xf numFmtId="43" fontId="0" fillId="2" borderId="1" xfId="1" quotePrefix="1" applyFont="1" applyFill="1" applyBorder="1" applyAlignment="1">
      <alignment horizontal="center" vertical="center"/>
    </xf>
    <xf numFmtId="43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1" applyFont="1" applyFill="1"/>
    <xf numFmtId="164" fontId="0" fillId="2" borderId="0" xfId="1" quotePrefix="1" applyNumberFormat="1" applyFont="1" applyFill="1" applyAlignment="1">
      <alignment horizontal="center" vertical="center"/>
    </xf>
    <xf numFmtId="164" fontId="0" fillId="2" borderId="0" xfId="1" applyNumberFormat="1" applyFont="1" applyFill="1"/>
    <xf numFmtId="0" fontId="0" fillId="2" borderId="0" xfId="0" quotePrefix="1" applyFill="1"/>
    <xf numFmtId="43" fontId="2" fillId="2" borderId="0" xfId="1" quotePrefix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7EA-EBB1-423C-9AAD-9C7B09BADBAE}">
  <dimension ref="A2:AG24"/>
  <sheetViews>
    <sheetView tabSelected="1" zoomScale="85" zoomScaleNormal="85" workbookViewId="0">
      <selection activeCell="Q3" sqref="H3:Q20"/>
    </sheetView>
  </sheetViews>
  <sheetFormatPr defaultRowHeight="14.25" x14ac:dyDescent="0.45"/>
  <cols>
    <col min="2" max="2" width="6.53125" style="2" customWidth="1"/>
    <col min="3" max="3" width="2.6640625" style="2" customWidth="1"/>
    <col min="4" max="4" width="6.9296875" style="2" customWidth="1"/>
    <col min="5" max="5" width="1.796875" style="2" bestFit="1" customWidth="1"/>
    <col min="6" max="6" width="8.3984375" style="2" customWidth="1"/>
    <col min="7" max="7" width="15.73046875" bestFit="1" customWidth="1"/>
    <col min="9" max="9" width="1.6640625" bestFit="1" customWidth="1"/>
    <col min="10" max="10" width="16.1328125" bestFit="1" customWidth="1"/>
    <col min="11" max="11" width="1.6640625" bestFit="1" customWidth="1"/>
    <col min="12" max="12" width="9.06640625" style="1"/>
    <col min="13" max="13" width="1.6640625" bestFit="1" customWidth="1"/>
    <col min="14" max="14" width="7.6640625" bestFit="1" customWidth="1"/>
    <col min="15" max="15" width="6.9296875" customWidth="1"/>
    <col min="16" max="16" width="11" customWidth="1"/>
    <col min="17" max="17" width="12.19921875" style="8" bestFit="1" customWidth="1"/>
    <col min="18" max="18" width="15.73046875" bestFit="1" customWidth="1"/>
    <col min="19" max="19" width="6.59765625" customWidth="1"/>
    <col min="20" max="20" width="1.6640625" bestFit="1" customWidth="1"/>
    <col min="21" max="21" width="5.59765625" customWidth="1"/>
    <col min="22" max="22" width="1.6640625" bestFit="1" customWidth="1"/>
    <col min="23" max="23" width="7.1328125" style="1" customWidth="1"/>
    <col min="24" max="24" width="1.6640625" bestFit="1" customWidth="1"/>
    <col min="25" max="25" width="9.06640625" style="5"/>
    <col min="27" max="27" width="3.59765625" style="1" customWidth="1"/>
    <col min="28" max="28" width="1.6640625" bestFit="1" customWidth="1"/>
    <col min="30" max="30" width="1.6640625" bestFit="1" customWidth="1"/>
    <col min="31" max="31" width="9.06640625" style="1"/>
    <col min="32" max="32" width="1.6640625" bestFit="1" customWidth="1"/>
    <col min="33" max="33" width="9.06640625" style="6"/>
  </cols>
  <sheetData>
    <row r="2" spans="1:33" x14ac:dyDescent="0.45">
      <c r="B2" s="7" t="s">
        <v>77</v>
      </c>
    </row>
    <row r="3" spans="1:33" x14ac:dyDescent="0.45">
      <c r="H3" s="13"/>
      <c r="I3" s="13"/>
      <c r="J3" s="13"/>
      <c r="K3" s="13"/>
      <c r="L3" s="17"/>
      <c r="M3" s="13"/>
      <c r="N3" s="13"/>
      <c r="O3" s="13"/>
      <c r="P3" s="13"/>
      <c r="Q3" s="29" t="s">
        <v>68</v>
      </c>
    </row>
    <row r="4" spans="1:33" x14ac:dyDescent="0.45">
      <c r="A4" s="3"/>
      <c r="B4" s="9" t="s">
        <v>5</v>
      </c>
      <c r="C4" s="9" t="s">
        <v>55</v>
      </c>
      <c r="D4" s="9" t="s">
        <v>11</v>
      </c>
      <c r="E4" s="10" t="s">
        <v>16</v>
      </c>
      <c r="F4" s="9" t="s">
        <v>12</v>
      </c>
      <c r="H4" s="9" t="s">
        <v>44</v>
      </c>
      <c r="I4" s="11" t="s">
        <v>16</v>
      </c>
      <c r="J4" s="12" t="s">
        <v>56</v>
      </c>
      <c r="K4" s="11" t="s">
        <v>16</v>
      </c>
      <c r="L4" s="15">
        <f>Y4-Y7</f>
        <v>2.8328584995251677E-2</v>
      </c>
      <c r="M4" s="11" t="s">
        <v>16</v>
      </c>
      <c r="N4" s="19">
        <f>L4/L5</f>
        <v>0.91504144741985338</v>
      </c>
      <c r="O4" s="11"/>
      <c r="P4" s="11" t="s">
        <v>69</v>
      </c>
      <c r="Q4" s="27" t="s">
        <v>75</v>
      </c>
      <c r="R4" s="4"/>
      <c r="S4" s="11" t="s">
        <v>1</v>
      </c>
      <c r="T4" s="11" t="s">
        <v>16</v>
      </c>
      <c r="U4" s="23" t="s">
        <v>23</v>
      </c>
      <c r="V4" s="11" t="s">
        <v>16</v>
      </c>
      <c r="W4" s="24">
        <v>67</v>
      </c>
      <c r="X4" s="11" t="s">
        <v>16</v>
      </c>
      <c r="Y4" s="25">
        <f>W4/W5</f>
        <v>0.20679012345679013</v>
      </c>
      <c r="Z4" s="13"/>
      <c r="AA4" s="17" t="s">
        <v>0</v>
      </c>
      <c r="AB4" s="11" t="s">
        <v>16</v>
      </c>
      <c r="AC4" s="24" t="s">
        <v>31</v>
      </c>
      <c r="AD4" s="11" t="s">
        <v>16</v>
      </c>
      <c r="AE4" s="24">
        <f>W4+W7</f>
        <v>125</v>
      </c>
      <c r="AF4" s="11" t="s">
        <v>16</v>
      </c>
      <c r="AG4" s="20">
        <f>AE4/AE5</f>
        <v>0.19260400616332821</v>
      </c>
    </row>
    <row r="5" spans="1:33" x14ac:dyDescent="0.45">
      <c r="B5" s="9" t="s">
        <v>15</v>
      </c>
      <c r="C5" s="9" t="s">
        <v>55</v>
      </c>
      <c r="D5" s="9" t="s">
        <v>11</v>
      </c>
      <c r="E5" s="10" t="s">
        <v>22</v>
      </c>
      <c r="F5" s="9" t="s">
        <v>12</v>
      </c>
      <c r="H5" s="13"/>
      <c r="I5" s="13"/>
      <c r="J5" s="14" t="s">
        <v>43</v>
      </c>
      <c r="K5" s="13"/>
      <c r="L5" s="16">
        <f>SQRT(AG4*(1-AG4)*((1/W5)+(1/W8)))</f>
        <v>3.0958799817352448E-2</v>
      </c>
      <c r="M5" s="13"/>
      <c r="N5" s="20"/>
      <c r="O5" s="13"/>
      <c r="P5" s="13"/>
      <c r="Q5" s="27"/>
      <c r="S5" s="13"/>
      <c r="T5" s="13"/>
      <c r="U5" s="17" t="s">
        <v>24</v>
      </c>
      <c r="V5" s="13"/>
      <c r="W5" s="17">
        <v>324</v>
      </c>
      <c r="X5" s="13"/>
      <c r="Y5" s="25"/>
      <c r="Z5" s="13"/>
      <c r="AA5" s="17"/>
      <c r="AB5" s="13"/>
      <c r="AC5" s="17" t="s">
        <v>32</v>
      </c>
      <c r="AD5" s="13"/>
      <c r="AE5" s="17">
        <f>W5+W8</f>
        <v>649</v>
      </c>
      <c r="AF5" s="13"/>
      <c r="AG5" s="20"/>
    </row>
    <row r="6" spans="1:33" x14ac:dyDescent="0.45">
      <c r="B6" s="9"/>
      <c r="C6" s="9"/>
      <c r="D6" s="9"/>
      <c r="E6" s="9"/>
      <c r="F6" s="9"/>
      <c r="H6" s="13"/>
      <c r="I6" s="13"/>
      <c r="J6" s="13"/>
      <c r="K6" s="13"/>
      <c r="L6" s="17"/>
      <c r="M6" s="13"/>
      <c r="N6" s="20"/>
      <c r="O6" s="13"/>
      <c r="P6" s="13"/>
      <c r="Q6" s="27"/>
      <c r="S6" s="13"/>
      <c r="T6" s="13"/>
      <c r="U6" s="17"/>
      <c r="V6" s="13"/>
      <c r="W6" s="17"/>
      <c r="X6" s="13"/>
      <c r="Y6" s="25"/>
      <c r="Z6" s="13"/>
      <c r="AA6" s="17"/>
      <c r="AB6" s="13"/>
      <c r="AC6" s="13"/>
      <c r="AD6" s="13"/>
      <c r="AE6" s="17"/>
      <c r="AF6" s="13"/>
      <c r="AG6" s="20"/>
    </row>
    <row r="7" spans="1:33" x14ac:dyDescent="0.45">
      <c r="B7" s="9" t="s">
        <v>6</v>
      </c>
      <c r="C7" s="9" t="s">
        <v>55</v>
      </c>
      <c r="D7" s="9" t="s">
        <v>11</v>
      </c>
      <c r="E7" s="10" t="s">
        <v>16</v>
      </c>
      <c r="F7" s="9" t="s">
        <v>13</v>
      </c>
      <c r="H7" s="9" t="s">
        <v>45</v>
      </c>
      <c r="I7" s="11" t="s">
        <v>16</v>
      </c>
      <c r="J7" s="12" t="s">
        <v>57</v>
      </c>
      <c r="K7" s="11" t="s">
        <v>16</v>
      </c>
      <c r="L7" s="15">
        <f>ABS(Y4-Y10)</f>
        <v>4.3209876543209874E-2</v>
      </c>
      <c r="M7" s="11" t="s">
        <v>16</v>
      </c>
      <c r="N7" s="19">
        <f>L7/L8</f>
        <v>1.3450361697740962</v>
      </c>
      <c r="O7" s="11"/>
      <c r="P7" s="11" t="s">
        <v>70</v>
      </c>
      <c r="Q7" s="27" t="s">
        <v>75</v>
      </c>
      <c r="S7" s="11" t="s">
        <v>2</v>
      </c>
      <c r="T7" s="11" t="s">
        <v>16</v>
      </c>
      <c r="U7" s="23" t="s">
        <v>25</v>
      </c>
      <c r="V7" s="11" t="s">
        <v>16</v>
      </c>
      <c r="W7" s="24">
        <v>58</v>
      </c>
      <c r="X7" s="11" t="s">
        <v>16</v>
      </c>
      <c r="Y7" s="25">
        <f>W7/W8</f>
        <v>0.17846153846153845</v>
      </c>
      <c r="Z7" s="13"/>
      <c r="AA7" s="17" t="s">
        <v>0</v>
      </c>
      <c r="AB7" s="11" t="s">
        <v>16</v>
      </c>
      <c r="AC7" s="24" t="s">
        <v>33</v>
      </c>
      <c r="AD7" s="11" t="s">
        <v>16</v>
      </c>
      <c r="AE7" s="24">
        <f>W4+W10</f>
        <v>158</v>
      </c>
      <c r="AF7" s="11" t="s">
        <v>16</v>
      </c>
      <c r="AG7" s="20">
        <f>AE7/AE8</f>
        <v>0.22965116279069767</v>
      </c>
    </row>
    <row r="8" spans="1:33" x14ac:dyDescent="0.45">
      <c r="B8" s="9" t="s">
        <v>17</v>
      </c>
      <c r="C8" s="9" t="s">
        <v>55</v>
      </c>
      <c r="D8" s="9" t="s">
        <v>11</v>
      </c>
      <c r="E8" s="10" t="s">
        <v>22</v>
      </c>
      <c r="F8" s="9" t="s">
        <v>13</v>
      </c>
      <c r="H8" s="13"/>
      <c r="I8" s="13"/>
      <c r="J8" s="14" t="s">
        <v>50</v>
      </c>
      <c r="K8" s="13"/>
      <c r="L8" s="16">
        <f>SQRT(AG7*(1-AG7)*((1/W5)+(1/W11)))</f>
        <v>3.2125438344507221E-2</v>
      </c>
      <c r="M8" s="13"/>
      <c r="N8" s="20"/>
      <c r="O8" s="13"/>
      <c r="P8" s="13"/>
      <c r="Q8" s="27"/>
      <c r="S8" s="13"/>
      <c r="T8" s="13"/>
      <c r="U8" s="17" t="s">
        <v>27</v>
      </c>
      <c r="V8" s="13"/>
      <c r="W8" s="17">
        <v>325</v>
      </c>
      <c r="X8" s="13"/>
      <c r="Y8" s="25"/>
      <c r="Z8" s="13"/>
      <c r="AA8" s="17"/>
      <c r="AB8" s="13"/>
      <c r="AC8" s="17" t="s">
        <v>34</v>
      </c>
      <c r="AD8" s="13"/>
      <c r="AE8" s="17">
        <f>W5+W11</f>
        <v>688</v>
      </c>
      <c r="AF8" s="13"/>
      <c r="AG8" s="20"/>
    </row>
    <row r="9" spans="1:33" x14ac:dyDescent="0.45">
      <c r="B9" s="9"/>
      <c r="C9" s="9"/>
      <c r="D9" s="9"/>
      <c r="E9" s="9"/>
      <c r="F9" s="9"/>
      <c r="H9" s="13"/>
      <c r="I9" s="13"/>
      <c r="J9" s="13"/>
      <c r="K9" s="13"/>
      <c r="L9" s="17"/>
      <c r="M9" s="13"/>
      <c r="N9" s="20"/>
      <c r="O9" s="13"/>
      <c r="P9" s="13"/>
      <c r="Q9" s="27"/>
      <c r="S9" s="13"/>
      <c r="T9" s="13"/>
      <c r="U9" s="13"/>
      <c r="V9" s="13"/>
      <c r="W9" s="17"/>
      <c r="X9" s="13"/>
      <c r="Y9" s="25"/>
      <c r="Z9" s="13"/>
      <c r="AA9" s="17"/>
      <c r="AB9" s="13"/>
      <c r="AC9" s="13"/>
      <c r="AD9" s="13"/>
      <c r="AE9" s="17"/>
      <c r="AF9" s="13"/>
      <c r="AG9" s="20"/>
    </row>
    <row r="10" spans="1:33" x14ac:dyDescent="0.45">
      <c r="B10" s="9" t="s">
        <v>7</v>
      </c>
      <c r="C10" s="9" t="s">
        <v>55</v>
      </c>
      <c r="D10" s="9" t="s">
        <v>11</v>
      </c>
      <c r="E10" s="10" t="s">
        <v>16</v>
      </c>
      <c r="F10" s="9" t="s">
        <v>14</v>
      </c>
      <c r="H10" s="9" t="s">
        <v>46</v>
      </c>
      <c r="I10" s="11" t="s">
        <v>16</v>
      </c>
      <c r="J10" s="12" t="s">
        <v>58</v>
      </c>
      <c r="K10" s="11" t="s">
        <v>16</v>
      </c>
      <c r="L10" s="15">
        <f>Y4-Y13</f>
        <v>2.8328584995251677E-2</v>
      </c>
      <c r="M10" s="11" t="s">
        <v>16</v>
      </c>
      <c r="N10" s="19">
        <f>L10/L11</f>
        <v>0.91504144741985338</v>
      </c>
      <c r="O10" s="11"/>
      <c r="P10" s="11" t="s">
        <v>71</v>
      </c>
      <c r="Q10" s="27" t="s">
        <v>75</v>
      </c>
      <c r="S10" s="11" t="s">
        <v>3</v>
      </c>
      <c r="T10" s="11" t="s">
        <v>16</v>
      </c>
      <c r="U10" s="23" t="s">
        <v>26</v>
      </c>
      <c r="V10" s="11" t="s">
        <v>16</v>
      </c>
      <c r="W10" s="24">
        <v>91</v>
      </c>
      <c r="X10" s="11" t="s">
        <v>16</v>
      </c>
      <c r="Y10" s="25">
        <f>W10/W11</f>
        <v>0.25</v>
      </c>
      <c r="Z10" s="13"/>
      <c r="AA10" s="17" t="s">
        <v>0</v>
      </c>
      <c r="AB10" s="11" t="s">
        <v>16</v>
      </c>
      <c r="AC10" s="24" t="s">
        <v>35</v>
      </c>
      <c r="AD10" s="11" t="s">
        <v>16</v>
      </c>
      <c r="AE10" s="24">
        <f>W4+W13</f>
        <v>125</v>
      </c>
      <c r="AF10" s="11" t="s">
        <v>16</v>
      </c>
      <c r="AG10" s="20">
        <f>AE10/AE11</f>
        <v>0.19260400616332821</v>
      </c>
    </row>
    <row r="11" spans="1:33" x14ac:dyDescent="0.45">
      <c r="B11" s="9" t="s">
        <v>18</v>
      </c>
      <c r="C11" s="9" t="s">
        <v>55</v>
      </c>
      <c r="D11" s="9" t="s">
        <v>11</v>
      </c>
      <c r="E11" s="10" t="s">
        <v>22</v>
      </c>
      <c r="F11" s="9" t="s">
        <v>14</v>
      </c>
      <c r="H11" s="13"/>
      <c r="I11" s="13"/>
      <c r="J11" s="14" t="s">
        <v>51</v>
      </c>
      <c r="K11" s="13"/>
      <c r="L11" s="16">
        <f>SQRT(AG10*(1-AG10)*((1/W5)+(1/W14)))</f>
        <v>3.0958799817352448E-2</v>
      </c>
      <c r="M11" s="13"/>
      <c r="N11" s="20"/>
      <c r="O11" s="13"/>
      <c r="P11" s="13"/>
      <c r="Q11" s="27"/>
      <c r="S11" s="13"/>
      <c r="T11" s="13"/>
      <c r="U11" s="17" t="s">
        <v>28</v>
      </c>
      <c r="V11" s="13"/>
      <c r="W11" s="17">
        <v>364</v>
      </c>
      <c r="X11" s="13"/>
      <c r="Y11" s="25"/>
      <c r="Z11" s="13"/>
      <c r="AA11" s="17"/>
      <c r="AB11" s="13"/>
      <c r="AC11" s="17" t="s">
        <v>36</v>
      </c>
      <c r="AD11" s="13"/>
      <c r="AE11" s="17">
        <f>W5+W14</f>
        <v>649</v>
      </c>
      <c r="AF11" s="13"/>
      <c r="AG11" s="20"/>
    </row>
    <row r="12" spans="1:33" x14ac:dyDescent="0.45">
      <c r="B12" s="9"/>
      <c r="C12" s="9"/>
      <c r="D12" s="9"/>
      <c r="E12" s="9"/>
      <c r="F12" s="9"/>
      <c r="H12" s="13"/>
      <c r="I12" s="13"/>
      <c r="J12" s="13"/>
      <c r="K12" s="13"/>
      <c r="L12" s="17"/>
      <c r="M12" s="13"/>
      <c r="N12" s="20"/>
      <c r="O12" s="13"/>
      <c r="P12" s="13"/>
      <c r="Q12" s="27"/>
      <c r="S12" s="13"/>
      <c r="T12" s="13"/>
      <c r="U12" s="13"/>
      <c r="V12" s="13"/>
      <c r="W12" s="17"/>
      <c r="X12" s="13"/>
      <c r="Y12" s="25"/>
      <c r="Z12" s="13"/>
      <c r="AA12" s="17"/>
      <c r="AB12" s="13"/>
      <c r="AC12" s="13"/>
      <c r="AD12" s="13"/>
      <c r="AE12" s="17"/>
      <c r="AF12" s="13"/>
      <c r="AG12" s="20"/>
    </row>
    <row r="13" spans="1:33" x14ac:dyDescent="0.45">
      <c r="B13" s="9" t="s">
        <v>8</v>
      </c>
      <c r="C13" s="9" t="s">
        <v>55</v>
      </c>
      <c r="D13" s="9" t="s">
        <v>12</v>
      </c>
      <c r="E13" s="10" t="s">
        <v>16</v>
      </c>
      <c r="F13" s="9" t="s">
        <v>13</v>
      </c>
      <c r="H13" s="9" t="s">
        <v>47</v>
      </c>
      <c r="I13" s="11" t="s">
        <v>16</v>
      </c>
      <c r="J13" s="12" t="s">
        <v>59</v>
      </c>
      <c r="K13" s="11" t="s">
        <v>16</v>
      </c>
      <c r="L13" s="15">
        <f>ABS(Y7-Y10)</f>
        <v>7.1538461538461551E-2</v>
      </c>
      <c r="M13" s="11" t="s">
        <v>16</v>
      </c>
      <c r="N13" s="19">
        <f>L13/L14</f>
        <v>2.2769398888136454</v>
      </c>
      <c r="O13" s="11"/>
      <c r="P13" s="11" t="s">
        <v>72</v>
      </c>
      <c r="Q13" s="27" t="s">
        <v>75</v>
      </c>
      <c r="S13" s="11" t="s">
        <v>4</v>
      </c>
      <c r="T13" s="11" t="s">
        <v>16</v>
      </c>
      <c r="U13" s="23" t="s">
        <v>29</v>
      </c>
      <c r="V13" s="11" t="s">
        <v>16</v>
      </c>
      <c r="W13" s="24">
        <v>58</v>
      </c>
      <c r="X13" s="11" t="s">
        <v>16</v>
      </c>
      <c r="Y13" s="25">
        <f>W13/W14</f>
        <v>0.17846153846153845</v>
      </c>
      <c r="Z13" s="13"/>
      <c r="AA13" s="17" t="s">
        <v>0</v>
      </c>
      <c r="AB13" s="11" t="s">
        <v>16</v>
      </c>
      <c r="AC13" s="24" t="s">
        <v>37</v>
      </c>
      <c r="AD13" s="11" t="s">
        <v>16</v>
      </c>
      <c r="AE13" s="24">
        <f>W7+W10</f>
        <v>149</v>
      </c>
      <c r="AF13" s="11" t="s">
        <v>16</v>
      </c>
      <c r="AG13" s="20">
        <f>AE13/AE14</f>
        <v>0.21625544267053701</v>
      </c>
    </row>
    <row r="14" spans="1:33" x14ac:dyDescent="0.45">
      <c r="B14" s="9" t="s">
        <v>19</v>
      </c>
      <c r="C14" s="9" t="s">
        <v>55</v>
      </c>
      <c r="D14" s="9" t="s">
        <v>12</v>
      </c>
      <c r="E14" s="10" t="s">
        <v>22</v>
      </c>
      <c r="F14" s="9" t="s">
        <v>13</v>
      </c>
      <c r="H14" s="13"/>
      <c r="I14" s="13"/>
      <c r="J14" s="14" t="s">
        <v>52</v>
      </c>
      <c r="K14" s="13"/>
      <c r="L14" s="16">
        <f>SQRT(AG13*(1-AG13)*((1/W8)+(1/W11)))</f>
        <v>3.1418686935883608E-2</v>
      </c>
      <c r="M14" s="13"/>
      <c r="N14" s="20"/>
      <c r="O14" s="13"/>
      <c r="P14" s="13"/>
      <c r="Q14" s="27"/>
      <c r="S14" s="13"/>
      <c r="T14" s="13"/>
      <c r="U14" s="17" t="s">
        <v>30</v>
      </c>
      <c r="V14" s="13"/>
      <c r="W14" s="17">
        <v>325</v>
      </c>
      <c r="X14" s="13"/>
      <c r="Y14" s="25"/>
      <c r="Z14" s="13"/>
      <c r="AA14" s="17"/>
      <c r="AB14" s="13"/>
      <c r="AC14" s="17" t="s">
        <v>38</v>
      </c>
      <c r="AD14" s="13"/>
      <c r="AE14" s="17">
        <f>W8+W11</f>
        <v>689</v>
      </c>
      <c r="AF14" s="13"/>
      <c r="AG14" s="20"/>
    </row>
    <row r="15" spans="1:33" x14ac:dyDescent="0.45">
      <c r="B15" s="9"/>
      <c r="C15" s="9"/>
      <c r="D15" s="9"/>
      <c r="E15" s="9"/>
      <c r="F15" s="9"/>
      <c r="H15" s="13"/>
      <c r="I15" s="13"/>
      <c r="J15" s="13"/>
      <c r="K15" s="13"/>
      <c r="L15" s="17"/>
      <c r="M15" s="13"/>
      <c r="N15" s="20"/>
      <c r="O15" s="13"/>
      <c r="P15" s="13"/>
      <c r="Q15" s="27"/>
      <c r="S15" s="13"/>
      <c r="T15" s="13"/>
      <c r="U15" s="13"/>
      <c r="V15" s="13"/>
      <c r="W15" s="17"/>
      <c r="X15" s="13"/>
      <c r="Y15" s="25"/>
      <c r="Z15" s="13"/>
      <c r="AA15" s="17"/>
      <c r="AB15" s="13"/>
      <c r="AC15" s="13"/>
      <c r="AD15" s="13"/>
      <c r="AE15" s="17"/>
      <c r="AF15" s="13"/>
      <c r="AG15" s="20"/>
    </row>
    <row r="16" spans="1:33" x14ac:dyDescent="0.45">
      <c r="B16" s="9" t="s">
        <v>9</v>
      </c>
      <c r="C16" s="9" t="s">
        <v>55</v>
      </c>
      <c r="D16" s="9" t="s">
        <v>12</v>
      </c>
      <c r="E16" s="10" t="s">
        <v>16</v>
      </c>
      <c r="F16" s="9" t="s">
        <v>14</v>
      </c>
      <c r="H16" s="9" t="s">
        <v>48</v>
      </c>
      <c r="I16" s="11" t="s">
        <v>16</v>
      </c>
      <c r="J16" s="12" t="s">
        <v>60</v>
      </c>
      <c r="K16" s="11" t="s">
        <v>16</v>
      </c>
      <c r="L16" s="15">
        <f>Y7-Y13</f>
        <v>0</v>
      </c>
      <c r="M16" s="11" t="s">
        <v>16</v>
      </c>
      <c r="N16" s="19">
        <f>L16/L17</f>
        <v>0</v>
      </c>
      <c r="O16" s="11"/>
      <c r="P16" s="11" t="s">
        <v>74</v>
      </c>
      <c r="Q16" s="28" t="s">
        <v>76</v>
      </c>
      <c r="S16" s="11"/>
      <c r="T16" s="11"/>
      <c r="U16" s="9"/>
      <c r="V16" s="11"/>
      <c r="W16" s="17"/>
      <c r="X16" s="11"/>
      <c r="Y16" s="26"/>
      <c r="Z16" s="13"/>
      <c r="AA16" s="17" t="s">
        <v>0</v>
      </c>
      <c r="AB16" s="11" t="s">
        <v>16</v>
      </c>
      <c r="AC16" s="24" t="s">
        <v>39</v>
      </c>
      <c r="AD16" s="11" t="s">
        <v>16</v>
      </c>
      <c r="AE16" s="24">
        <f>W7+W13</f>
        <v>116</v>
      </c>
      <c r="AF16" s="11" t="s">
        <v>16</v>
      </c>
      <c r="AG16" s="20">
        <f>AE16/AE17</f>
        <v>0.17846153846153845</v>
      </c>
    </row>
    <row r="17" spans="2:33" x14ac:dyDescent="0.45">
      <c r="B17" s="9" t="s">
        <v>20</v>
      </c>
      <c r="C17" s="9" t="s">
        <v>55</v>
      </c>
      <c r="D17" s="9" t="s">
        <v>12</v>
      </c>
      <c r="E17" s="10" t="s">
        <v>22</v>
      </c>
      <c r="F17" s="9" t="s">
        <v>14</v>
      </c>
      <c r="H17" s="13"/>
      <c r="I17" s="13"/>
      <c r="J17" s="14" t="s">
        <v>53</v>
      </c>
      <c r="K17" s="13"/>
      <c r="L17" s="16">
        <f>SQRT(AG16*(1-AG16)*((1/W8)+(1/W11)))</f>
        <v>2.9221567266278285E-2</v>
      </c>
      <c r="M17" s="13"/>
      <c r="N17" s="20"/>
      <c r="O17" s="13"/>
      <c r="P17" s="13"/>
      <c r="Q17" s="27"/>
      <c r="S17" s="13"/>
      <c r="T17" s="13"/>
      <c r="U17" s="17"/>
      <c r="V17" s="13"/>
      <c r="W17" s="17"/>
      <c r="X17" s="13"/>
      <c r="Y17" s="26"/>
      <c r="Z17" s="13"/>
      <c r="AA17" s="17"/>
      <c r="AB17" s="13"/>
      <c r="AC17" s="17" t="s">
        <v>40</v>
      </c>
      <c r="AD17" s="13"/>
      <c r="AE17" s="17">
        <f>W8+W14</f>
        <v>650</v>
      </c>
      <c r="AF17" s="13"/>
      <c r="AG17" s="20"/>
    </row>
    <row r="18" spans="2:33" x14ac:dyDescent="0.45">
      <c r="B18" s="9"/>
      <c r="C18" s="9"/>
      <c r="D18" s="9"/>
      <c r="E18" s="9"/>
      <c r="F18" s="9"/>
      <c r="H18" s="13"/>
      <c r="I18" s="13"/>
      <c r="J18" s="13"/>
      <c r="K18" s="13"/>
      <c r="L18" s="17"/>
      <c r="M18" s="13"/>
      <c r="N18" s="20"/>
      <c r="O18" s="13"/>
      <c r="P18" s="13"/>
      <c r="Q18" s="27"/>
      <c r="S18" s="13"/>
      <c r="T18" s="13"/>
      <c r="U18" s="13"/>
      <c r="V18" s="13"/>
      <c r="W18" s="17"/>
      <c r="X18" s="13"/>
      <c r="Y18" s="26"/>
      <c r="Z18" s="13"/>
      <c r="AA18" s="17"/>
      <c r="AB18" s="13"/>
      <c r="AC18" s="13"/>
      <c r="AD18" s="13"/>
      <c r="AE18" s="17"/>
      <c r="AF18" s="13"/>
      <c r="AG18" s="20"/>
    </row>
    <row r="19" spans="2:33" x14ac:dyDescent="0.45">
      <c r="B19" s="9" t="s">
        <v>10</v>
      </c>
      <c r="C19" s="9" t="s">
        <v>55</v>
      </c>
      <c r="D19" s="9" t="s">
        <v>13</v>
      </c>
      <c r="E19" s="10" t="s">
        <v>16</v>
      </c>
      <c r="F19" s="9" t="s">
        <v>14</v>
      </c>
      <c r="H19" s="9" t="s">
        <v>49</v>
      </c>
      <c r="I19" s="11" t="s">
        <v>16</v>
      </c>
      <c r="J19" s="12" t="s">
        <v>61</v>
      </c>
      <c r="K19" s="11" t="s">
        <v>16</v>
      </c>
      <c r="L19" s="15">
        <f>Y10-Y13</f>
        <v>7.1538461538461551E-2</v>
      </c>
      <c r="M19" s="11" t="s">
        <v>16</v>
      </c>
      <c r="N19" s="19">
        <f>L19/L20</f>
        <v>2.2769398888136454</v>
      </c>
      <c r="O19" s="11"/>
      <c r="P19" s="11" t="s">
        <v>73</v>
      </c>
      <c r="Q19" s="27" t="s">
        <v>75</v>
      </c>
      <c r="S19" s="11"/>
      <c r="T19" s="11"/>
      <c r="U19" s="9"/>
      <c r="V19" s="11"/>
      <c r="W19" s="17"/>
      <c r="X19" s="11"/>
      <c r="Y19" s="26"/>
      <c r="Z19" s="13"/>
      <c r="AA19" s="17" t="s">
        <v>0</v>
      </c>
      <c r="AB19" s="11" t="s">
        <v>16</v>
      </c>
      <c r="AC19" s="24" t="s">
        <v>41</v>
      </c>
      <c r="AD19" s="11" t="s">
        <v>16</v>
      </c>
      <c r="AE19" s="24">
        <f>W10+W13</f>
        <v>149</v>
      </c>
      <c r="AF19" s="11" t="s">
        <v>16</v>
      </c>
      <c r="AG19" s="20">
        <f>AE19/AE20</f>
        <v>0.21625544267053701</v>
      </c>
    </row>
    <row r="20" spans="2:33" x14ac:dyDescent="0.45">
      <c r="B20" s="9" t="s">
        <v>21</v>
      </c>
      <c r="C20" s="9" t="s">
        <v>55</v>
      </c>
      <c r="D20" s="9" t="s">
        <v>13</v>
      </c>
      <c r="E20" s="10" t="s">
        <v>22</v>
      </c>
      <c r="F20" s="9" t="s">
        <v>14</v>
      </c>
      <c r="H20" s="13"/>
      <c r="I20" s="13"/>
      <c r="J20" s="14" t="s">
        <v>54</v>
      </c>
      <c r="K20" s="13"/>
      <c r="L20" s="16">
        <f>SQRT(AG19*(1-AG19)*((1/W11)+(1/W14)))</f>
        <v>3.1418686935883608E-2</v>
      </c>
      <c r="M20" s="13"/>
      <c r="N20" s="13"/>
      <c r="O20" s="13"/>
      <c r="P20" s="13"/>
      <c r="Q20" s="27"/>
      <c r="S20" s="13"/>
      <c r="T20" s="13"/>
      <c r="U20" s="17"/>
      <c r="V20" s="13"/>
      <c r="W20" s="17"/>
      <c r="X20" s="13"/>
      <c r="Y20" s="26"/>
      <c r="Z20" s="13"/>
      <c r="AA20" s="17"/>
      <c r="AB20" s="13"/>
      <c r="AC20" s="17" t="s">
        <v>42</v>
      </c>
      <c r="AD20" s="13"/>
      <c r="AE20" s="17">
        <f>W11+W14</f>
        <v>689</v>
      </c>
      <c r="AF20" s="13"/>
      <c r="AG20" s="20"/>
    </row>
    <row r="22" spans="2:33" x14ac:dyDescent="0.45">
      <c r="D22" s="17" t="s">
        <v>63</v>
      </c>
      <c r="E22" s="21" t="s">
        <v>16</v>
      </c>
      <c r="F22" s="18">
        <v>0.05</v>
      </c>
      <c r="G22" s="13" t="s">
        <v>64</v>
      </c>
    </row>
    <row r="23" spans="2:33" x14ac:dyDescent="0.45">
      <c r="D23" s="31" t="s">
        <v>62</v>
      </c>
      <c r="E23" s="31" t="s">
        <v>16</v>
      </c>
      <c r="F23" s="22" t="s">
        <v>65</v>
      </c>
      <c r="G23" s="30" t="s">
        <v>67</v>
      </c>
    </row>
    <row r="24" spans="2:33" x14ac:dyDescent="0.45">
      <c r="D24" s="31"/>
      <c r="E24" s="31"/>
      <c r="F24" s="22" t="s">
        <v>66</v>
      </c>
      <c r="G24" s="30"/>
    </row>
  </sheetData>
  <mergeCells count="3">
    <mergeCell ref="G23:G24"/>
    <mergeCell ref="D23:D24"/>
    <mergeCell ref="E23:E2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</cp:lastModifiedBy>
  <dcterms:created xsi:type="dcterms:W3CDTF">2022-10-06T15:09:58Z</dcterms:created>
  <dcterms:modified xsi:type="dcterms:W3CDTF">2022-10-07T05:45:43Z</dcterms:modified>
</cp:coreProperties>
</file>