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u202113570_upc_edu_pe/Documents/Capacitaciones/Especializacion en SQL Server - DMC/Proyecto/"/>
    </mc:Choice>
  </mc:AlternateContent>
  <xr:revisionPtr revIDLastSave="605" documentId="11_AD4D2F04E46CFB4ACB3E204FDD17CA58683EDF2F" xr6:coauthVersionLast="47" xr6:coauthVersionMax="47" xr10:uidLastSave="{70610153-BEC0-452F-B583-505F4027AAF1}"/>
  <bookViews>
    <workbookView xWindow="-28920" yWindow="-990" windowWidth="29040" windowHeight="15720" firstSheet="3" activeTab="12" xr2:uid="{00000000-000D-0000-FFFF-FFFF00000000}"/>
  </bookViews>
  <sheets>
    <sheet name="TipoDocumento" sheetId="1" r:id="rId1"/>
    <sheet name="Rol" sheetId="6" r:id="rId2"/>
    <sheet name="Origen" sheetId="3" r:id="rId3"/>
    <sheet name="Sede" sheetId="5" r:id="rId4"/>
    <sheet name="Especialidad" sheetId="7" r:id="rId5"/>
    <sheet name="EstadoPago" sheetId="13" r:id="rId6"/>
    <sheet name="FormaPago" sheetId="14" r:id="rId7"/>
    <sheet name="EstadoCita" sheetId="10" r:id="rId8"/>
    <sheet name="Usuario" sheetId="8" r:id="rId9"/>
    <sheet name="UsuarioSede" sheetId="9" r:id="rId10"/>
    <sheet name="Paciente" sheetId="2" r:id="rId11"/>
    <sheet name="Cita" sheetId="11" r:id="rId12"/>
    <sheet name="CitaEstado" sheetId="12" r:id="rId13"/>
    <sheet name="OrdenVenta" sheetId="15" r:id="rId14"/>
    <sheet name="Pago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2" i="15"/>
  <c r="F2" i="12"/>
  <c r="J3" i="8"/>
  <c r="J4" i="8"/>
  <c r="J2" i="8"/>
  <c r="G3" i="11"/>
  <c r="G4" i="11"/>
  <c r="G5" i="11"/>
  <c r="G6" i="11"/>
  <c r="G2" i="11"/>
  <c r="F5" i="12"/>
  <c r="F8" i="12"/>
  <c r="F9" i="12"/>
  <c r="F10" i="12"/>
  <c r="F3" i="12"/>
  <c r="F4" i="12"/>
  <c r="F6" i="12"/>
  <c r="F7" i="12"/>
  <c r="G3" i="16"/>
  <c r="G4" i="16"/>
  <c r="G5" i="16"/>
  <c r="G6" i="16"/>
  <c r="G2" i="16"/>
  <c r="E3" i="10"/>
  <c r="E4" i="10"/>
  <c r="E5" i="10"/>
  <c r="E6" i="10"/>
  <c r="E7" i="10"/>
  <c r="E8" i="10"/>
  <c r="E2" i="10"/>
  <c r="E3" i="9"/>
  <c r="E4" i="9"/>
  <c r="E5" i="9"/>
  <c r="E6" i="9"/>
  <c r="E7" i="9"/>
  <c r="E8" i="9"/>
  <c r="E9" i="9"/>
  <c r="E10" i="9"/>
  <c r="E2" i="9"/>
  <c r="C3" i="7"/>
  <c r="C4" i="7"/>
  <c r="C5" i="7"/>
  <c r="C2" i="7"/>
  <c r="C3" i="13"/>
  <c r="C4" i="13"/>
  <c r="C2" i="13"/>
  <c r="C3" i="14"/>
  <c r="C4" i="14"/>
  <c r="C2" i="14"/>
  <c r="J3" i="2"/>
  <c r="J4" i="2"/>
  <c r="J5" i="2"/>
  <c r="J6" i="2"/>
  <c r="J2" i="2"/>
  <c r="C3" i="6"/>
  <c r="C4" i="6"/>
  <c r="C2" i="6"/>
  <c r="C3" i="5"/>
  <c r="C4" i="5"/>
  <c r="C2" i="5"/>
  <c r="C3" i="3"/>
  <c r="C4" i="3"/>
  <c r="C5" i="3"/>
  <c r="C2" i="3"/>
  <c r="F2" i="1"/>
  <c r="F3" i="1"/>
  <c r="F4" i="1"/>
  <c r="F5" i="1"/>
  <c r="F6" i="1"/>
  <c r="F7" i="1"/>
</calcChain>
</file>

<file path=xl/sharedStrings.xml><?xml version="1.0" encoding="utf-8"?>
<sst xmlns="http://schemas.openxmlformats.org/spreadsheetml/2006/main" count="170" uniqueCount="99">
  <si>
    <t>Codigo</t>
  </si>
  <si>
    <t>DescripcionLarga</t>
  </si>
  <si>
    <t>DescripcionCarto</t>
  </si>
  <si>
    <t>Longitud</t>
  </si>
  <si>
    <t>Estado</t>
  </si>
  <si>
    <t>01</t>
  </si>
  <si>
    <t>04</t>
  </si>
  <si>
    <t>06</t>
  </si>
  <si>
    <t>07</t>
  </si>
  <si>
    <t>11</t>
  </si>
  <si>
    <t>00</t>
  </si>
  <si>
    <t>LIBRETA ELECTORAL O DNI</t>
  </si>
  <si>
    <t>CARNET DE EXTRANJERIA</t>
  </si>
  <si>
    <t>REG. UNICO DE CONTRIBUYENTES</t>
  </si>
  <si>
    <t>PASAPORTE</t>
  </si>
  <si>
    <t>PART. DE NACIMIENTO-IDENTIDAD</t>
  </si>
  <si>
    <t>OTROS</t>
  </si>
  <si>
    <t>L.E / DNI</t>
  </si>
  <si>
    <t>CARNET EXT.</t>
  </si>
  <si>
    <t>RUC</t>
  </si>
  <si>
    <t>P. NAC.</t>
  </si>
  <si>
    <t>TipoDocumentoCodigo</t>
  </si>
  <si>
    <t>NumDocumento</t>
  </si>
  <si>
    <t>Nombres</t>
  </si>
  <si>
    <t>Apellidos</t>
  </si>
  <si>
    <t>FechaNacimiento</t>
  </si>
  <si>
    <t>OrigenId</t>
  </si>
  <si>
    <t>FechaCreacion</t>
  </si>
  <si>
    <t>Descripcion</t>
  </si>
  <si>
    <t>Referido</t>
  </si>
  <si>
    <t>Facebook</t>
  </si>
  <si>
    <t>Web</t>
  </si>
  <si>
    <t>Compañas</t>
  </si>
  <si>
    <t>Nombre 1</t>
  </si>
  <si>
    <t>Nombre 2</t>
  </si>
  <si>
    <t>Nombre 3</t>
  </si>
  <si>
    <t>Nombre 4</t>
  </si>
  <si>
    <t>Nombre 5</t>
  </si>
  <si>
    <t>Apellido 1</t>
  </si>
  <si>
    <t>Apellido 2</t>
  </si>
  <si>
    <t>Apellido 3</t>
  </si>
  <si>
    <t>Apellido 4</t>
  </si>
  <si>
    <t>Apellido 5</t>
  </si>
  <si>
    <t>GETDATE()</t>
  </si>
  <si>
    <t>01/01/1999</t>
  </si>
  <si>
    <t>02/01/1999</t>
  </si>
  <si>
    <t>03/01/1999</t>
  </si>
  <si>
    <t>04/01/1999</t>
  </si>
  <si>
    <t>05/01/1999</t>
  </si>
  <si>
    <t>San Isidro</t>
  </si>
  <si>
    <t>Surco</t>
  </si>
  <si>
    <t>San borja</t>
  </si>
  <si>
    <t>Administrador</t>
  </si>
  <si>
    <t>Doctor</t>
  </si>
  <si>
    <t>Cajero</t>
  </si>
  <si>
    <t>SedeId</t>
  </si>
  <si>
    <t>ODONTOLOGIA GENERAL</t>
  </si>
  <si>
    <t>REHABILITACION ORAL</t>
  </si>
  <si>
    <t>PERIODONCIA</t>
  </si>
  <si>
    <t>ODONTOPEDIATRIA</t>
  </si>
  <si>
    <t>Id</t>
  </si>
  <si>
    <t>Username</t>
  </si>
  <si>
    <t>Password</t>
  </si>
  <si>
    <t>RolId</t>
  </si>
  <si>
    <t>axel</t>
  </si>
  <si>
    <t>doctor1</t>
  </si>
  <si>
    <t>doctor2</t>
  </si>
  <si>
    <t>Axel</t>
  </si>
  <si>
    <t>Doctor 1</t>
  </si>
  <si>
    <t>Doctor 2</t>
  </si>
  <si>
    <t>Vasquez</t>
  </si>
  <si>
    <t>Ape 1</t>
  </si>
  <si>
    <t>Ape 2</t>
  </si>
  <si>
    <t>UsuarioId</t>
  </si>
  <si>
    <t>Predeterminado</t>
  </si>
  <si>
    <t>Finalizado</t>
  </si>
  <si>
    <t>No Confirmada</t>
  </si>
  <si>
    <t>Anulada</t>
  </si>
  <si>
    <t>Confirmada</t>
  </si>
  <si>
    <t>Reprogramada</t>
  </si>
  <si>
    <t>No Asistió</t>
  </si>
  <si>
    <t>Atendiéndose</t>
  </si>
  <si>
    <t>Atendida</t>
  </si>
  <si>
    <t>PacienteId</t>
  </si>
  <si>
    <t>DoctorId</t>
  </si>
  <si>
    <t>EspecialidadId</t>
  </si>
  <si>
    <t>CitaId</t>
  </si>
  <si>
    <t>EstadoCitaId</t>
  </si>
  <si>
    <t>Pendiente</t>
  </si>
  <si>
    <t>Pago Parcial</t>
  </si>
  <si>
    <t>Pago Total</t>
  </si>
  <si>
    <t>Efectivo</t>
  </si>
  <si>
    <t>Tarjeta de Débito</t>
  </si>
  <si>
    <t>Tarjeta de Crédito</t>
  </si>
  <si>
    <t>EstadoPago</t>
  </si>
  <si>
    <t>FormaPagoId</t>
  </si>
  <si>
    <t>OrdenVentaId</t>
  </si>
  <si>
    <t>Monto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</si>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</sst>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1.85546875" bestFit="1" customWidth="1"/>
    <col min="3" max="3" width="16.140625" bestFit="1" customWidth="1"/>
    <col min="4" max="4" width="8.7109375" bestFit="1" customWidth="1"/>
    <col min="6" max="6" width="11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5">
      <c r="A2" s="1" t="s">
        <v>5</v>
      </c>
      <c r="B2" s="1" t="s">
        <v>11</v>
      </c>
      <c r="C2" s="1" t="s">
        <v>17</v>
      </c>
      <c r="D2" s="3">
        <v>8</v>
      </c>
      <c r="E2" s="3">
        <v>1</v>
      </c>
      <c r="F2" t="str">
        <f>"insert into TipoDocumento values('"&amp;A2&amp;"','"&amp;B2&amp;"','"&amp;C2&amp;"','"&amp;D2&amp;"','"&amp;E2&amp;"')"</f>
        <v>insert into TipoDocumento values('01','LIBRETA ELECTORAL O DNI','L.E / DNI','8','1')</v>
      </c>
    </row>
    <row r="3" spans="1:6" x14ac:dyDescent="0.25">
      <c r="A3" s="1" t="s">
        <v>6</v>
      </c>
      <c r="B3" s="2" t="s">
        <v>12</v>
      </c>
      <c r="C3" s="1" t="s">
        <v>18</v>
      </c>
      <c r="D3" s="3">
        <v>12</v>
      </c>
      <c r="E3" s="3">
        <v>1</v>
      </c>
      <c r="F3" t="str">
        <f t="shared" ref="F3:F7" si="0">"insert into TipoDocumento values('"&amp;A3&amp;"','"&amp;B3&amp;"','"&amp;C3&amp;"','"&amp;D3&amp;"','"&amp;E3&amp;"')"</f>
        <v>insert into TipoDocumento values('04','CARNET DE EXTRANJERIA','CARNET EXT.','12','1')</v>
      </c>
    </row>
    <row r="4" spans="1:6" x14ac:dyDescent="0.25">
      <c r="A4" s="1" t="s">
        <v>7</v>
      </c>
      <c r="B4" s="1" t="s">
        <v>13</v>
      </c>
      <c r="C4" s="1" t="s">
        <v>19</v>
      </c>
      <c r="D4" s="3">
        <v>11</v>
      </c>
      <c r="E4" s="3">
        <v>1</v>
      </c>
      <c r="F4" t="str">
        <f t="shared" si="0"/>
        <v>insert into TipoDocumento values('06','REG. UNICO DE CONTRIBUYENTES','RUC','11','1')</v>
      </c>
    </row>
    <row r="5" spans="1:6" x14ac:dyDescent="0.25">
      <c r="A5" s="1" t="s">
        <v>8</v>
      </c>
      <c r="B5" s="1" t="s">
        <v>14</v>
      </c>
      <c r="C5" s="1" t="s">
        <v>14</v>
      </c>
      <c r="D5" s="3">
        <v>12</v>
      </c>
      <c r="E5" s="3">
        <v>1</v>
      </c>
      <c r="F5" t="str">
        <f t="shared" si="0"/>
        <v>insert into TipoDocumento values('07','PASAPORTE','PASAPORTE','12','1')</v>
      </c>
    </row>
    <row r="6" spans="1:6" x14ac:dyDescent="0.25">
      <c r="A6" s="1" t="s">
        <v>9</v>
      </c>
      <c r="B6" s="1" t="s">
        <v>15</v>
      </c>
      <c r="C6" s="1" t="s">
        <v>20</v>
      </c>
      <c r="D6" s="3">
        <v>15</v>
      </c>
      <c r="E6" s="3">
        <v>1</v>
      </c>
      <c r="F6" t="str">
        <f t="shared" si="0"/>
        <v>insert into TipoDocumento values('11','PART. DE NACIMIENTO-IDENTIDAD','P. NAC.','15','1')</v>
      </c>
    </row>
    <row r="7" spans="1:6" x14ac:dyDescent="0.25">
      <c r="A7" s="1" t="s">
        <v>10</v>
      </c>
      <c r="B7" s="1" t="s">
        <v>16</v>
      </c>
      <c r="C7" s="1" t="s">
        <v>16</v>
      </c>
      <c r="D7" s="3">
        <v>15</v>
      </c>
      <c r="E7" s="3">
        <v>1</v>
      </c>
      <c r="F7" t="str">
        <f t="shared" si="0"/>
        <v>insert into TipoDocumento values('00','OTROS','OTROS','15','1')</v>
      </c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A2 A3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427C-B4F9-490A-AC59-9D6D66BCF5AE}">
  <dimension ref="A1:C4"/>
  <sheetViews>
    <sheetView workbookViewId="0">
      <selection activeCell="D28" sqref="D28"/>
    </sheetView>
  </sheetViews>
  <sheetFormatPr baseColWidth="10" defaultRowHeight="15" x14ac:dyDescent="0.25"/>
  <sheetData>
    <row r="1" spans="1:3" x14ac:dyDescent="0.25">
      <c r="A1" t="s">
        <v>28</v>
      </c>
      <c r="B1" t="s">
        <v>4</v>
      </c>
    </row>
    <row r="2" spans="1:3" x14ac:dyDescent="0.25">
      <c r="A2" t="s">
        <v>52</v>
      </c>
      <c r="B2">
        <v>1</v>
      </c>
      <c r="C2" t="str">
        <f>"insert into Rol values('"&amp;A2&amp;"','"&amp;B2&amp;"')"</f>
        <v>insert into Rol values('Administrador','1')</v>
      </c>
    </row>
    <row r="3" spans="1:3" x14ac:dyDescent="0.25">
      <c r="A3" t="s">
        <v>53</v>
      </c>
      <c r="B3">
        <v>1</v>
      </c>
      <c r="C3" t="str">
        <f t="shared" ref="C3:C4" si="0">"insert into Rol values('"&amp;A3&amp;"','"&amp;B3&amp;"')"</f>
        <v>insert into Rol values('Doctor','1')</v>
      </c>
    </row>
    <row r="4" spans="1:3" x14ac:dyDescent="0.25">
      <c r="A4" t="s">
        <v>54</v>
      </c>
      <c r="B4">
        <v>1</v>
      </c>
      <c r="C4" t="str">
        <f t="shared" si="0"/>
        <v>insert into Rol values('Cajero','1')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3106-80FB-43F3-AB14-1117A554A36F}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t="s">
        <v>28</v>
      </c>
      <c r="B1" t="s">
        <v>4</v>
      </c>
    </row>
    <row r="2" spans="1:3" x14ac:dyDescent="0.25">
      <c r="A2" t="s">
        <v>29</v>
      </c>
      <c r="B2">
        <v>1</v>
      </c>
      <c r="C2" t="str">
        <f>"insert into Origen values('"&amp;A2&amp;"','"&amp;B2&amp;"')"</f>
        <v>insert into Origen values('Referido','1')</v>
      </c>
    </row>
    <row r="3" spans="1:3" x14ac:dyDescent="0.25">
      <c r="A3" t="s">
        <v>30</v>
      </c>
      <c r="B3">
        <v>1</v>
      </c>
      <c r="C3" t="str">
        <f t="shared" ref="C3:C5" si="0">"insert into Origen values('"&amp;A3&amp;"','"&amp;B3&amp;"')"</f>
        <v>insert into Origen values('Facebook','1')</v>
      </c>
    </row>
    <row r="4" spans="1:3" x14ac:dyDescent="0.25">
      <c r="A4" t="s">
        <v>31</v>
      </c>
      <c r="B4">
        <v>1</v>
      </c>
      <c r="C4" t="str">
        <f t="shared" si="0"/>
        <v>insert into Origen values('Web','1')</v>
      </c>
    </row>
    <row r="5" spans="1:3" x14ac:dyDescent="0.25">
      <c r="A5" t="s">
        <v>32</v>
      </c>
      <c r="B5">
        <v>1</v>
      </c>
      <c r="C5" t="str">
        <f t="shared" si="0"/>
        <v>insert into Origen values('Compañas','1')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D659-F70D-4B76-BBC1-726DEC0E9DCE}">
  <dimension ref="A1:C4"/>
  <sheetViews>
    <sheetView workbookViewId="0">
      <selection activeCell="E24" sqref="E24"/>
    </sheetView>
  </sheetViews>
  <sheetFormatPr baseColWidth="10" defaultRowHeight="15" x14ac:dyDescent="0.25"/>
  <sheetData>
    <row r="1" spans="1:3" x14ac:dyDescent="0.25">
      <c r="A1" t="s">
        <v>28</v>
      </c>
      <c r="B1" t="s">
        <v>4</v>
      </c>
    </row>
    <row r="2" spans="1:3" x14ac:dyDescent="0.25">
      <c r="A2" t="s">
        <v>49</v>
      </c>
      <c r="B2">
        <v>1</v>
      </c>
      <c r="C2" t="str">
        <f>"insert into Sede values('"&amp;A2&amp;"','"&amp;B2&amp;"')"</f>
        <v>insert into Sede values('San Isidro','1')</v>
      </c>
    </row>
    <row r="3" spans="1:3" x14ac:dyDescent="0.25">
      <c r="A3" t="s">
        <v>50</v>
      </c>
      <c r="B3">
        <v>1</v>
      </c>
      <c r="C3" t="str">
        <f t="shared" ref="C3:C4" si="0">"insert into Sede values('"&amp;A3&amp;"','"&amp;B3&amp;"')"</f>
        <v>insert into Sede values('Surco','1')</v>
      </c>
    </row>
    <row r="4" spans="1:3" x14ac:dyDescent="0.25">
      <c r="A4" t="s">
        <v>51</v>
      </c>
      <c r="B4">
        <v>1</v>
      </c>
      <c r="C4" t="str">
        <f t="shared" si="0"/>
        <v>insert into Sede values('San borja','1')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D57A-9ED0-4C4C-A714-38280B60E1B0}">
  <dimension ref="A1:C5"/>
  <sheetViews>
    <sheetView workbookViewId="0">
      <selection activeCell="C2" sqref="C2:C5"/>
    </sheetView>
  </sheetViews>
  <sheetFormatPr baseColWidth="10" defaultRowHeight="15" x14ac:dyDescent="0.25"/>
  <cols>
    <col min="1" max="1" width="23.140625" bestFit="1" customWidth="1"/>
  </cols>
  <sheetData>
    <row r="1" spans="1:3" x14ac:dyDescent="0.25">
      <c r="A1" t="s">
        <v>28</v>
      </c>
      <c r="B1" t="s">
        <v>4</v>
      </c>
    </row>
    <row r="2" spans="1:3" x14ac:dyDescent="0.25">
      <c r="A2" t="s">
        <v>56</v>
      </c>
      <c r="B2">
        <v>1</v>
      </c>
      <c r="C2" t="str">
        <f>"insert into Especialidad values('"&amp;A2&amp;"','"&amp;B2&amp;"')"</f>
        <v>insert into Especialidad values('ODONTOLOGIA GENERAL','1')</v>
      </c>
    </row>
    <row r="3" spans="1:3" x14ac:dyDescent="0.25">
      <c r="A3" t="s">
        <v>57</v>
      </c>
      <c r="B3">
        <v>1</v>
      </c>
      <c r="C3" t="str">
        <f t="shared" ref="C3:C5" si="0">"insert into Especialidad values('"&amp;A3&amp;"','"&amp;B3&amp;"')"</f>
        <v>insert into Especialidad values('REHABILITACION ORAL','1')</v>
      </c>
    </row>
    <row r="4" spans="1:3" x14ac:dyDescent="0.25">
      <c r="A4" t="s">
        <v>58</v>
      </c>
      <c r="B4">
        <v>1</v>
      </c>
      <c r="C4" t="str">
        <f t="shared" si="0"/>
        <v>insert into Especialidad values('PERIODONCIA','1')</v>
      </c>
    </row>
    <row r="5" spans="1:3" x14ac:dyDescent="0.25">
      <c r="A5" t="s">
        <v>59</v>
      </c>
      <c r="B5">
        <v>1</v>
      </c>
      <c r="C5" t="str">
        <f t="shared" si="0"/>
        <v>insert into Especialidad values('ODONTOPEDIATRIA','1')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7752-368E-4C82-9A68-158E5C544EC7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23.140625" bestFit="1" customWidth="1"/>
  </cols>
  <sheetData>
    <row r="1" spans="1:3" x14ac:dyDescent="0.25">
      <c r="A1" t="s">
        <v>28</v>
      </c>
      <c r="B1" t="s">
        <v>4</v>
      </c>
    </row>
    <row r="2" spans="1:3" x14ac:dyDescent="0.25">
      <c r="A2" t="s">
        <v>88</v>
      </c>
      <c r="B2">
        <v>1</v>
      </c>
      <c r="C2" t="str">
        <f>"insert into EstadoPago values('"&amp;A2&amp;"','"&amp;B2&amp;"')"</f>
        <v>insert into EstadoPago values('Pendiente','1')</v>
      </c>
    </row>
    <row r="3" spans="1:3" x14ac:dyDescent="0.25">
      <c r="A3" t="s">
        <v>89</v>
      </c>
      <c r="B3">
        <v>1</v>
      </c>
      <c r="C3" t="str">
        <f t="shared" ref="C3:C4" si="0">"insert into EstadoPago values('"&amp;A3&amp;"','"&amp;B3&amp;"')"</f>
        <v>insert into EstadoPago values('Pago Parcial','1')</v>
      </c>
    </row>
    <row r="4" spans="1:3" x14ac:dyDescent="0.25">
      <c r="A4" t="s">
        <v>90</v>
      </c>
      <c r="B4">
        <v>1</v>
      </c>
      <c r="C4" t="str">
        <f t="shared" si="0"/>
        <v>insert into EstadoPago values('Pago Total','1')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8DC8-389A-4A2E-9D21-EFF41AD66D2C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17" bestFit="1" customWidth="1"/>
  </cols>
  <sheetData>
    <row r="1" spans="1:3" x14ac:dyDescent="0.25">
      <c r="A1" t="s">
        <v>28</v>
      </c>
      <c r="B1" t="s">
        <v>4</v>
      </c>
    </row>
    <row r="2" spans="1:3" x14ac:dyDescent="0.25">
      <c r="A2" t="s">
        <v>91</v>
      </c>
      <c r="B2">
        <v>1</v>
      </c>
      <c r="C2" t="str">
        <f>"insert into FormaPago values('"&amp;A2&amp;"','"&amp;B2&amp;"')"</f>
        <v>insert into FormaPago values('Efectivo','1')</v>
      </c>
    </row>
    <row r="3" spans="1:3" x14ac:dyDescent="0.25">
      <c r="A3" t="s">
        <v>92</v>
      </c>
      <c r="B3">
        <v>1</v>
      </c>
      <c r="C3" t="str">
        <f t="shared" ref="C3:C4" si="0">"insert into FormaPago values('"&amp;A3&amp;"','"&amp;B3&amp;"')"</f>
        <v>insert into FormaPago values('Tarjeta de Débito','1')</v>
      </c>
    </row>
    <row r="4" spans="1:3" x14ac:dyDescent="0.25">
      <c r="A4" t="s">
        <v>93</v>
      </c>
      <c r="B4">
        <v>1</v>
      </c>
      <c r="C4" t="str">
        <f t="shared" si="0"/>
        <v>insert into FormaPago values('Tarjeta de Crédito','1')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4EF-8CFD-40A8-81FB-D551DAFCF640}">
  <dimension ref="A1:E8"/>
  <sheetViews>
    <sheetView workbookViewId="0">
      <selection activeCell="A3" sqref="A3:C3"/>
    </sheetView>
  </sheetViews>
  <sheetFormatPr baseColWidth="10" defaultRowHeight="15" x14ac:dyDescent="0.25"/>
  <cols>
    <col min="2" max="2" width="14.28515625" bestFit="1" customWidth="1"/>
    <col min="3" max="3" width="23.140625" customWidth="1"/>
  </cols>
  <sheetData>
    <row r="1" spans="1:5" x14ac:dyDescent="0.25">
      <c r="A1" t="s">
        <v>60</v>
      </c>
      <c r="B1" t="s">
        <v>28</v>
      </c>
      <c r="C1" t="s">
        <v>75</v>
      </c>
      <c r="D1" t="s">
        <v>4</v>
      </c>
    </row>
    <row r="2" spans="1:5" x14ac:dyDescent="0.25">
      <c r="A2">
        <v>1</v>
      </c>
      <c r="B2" s="7" t="s">
        <v>76</v>
      </c>
      <c r="C2">
        <v>0</v>
      </c>
      <c r="D2">
        <v>1</v>
      </c>
      <c r="E2" t="str">
        <f>"insert into EstadoCita values('"&amp;B2&amp;"','"&amp;C2&amp;"','"&amp;D2&amp;"')"</f>
        <v>insert into EstadoCita values('No Confirmada','0','1')</v>
      </c>
    </row>
    <row r="3" spans="1:5" x14ac:dyDescent="0.25">
      <c r="A3">
        <v>2</v>
      </c>
      <c r="B3" s="7" t="s">
        <v>77</v>
      </c>
      <c r="C3">
        <v>1</v>
      </c>
      <c r="D3">
        <v>1</v>
      </c>
      <c r="E3" t="str">
        <f t="shared" ref="E3:E8" si="0">"insert into EstadoCita values('"&amp;B3&amp;"','"&amp;C3&amp;"','"&amp;D3&amp;"')"</f>
        <v>insert into EstadoCita values('Anulada','1','1')</v>
      </c>
    </row>
    <row r="4" spans="1:5" x14ac:dyDescent="0.25">
      <c r="A4">
        <v>3</v>
      </c>
      <c r="B4" s="7" t="s">
        <v>78</v>
      </c>
      <c r="C4">
        <v>0</v>
      </c>
      <c r="D4">
        <v>1</v>
      </c>
      <c r="E4" t="str">
        <f t="shared" si="0"/>
        <v>insert into EstadoCita values('Confirmada','0','1')</v>
      </c>
    </row>
    <row r="5" spans="1:5" x14ac:dyDescent="0.25">
      <c r="A5">
        <v>4</v>
      </c>
      <c r="B5" s="7" t="s">
        <v>79</v>
      </c>
      <c r="C5">
        <v>0</v>
      </c>
      <c r="D5">
        <v>1</v>
      </c>
      <c r="E5" t="str">
        <f t="shared" si="0"/>
        <v>insert into EstadoCita values('Reprogramada','0','1')</v>
      </c>
    </row>
    <row r="6" spans="1:5" x14ac:dyDescent="0.25">
      <c r="A6">
        <v>5</v>
      </c>
      <c r="B6" s="7" t="s">
        <v>80</v>
      </c>
      <c r="C6">
        <v>1</v>
      </c>
      <c r="D6">
        <v>1</v>
      </c>
      <c r="E6" t="str">
        <f t="shared" si="0"/>
        <v>insert into EstadoCita values('No Asistió','1','1')</v>
      </c>
    </row>
    <row r="7" spans="1:5" x14ac:dyDescent="0.25">
      <c r="A7">
        <v>6</v>
      </c>
      <c r="B7" s="7" t="s">
        <v>81</v>
      </c>
      <c r="C7">
        <v>0</v>
      </c>
      <c r="D7">
        <v>1</v>
      </c>
      <c r="E7" t="str">
        <f t="shared" si="0"/>
        <v>insert into EstadoCita values('Atendiéndose','0','1')</v>
      </c>
    </row>
    <row r="8" spans="1:5" x14ac:dyDescent="0.25">
      <c r="A8">
        <v>7</v>
      </c>
      <c r="B8" s="7" t="s">
        <v>82</v>
      </c>
      <c r="C8">
        <v>1</v>
      </c>
      <c r="D8">
        <v>1</v>
      </c>
      <c r="E8" t="str">
        <f t="shared" si="0"/>
        <v>insert into EstadoCita values('Atendida','1','1')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450B-AEAA-4CB8-954A-BA61A316CD29}">
  <dimension ref="A1:J4"/>
  <sheetViews>
    <sheetView workbookViewId="0">
      <selection activeCell="J2" sqref="J2:J4"/>
    </sheetView>
  </sheetViews>
  <sheetFormatPr baseColWidth="10" defaultRowHeight="15" x14ac:dyDescent="0.25"/>
  <cols>
    <col min="1" max="1" width="2.7109375" bestFit="1" customWidth="1"/>
    <col min="2" max="2" width="10" bestFit="1" customWidth="1"/>
    <col min="3" max="3" width="9.42578125" bestFit="1" customWidth="1"/>
    <col min="4" max="4" width="6.85546875" bestFit="1" customWidth="1"/>
    <col min="5" max="5" width="9.140625" bestFit="1" customWidth="1"/>
    <col min="6" max="6" width="9.42578125" bestFit="1" customWidth="1"/>
    <col min="7" max="7" width="21.5703125" bestFit="1" customWidth="1"/>
    <col min="8" max="8" width="15.5703125" bestFit="1" customWidth="1"/>
    <col min="9" max="9" width="5.5703125" bestFit="1" customWidth="1"/>
  </cols>
  <sheetData>
    <row r="1" spans="1:10" x14ac:dyDescent="0.25">
      <c r="A1" t="s">
        <v>60</v>
      </c>
      <c r="B1" t="s">
        <v>61</v>
      </c>
      <c r="C1" t="s">
        <v>62</v>
      </c>
      <c r="D1" t="s">
        <v>4</v>
      </c>
      <c r="E1" t="s">
        <v>23</v>
      </c>
      <c r="F1" t="s">
        <v>24</v>
      </c>
      <c r="G1" t="s">
        <v>21</v>
      </c>
      <c r="H1" t="s">
        <v>22</v>
      </c>
      <c r="I1" t="s">
        <v>63</v>
      </c>
    </row>
    <row r="2" spans="1:10" x14ac:dyDescent="0.25">
      <c r="A2">
        <v>1</v>
      </c>
      <c r="B2" t="s">
        <v>64</v>
      </c>
      <c r="C2">
        <v>123</v>
      </c>
      <c r="D2">
        <v>1</v>
      </c>
      <c r="E2" t="s">
        <v>67</v>
      </c>
      <c r="F2" t="s">
        <v>70</v>
      </c>
      <c r="G2" s="1" t="s">
        <v>5</v>
      </c>
      <c r="H2">
        <v>12365321</v>
      </c>
      <c r="I2">
        <v>1</v>
      </c>
      <c r="J2" t="str">
        <f>"insert into Usuario values('"&amp;B2&amp;"','"&amp;C2&amp;"','"&amp;D2&amp;"','"&amp;E2&amp;"','"&amp;F2&amp;"','"&amp;G2&amp;"','"&amp;H2&amp;"','"&amp;I2&amp;"')"</f>
        <v>insert into Usuario values('axel','123','1','Axel','Vasquez','01','12365321','1')</v>
      </c>
    </row>
    <row r="3" spans="1:10" x14ac:dyDescent="0.25">
      <c r="A3">
        <v>2</v>
      </c>
      <c r="B3" t="s">
        <v>65</v>
      </c>
      <c r="C3">
        <v>1234</v>
      </c>
      <c r="D3">
        <v>1</v>
      </c>
      <c r="E3" t="s">
        <v>68</v>
      </c>
      <c r="F3" t="s">
        <v>71</v>
      </c>
      <c r="G3" s="1" t="s">
        <v>5</v>
      </c>
      <c r="H3">
        <v>69856326</v>
      </c>
      <c r="I3">
        <v>2</v>
      </c>
      <c r="J3" t="str">
        <f t="shared" ref="J3:J4" si="0">"insert into Usuario values('"&amp;B3&amp;"','"&amp;C3&amp;"','"&amp;D3&amp;"','"&amp;E3&amp;"','"&amp;F3&amp;"','"&amp;G3&amp;"','"&amp;H3&amp;"','"&amp;I3&amp;"')"</f>
        <v>insert into Usuario values('doctor1','1234','1','Doctor 1','Ape 1','01','69856326','2')</v>
      </c>
    </row>
    <row r="4" spans="1:10" x14ac:dyDescent="0.25">
      <c r="A4">
        <v>3</v>
      </c>
      <c r="B4" t="s">
        <v>66</v>
      </c>
      <c r="C4">
        <v>12345</v>
      </c>
      <c r="D4">
        <v>1</v>
      </c>
      <c r="E4" t="s">
        <v>69</v>
      </c>
      <c r="F4" t="s">
        <v>72</v>
      </c>
      <c r="G4" s="1" t="s">
        <v>5</v>
      </c>
      <c r="H4">
        <v>36487154</v>
      </c>
      <c r="I4">
        <v>2</v>
      </c>
      <c r="J4" t="str">
        <f t="shared" si="0"/>
        <v>insert into Usuario values('doctor2','12345','1','Doctor 2','Ape 2','01','36487154','2')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3C0A-213A-4964-83E1-EE3A28B0F55A}">
  <dimension ref="A1:E10"/>
  <sheetViews>
    <sheetView workbookViewId="0">
      <selection activeCell="E2" sqref="E2:E10"/>
    </sheetView>
  </sheetViews>
  <sheetFormatPr baseColWidth="10" defaultRowHeight="15" x14ac:dyDescent="0.25"/>
  <cols>
    <col min="1" max="1" width="2.7109375" bestFit="1" customWidth="1"/>
    <col min="4" max="4" width="15.5703125" bestFit="1" customWidth="1"/>
  </cols>
  <sheetData>
    <row r="1" spans="1:5" x14ac:dyDescent="0.25">
      <c r="A1" t="s">
        <v>60</v>
      </c>
      <c r="B1" t="s">
        <v>73</v>
      </c>
      <c r="C1" t="s">
        <v>55</v>
      </c>
      <c r="D1" t="s">
        <v>74</v>
      </c>
    </row>
    <row r="2" spans="1:5" x14ac:dyDescent="0.25">
      <c r="A2">
        <v>1</v>
      </c>
      <c r="B2">
        <v>1</v>
      </c>
      <c r="C2">
        <v>1</v>
      </c>
      <c r="D2">
        <v>1</v>
      </c>
      <c r="E2" t="str">
        <f>"insert into UsuarioSede values('"&amp;B2&amp;"','"&amp;C2&amp;"','"&amp;D2&amp;"')"</f>
        <v>insert into UsuarioSede values('1','1','1')</v>
      </c>
    </row>
    <row r="3" spans="1:5" x14ac:dyDescent="0.25">
      <c r="A3">
        <v>2</v>
      </c>
      <c r="B3">
        <v>1</v>
      </c>
      <c r="C3">
        <v>2</v>
      </c>
      <c r="D3">
        <v>0</v>
      </c>
      <c r="E3" t="str">
        <f t="shared" ref="E3:E10" si="0">"insert into UsuarioSede values('"&amp;B3&amp;"','"&amp;C3&amp;"','"&amp;D3&amp;"')"</f>
        <v>insert into UsuarioSede values('1','2','0')</v>
      </c>
    </row>
    <row r="4" spans="1:5" x14ac:dyDescent="0.25">
      <c r="A4">
        <v>3</v>
      </c>
      <c r="B4">
        <v>1</v>
      </c>
      <c r="C4">
        <v>3</v>
      </c>
      <c r="D4">
        <v>0</v>
      </c>
      <c r="E4" t="str">
        <f t="shared" si="0"/>
        <v>insert into UsuarioSede values('1','3','0')</v>
      </c>
    </row>
    <row r="5" spans="1:5" x14ac:dyDescent="0.25">
      <c r="A5">
        <v>4</v>
      </c>
      <c r="B5">
        <v>2</v>
      </c>
      <c r="C5">
        <v>1</v>
      </c>
      <c r="D5">
        <v>1</v>
      </c>
      <c r="E5" t="str">
        <f t="shared" si="0"/>
        <v>insert into UsuarioSede values('2','1','1')</v>
      </c>
    </row>
    <row r="6" spans="1:5" x14ac:dyDescent="0.25">
      <c r="A6">
        <v>5</v>
      </c>
      <c r="B6">
        <v>2</v>
      </c>
      <c r="C6">
        <v>2</v>
      </c>
      <c r="D6">
        <v>0</v>
      </c>
      <c r="E6" t="str">
        <f t="shared" si="0"/>
        <v>insert into UsuarioSede values('2','2','0')</v>
      </c>
    </row>
    <row r="7" spans="1:5" x14ac:dyDescent="0.25">
      <c r="A7">
        <v>6</v>
      </c>
      <c r="B7">
        <v>2</v>
      </c>
      <c r="C7">
        <v>3</v>
      </c>
      <c r="D7">
        <v>0</v>
      </c>
      <c r="E7" t="str">
        <f t="shared" si="0"/>
        <v>insert into UsuarioSede values('2','3','0')</v>
      </c>
    </row>
    <row r="8" spans="1:5" x14ac:dyDescent="0.25">
      <c r="A8">
        <v>7</v>
      </c>
      <c r="B8">
        <v>3</v>
      </c>
      <c r="C8">
        <v>1</v>
      </c>
      <c r="D8">
        <v>1</v>
      </c>
      <c r="E8" t="str">
        <f t="shared" si="0"/>
        <v>insert into UsuarioSede values('3','1','1')</v>
      </c>
    </row>
    <row r="9" spans="1:5" x14ac:dyDescent="0.25">
      <c r="A9">
        <v>8</v>
      </c>
      <c r="B9">
        <v>3</v>
      </c>
      <c r="C9">
        <v>2</v>
      </c>
      <c r="D9">
        <v>0</v>
      </c>
      <c r="E9" t="str">
        <f t="shared" si="0"/>
        <v>insert into UsuarioSede values('3','2','0')</v>
      </c>
    </row>
    <row r="10" spans="1:5" x14ac:dyDescent="0.25">
      <c r="A10">
        <v>9</v>
      </c>
      <c r="B10">
        <v>3</v>
      </c>
      <c r="C10">
        <v>3</v>
      </c>
      <c r="D10">
        <v>0</v>
      </c>
      <c r="E10" t="str">
        <f t="shared" si="0"/>
        <v>insert into UsuarioSede values('3','3','0')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5C0C-E9C6-4D7C-81E9-57DE929014DD}">
  <dimension ref="A1:J18"/>
  <sheetViews>
    <sheetView workbookViewId="0">
      <selection activeCell="J2" sqref="J2:J6"/>
    </sheetView>
  </sheetViews>
  <sheetFormatPr baseColWidth="10" defaultRowHeight="15" x14ac:dyDescent="0.25"/>
  <cols>
    <col min="1" max="1" width="21.5703125" bestFit="1" customWidth="1"/>
    <col min="2" max="2" width="15.5703125" bestFit="1" customWidth="1"/>
    <col min="3" max="3" width="9.140625" bestFit="1" customWidth="1"/>
    <col min="5" max="5" width="16.5703125" bestFit="1" customWidth="1"/>
    <col min="6" max="6" width="8.7109375" bestFit="1" customWidth="1"/>
    <col min="7" max="7" width="6.85546875" bestFit="1" customWidth="1"/>
    <col min="8" max="8" width="13.85546875" bestFit="1" customWidth="1"/>
    <col min="9" max="9" width="13.85546875" customWidth="1"/>
    <col min="10" max="10" width="89.14062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</v>
      </c>
      <c r="H1" t="s">
        <v>27</v>
      </c>
      <c r="I1" t="s">
        <v>55</v>
      </c>
    </row>
    <row r="2" spans="1:10" x14ac:dyDescent="0.25">
      <c r="A2" s="1" t="s">
        <v>5</v>
      </c>
      <c r="B2">
        <v>12345681</v>
      </c>
      <c r="C2" t="s">
        <v>33</v>
      </c>
      <c r="D2" t="s">
        <v>38</v>
      </c>
      <c r="E2" s="1" t="s">
        <v>44</v>
      </c>
      <c r="F2">
        <v>1</v>
      </c>
      <c r="G2">
        <v>1</v>
      </c>
      <c r="H2" t="s">
        <v>43</v>
      </c>
      <c r="I2">
        <v>1</v>
      </c>
      <c r="J2" t="str">
        <f>"insert into Paciente values('"&amp;A2&amp;"','"&amp;B2&amp;"','"&amp;C2&amp;"','"&amp;D2&amp;"','"&amp;E2&amp;"','"&amp;F2&amp;"','"&amp;G2&amp;"',"&amp;H2&amp;",'"&amp;I2&amp;"')"</f>
        <v>insert into Paciente values('01','12345681','Nombre 1','Apellido 1','01/01/1999','1','1',GETDATE(),'1')</v>
      </c>
    </row>
    <row r="3" spans="1:10" x14ac:dyDescent="0.25">
      <c r="A3" s="1" t="s">
        <v>5</v>
      </c>
      <c r="B3">
        <v>12345682</v>
      </c>
      <c r="C3" t="s">
        <v>34</v>
      </c>
      <c r="D3" t="s">
        <v>39</v>
      </c>
      <c r="E3" s="1" t="s">
        <v>45</v>
      </c>
      <c r="F3">
        <v>2</v>
      </c>
      <c r="G3">
        <v>1</v>
      </c>
      <c r="H3" t="s">
        <v>43</v>
      </c>
      <c r="I3">
        <v>2</v>
      </c>
      <c r="J3" t="str">
        <f t="shared" ref="J3:J6" si="0">"insert into Paciente values('"&amp;A3&amp;"','"&amp;B3&amp;"','"&amp;C3&amp;"','"&amp;D3&amp;"','"&amp;E3&amp;"','"&amp;F3&amp;"','"&amp;G3&amp;"',"&amp;H3&amp;",'"&amp;I3&amp;"')"</f>
        <v>insert into Paciente values('01','12345682','Nombre 2','Apellido 2','02/01/1999','2','1',GETDATE(),'2')</v>
      </c>
    </row>
    <row r="4" spans="1:10" x14ac:dyDescent="0.25">
      <c r="A4" s="1" t="s">
        <v>5</v>
      </c>
      <c r="B4">
        <v>12345683</v>
      </c>
      <c r="C4" t="s">
        <v>35</v>
      </c>
      <c r="D4" t="s">
        <v>40</v>
      </c>
      <c r="E4" s="1" t="s">
        <v>46</v>
      </c>
      <c r="F4">
        <v>3</v>
      </c>
      <c r="G4">
        <v>1</v>
      </c>
      <c r="H4" t="s">
        <v>43</v>
      </c>
      <c r="I4">
        <v>3</v>
      </c>
      <c r="J4" t="str">
        <f t="shared" si="0"/>
        <v>insert into Paciente values('01','12345683','Nombre 3','Apellido 3','03/01/1999','3','1',GETDATE(),'3')</v>
      </c>
    </row>
    <row r="5" spans="1:10" x14ac:dyDescent="0.25">
      <c r="A5" s="1" t="s">
        <v>5</v>
      </c>
      <c r="B5">
        <v>12345684</v>
      </c>
      <c r="C5" t="s">
        <v>36</v>
      </c>
      <c r="D5" t="s">
        <v>41</v>
      </c>
      <c r="E5" s="1" t="s">
        <v>47</v>
      </c>
      <c r="F5">
        <v>4</v>
      </c>
      <c r="G5">
        <v>1</v>
      </c>
      <c r="H5" t="s">
        <v>43</v>
      </c>
      <c r="I5">
        <v>1</v>
      </c>
      <c r="J5" t="str">
        <f t="shared" si="0"/>
        <v>insert into Paciente values('01','12345684','Nombre 4','Apellido 4','04/01/1999','4','1',GETDATE(),'1')</v>
      </c>
    </row>
    <row r="6" spans="1:10" x14ac:dyDescent="0.25">
      <c r="A6" s="1" t="s">
        <v>5</v>
      </c>
      <c r="B6">
        <v>12345685</v>
      </c>
      <c r="C6" t="s">
        <v>37</v>
      </c>
      <c r="D6" t="s">
        <v>42</v>
      </c>
      <c r="E6" s="1" t="s">
        <v>48</v>
      </c>
      <c r="F6">
        <v>1</v>
      </c>
      <c r="G6">
        <v>1</v>
      </c>
      <c r="H6" t="s">
        <v>43</v>
      </c>
      <c r="I6">
        <v>1</v>
      </c>
      <c r="J6" t="str">
        <f t="shared" si="0"/>
        <v>insert into Paciente values('01','12345685','Nombre 5','Apellido 5','05/01/1999','1','1',GETDATE(),'1')</v>
      </c>
    </row>
    <row r="7" spans="1:10" x14ac:dyDescent="0.25">
      <c r="A7" s="1"/>
    </row>
    <row r="8" spans="1:10" x14ac:dyDescent="0.25">
      <c r="A8" s="1"/>
    </row>
    <row r="9" spans="1:10" x14ac:dyDescent="0.25">
      <c r="A9" s="1"/>
      <c r="H9" s="6"/>
    </row>
    <row r="10" spans="1:10" x14ac:dyDescent="0.25">
      <c r="A10" s="1"/>
      <c r="I10" s="5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EB13-4D74-4F4E-8549-AB0130D4CFCC}">
  <dimension ref="A1:G6"/>
  <sheetViews>
    <sheetView workbookViewId="0">
      <selection activeCell="L28" sqref="L28"/>
    </sheetView>
  </sheetViews>
  <sheetFormatPr baseColWidth="10" defaultRowHeight="15" x14ac:dyDescent="0.25"/>
  <cols>
    <col min="1" max="1" width="2.7109375" bestFit="1" customWidth="1"/>
    <col min="2" max="2" width="10.42578125" bestFit="1" customWidth="1"/>
    <col min="3" max="3" width="8.5703125" bestFit="1" customWidth="1"/>
    <col min="4" max="4" width="13.7109375" bestFit="1" customWidth="1"/>
    <col min="5" max="5" width="13.85546875" bestFit="1" customWidth="1"/>
    <col min="6" max="6" width="7.140625" bestFit="1" customWidth="1"/>
  </cols>
  <sheetData>
    <row r="1" spans="1:7" x14ac:dyDescent="0.25">
      <c r="A1" t="s">
        <v>60</v>
      </c>
      <c r="B1" t="s">
        <v>83</v>
      </c>
      <c r="C1" t="s">
        <v>84</v>
      </c>
      <c r="D1" t="s">
        <v>85</v>
      </c>
      <c r="E1" t="s">
        <v>27</v>
      </c>
      <c r="F1" t="s">
        <v>55</v>
      </c>
    </row>
    <row r="2" spans="1:7" x14ac:dyDescent="0.25">
      <c r="A2">
        <v>1</v>
      </c>
      <c r="B2">
        <v>1</v>
      </c>
      <c r="C2">
        <v>2</v>
      </c>
      <c r="D2">
        <v>1</v>
      </c>
      <c r="E2" t="s">
        <v>43</v>
      </c>
      <c r="F2">
        <v>1</v>
      </c>
      <c r="G2" t="str">
        <f>"insert into Cita values('"&amp;B2&amp;"','"&amp;C2&amp;"','"&amp;D2&amp;"',"&amp;E2&amp;",'"&amp;F2&amp;"')"</f>
        <v>insert into Cita values('1','2','1',GETDATE(),'1')</v>
      </c>
    </row>
    <row r="3" spans="1:7" x14ac:dyDescent="0.25">
      <c r="A3">
        <v>2</v>
      </c>
      <c r="B3">
        <v>2</v>
      </c>
      <c r="C3">
        <v>3</v>
      </c>
      <c r="D3">
        <v>3</v>
      </c>
      <c r="E3" t="s">
        <v>43</v>
      </c>
      <c r="F3">
        <v>2</v>
      </c>
      <c r="G3" t="str">
        <f t="shared" ref="G3:G6" si="0">"insert into Cita values('"&amp;B3&amp;"','"&amp;C3&amp;"','"&amp;D3&amp;"',"&amp;E3&amp;",'"&amp;F3&amp;"')"</f>
        <v>insert into Cita values('2','3','3',GETDATE(),'2')</v>
      </c>
    </row>
    <row r="4" spans="1:7" x14ac:dyDescent="0.25">
      <c r="A4">
        <v>3</v>
      </c>
      <c r="B4">
        <v>3</v>
      </c>
      <c r="C4">
        <v>2</v>
      </c>
      <c r="D4">
        <v>1</v>
      </c>
      <c r="E4" t="s">
        <v>43</v>
      </c>
      <c r="F4">
        <v>3</v>
      </c>
      <c r="G4" t="str">
        <f t="shared" si="0"/>
        <v>insert into Cita values('3','2','1',GETDATE(),'3')</v>
      </c>
    </row>
    <row r="5" spans="1:7" x14ac:dyDescent="0.25">
      <c r="A5">
        <v>4</v>
      </c>
      <c r="B5">
        <v>4</v>
      </c>
      <c r="C5">
        <v>2</v>
      </c>
      <c r="D5">
        <v>2</v>
      </c>
      <c r="E5" t="s">
        <v>43</v>
      </c>
      <c r="F5">
        <v>1</v>
      </c>
      <c r="G5" t="str">
        <f t="shared" si="0"/>
        <v>insert into Cita values('4','2','2',GETDATE(),'1')</v>
      </c>
    </row>
    <row r="6" spans="1:7" x14ac:dyDescent="0.25">
      <c r="A6">
        <v>5</v>
      </c>
      <c r="B6">
        <v>5</v>
      </c>
      <c r="C6">
        <v>3</v>
      </c>
      <c r="D6">
        <v>3</v>
      </c>
      <c r="E6" t="s">
        <v>43</v>
      </c>
      <c r="F6">
        <v>1</v>
      </c>
      <c r="G6" t="str">
        <f t="shared" si="0"/>
        <v>insert into Cita values('5','3','3',GETDATE(),'1')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7C85-9048-401F-945D-0D80D84B7AA3}">
  <dimension ref="A1:F10"/>
  <sheetViews>
    <sheetView tabSelected="1" workbookViewId="0">
      <selection activeCell="F4" sqref="F4"/>
    </sheetView>
  </sheetViews>
  <sheetFormatPr baseColWidth="10" defaultRowHeight="15" x14ac:dyDescent="0.25"/>
  <cols>
    <col min="4" max="4" width="13.85546875" bestFit="1" customWidth="1"/>
  </cols>
  <sheetData>
    <row r="1" spans="1:6" x14ac:dyDescent="0.25">
      <c r="A1" t="s">
        <v>60</v>
      </c>
      <c r="B1" t="s">
        <v>86</v>
      </c>
      <c r="C1" t="s">
        <v>87</v>
      </c>
      <c r="D1" t="s">
        <v>27</v>
      </c>
      <c r="E1" t="s">
        <v>4</v>
      </c>
    </row>
    <row r="2" spans="1:6" x14ac:dyDescent="0.25">
      <c r="A2">
        <v>1</v>
      </c>
      <c r="B2">
        <v>1</v>
      </c>
      <c r="C2">
        <v>1</v>
      </c>
      <c r="D2" t="s">
        <v>43</v>
      </c>
      <c r="E2">
        <v>0</v>
      </c>
      <c r="F2" t="str">
        <f>"insert into CitaEstado values('"&amp;B2&amp;"','"&amp;C2&amp;"',"&amp;D2&amp;",'"&amp;E2&amp;"')"</f>
        <v>insert into CitaEstado values('1','1',GETDATE(),'0')</v>
      </c>
    </row>
    <row r="3" spans="1:6" x14ac:dyDescent="0.25">
      <c r="A3">
        <v>2</v>
      </c>
      <c r="B3">
        <v>1</v>
      </c>
      <c r="C3">
        <v>3</v>
      </c>
      <c r="D3" t="s">
        <v>43</v>
      </c>
      <c r="E3">
        <v>0</v>
      </c>
      <c r="F3" t="str">
        <f>"insert into CitaEstado values('"&amp;B3&amp;"','"&amp;C3&amp;"',"&amp;D3&amp;",'"&amp;E3&amp;"')"</f>
        <v>insert into CitaEstado values('1','3',GETDATE(),'0')</v>
      </c>
    </row>
    <row r="4" spans="1:6" x14ac:dyDescent="0.25">
      <c r="A4">
        <v>3</v>
      </c>
      <c r="B4">
        <v>1</v>
      </c>
      <c r="C4">
        <v>7</v>
      </c>
      <c r="D4" t="s">
        <v>43</v>
      </c>
      <c r="E4">
        <v>1</v>
      </c>
      <c r="F4" t="str">
        <f>"insert into CitaEstado values('"&amp;B4&amp;"','"&amp;C4&amp;"',"&amp;D4&amp;",'"&amp;E4&amp;"')"</f>
        <v>insert into CitaEstado values('1','7',GETDATE(),'1')</v>
      </c>
    </row>
    <row r="5" spans="1:6" x14ac:dyDescent="0.25">
      <c r="A5">
        <v>4</v>
      </c>
      <c r="B5">
        <v>2</v>
      </c>
      <c r="C5">
        <v>1</v>
      </c>
      <c r="D5" t="s">
        <v>43</v>
      </c>
      <c r="E5">
        <v>0</v>
      </c>
      <c r="F5" t="str">
        <f>"insert into CitaEstado values('"&amp;B5&amp;"','"&amp;C5&amp;"',"&amp;D5&amp;",'"&amp;E5&amp;"')"</f>
        <v>insert into CitaEstado values('2','1',GETDATE(),'0')</v>
      </c>
    </row>
    <row r="6" spans="1:6" x14ac:dyDescent="0.25">
      <c r="A6">
        <v>5</v>
      </c>
      <c r="B6">
        <v>2</v>
      </c>
      <c r="C6">
        <v>3</v>
      </c>
      <c r="D6" t="s">
        <v>43</v>
      </c>
      <c r="E6">
        <v>0</v>
      </c>
      <c r="F6" t="str">
        <f>"insert into CitaEstado values('"&amp;B6&amp;"','"&amp;C6&amp;"',"&amp;D6&amp;",'"&amp;E6&amp;"')"</f>
        <v>insert into CitaEstado values('2','3',GETDATE(),'0')</v>
      </c>
    </row>
    <row r="7" spans="1:6" x14ac:dyDescent="0.25">
      <c r="A7">
        <v>6</v>
      </c>
      <c r="B7">
        <v>2</v>
      </c>
      <c r="C7">
        <v>7</v>
      </c>
      <c r="D7" t="s">
        <v>43</v>
      </c>
      <c r="E7">
        <v>1</v>
      </c>
      <c r="F7" t="str">
        <f>"insert into CitaEstado values('"&amp;B7&amp;"','"&amp;C7&amp;"',"&amp;D7&amp;",'"&amp;E7&amp;"')"</f>
        <v>insert into CitaEstado values('2','7',GETDATE(),'1')</v>
      </c>
    </row>
    <row r="8" spans="1:6" x14ac:dyDescent="0.25">
      <c r="A8">
        <v>7</v>
      </c>
      <c r="B8">
        <v>3</v>
      </c>
      <c r="C8">
        <v>1</v>
      </c>
      <c r="D8" t="s">
        <v>43</v>
      </c>
      <c r="E8">
        <v>1</v>
      </c>
      <c r="F8" t="str">
        <f>"insert into CitaEstado values('"&amp;B8&amp;"','"&amp;C8&amp;"',"&amp;D8&amp;",'"&amp;E8&amp;"')"</f>
        <v>insert into CitaEstado values('3','1',GETDATE(),'1')</v>
      </c>
    </row>
    <row r="9" spans="1:6" x14ac:dyDescent="0.25">
      <c r="A9">
        <v>8</v>
      </c>
      <c r="B9">
        <v>4</v>
      </c>
      <c r="C9">
        <v>1</v>
      </c>
      <c r="D9" t="s">
        <v>43</v>
      </c>
      <c r="E9">
        <v>1</v>
      </c>
      <c r="F9" t="str">
        <f>"insert into CitaEstado values('"&amp;B9&amp;"','"&amp;C9&amp;"',"&amp;D9&amp;",'"&amp;E9&amp;"')"</f>
        <v>insert into CitaEstado values('4','1',GETDATE(),'1')</v>
      </c>
    </row>
    <row r="10" spans="1:6" x14ac:dyDescent="0.25">
      <c r="A10">
        <v>9</v>
      </c>
      <c r="B10">
        <v>5</v>
      </c>
      <c r="C10">
        <v>1</v>
      </c>
      <c r="D10" t="s">
        <v>43</v>
      </c>
      <c r="E10">
        <v>1</v>
      </c>
      <c r="F10" t="str">
        <f>"insert into CitaEstado values('"&amp;B10&amp;"','"&amp;C10&amp;"',"&amp;D10&amp;",'"&amp;E10&amp;"')"</f>
        <v>insert into CitaEstado values('5','1',GETDATE(),'1')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2C37-A960-4FA9-9A11-B97AF3C06F94}">
  <dimension ref="A1:E6"/>
  <sheetViews>
    <sheetView workbookViewId="0">
      <selection activeCell="I31" sqref="I31"/>
    </sheetView>
  </sheetViews>
  <sheetFormatPr baseColWidth="10" defaultRowHeight="15" x14ac:dyDescent="0.25"/>
  <cols>
    <col min="4" max="4" width="13.85546875" bestFit="1" customWidth="1"/>
  </cols>
  <sheetData>
    <row r="1" spans="1:5" x14ac:dyDescent="0.25">
      <c r="A1" t="s">
        <v>60</v>
      </c>
      <c r="B1" t="s">
        <v>86</v>
      </c>
      <c r="C1" t="s">
        <v>94</v>
      </c>
      <c r="D1" t="s">
        <v>27</v>
      </c>
    </row>
    <row r="2" spans="1:5" x14ac:dyDescent="0.25">
      <c r="A2">
        <v>1</v>
      </c>
      <c r="B2">
        <v>1</v>
      </c>
      <c r="C2">
        <v>1</v>
      </c>
      <c r="D2" t="s">
        <v>43</v>
      </c>
      <c r="E2" t="str">
        <f>"insert into OrdenVenta values('"&amp;B2&amp;"','"&amp;C2&amp;"',"&amp;D2&amp;")"</f>
        <v>insert into OrdenVenta values('1','1',GETDATE())</v>
      </c>
    </row>
    <row r="3" spans="1:5" x14ac:dyDescent="0.25">
      <c r="A3">
        <v>2</v>
      </c>
      <c r="B3">
        <v>2</v>
      </c>
      <c r="C3">
        <v>2</v>
      </c>
      <c r="D3" t="s">
        <v>43</v>
      </c>
      <c r="E3" t="str">
        <f t="shared" ref="E3:E6" si="0">"insert into OrdenVenta values('"&amp;B3&amp;"','"&amp;C3&amp;"',"&amp;D3&amp;")"</f>
        <v>insert into OrdenVenta values('2','2',GETDATE())</v>
      </c>
    </row>
    <row r="4" spans="1:5" x14ac:dyDescent="0.25">
      <c r="A4">
        <v>3</v>
      </c>
      <c r="B4">
        <v>3</v>
      </c>
      <c r="C4">
        <v>3</v>
      </c>
      <c r="D4" t="s">
        <v>43</v>
      </c>
      <c r="E4" t="str">
        <f t="shared" si="0"/>
        <v>insert into OrdenVenta values('3','3',GETDATE())</v>
      </c>
    </row>
    <row r="5" spans="1:5" x14ac:dyDescent="0.25">
      <c r="A5">
        <v>4</v>
      </c>
      <c r="B5">
        <v>4</v>
      </c>
      <c r="C5">
        <v>3</v>
      </c>
      <c r="D5" t="s">
        <v>43</v>
      </c>
      <c r="E5" t="str">
        <f t="shared" si="0"/>
        <v>insert into OrdenVenta values('4','3',GETDATE())</v>
      </c>
    </row>
    <row r="6" spans="1:5" x14ac:dyDescent="0.25">
      <c r="A6">
        <v>5</v>
      </c>
      <c r="B6">
        <v>5</v>
      </c>
      <c r="C6">
        <v>3</v>
      </c>
      <c r="D6" t="s">
        <v>43</v>
      </c>
      <c r="E6" t="str">
        <f t="shared" si="0"/>
        <v>insert into OrdenVenta values('5','3',GETDATE())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EFAB-EAC7-4FC5-A1FB-B0C291586E2E}">
  <dimension ref="A1:G6"/>
  <sheetViews>
    <sheetView workbookViewId="0">
      <selection activeCell="G2" sqref="G2:G6"/>
    </sheetView>
  </sheetViews>
  <sheetFormatPr baseColWidth="10" defaultRowHeight="15" x14ac:dyDescent="0.25"/>
  <cols>
    <col min="1" max="1" width="2.7109375" bestFit="1" customWidth="1"/>
    <col min="2" max="2" width="12.5703125" bestFit="1" customWidth="1"/>
    <col min="3" max="3" width="13.5703125" bestFit="1" customWidth="1"/>
    <col min="4" max="4" width="6.85546875" bestFit="1" customWidth="1"/>
    <col min="5" max="5" width="13.85546875" bestFit="1" customWidth="1"/>
  </cols>
  <sheetData>
    <row r="1" spans="1:7" x14ac:dyDescent="0.25">
      <c r="A1" t="s">
        <v>60</v>
      </c>
      <c r="B1" t="s">
        <v>95</v>
      </c>
      <c r="C1" t="s">
        <v>96</v>
      </c>
      <c r="D1" t="s">
        <v>97</v>
      </c>
      <c r="E1" t="s">
        <v>27</v>
      </c>
      <c r="F1" t="s">
        <v>98</v>
      </c>
    </row>
    <row r="2" spans="1:7" x14ac:dyDescent="0.25">
      <c r="A2">
        <v>1</v>
      </c>
      <c r="B2">
        <v>1</v>
      </c>
      <c r="C2">
        <v>2</v>
      </c>
      <c r="D2">
        <v>200</v>
      </c>
      <c r="E2" t="s">
        <v>43</v>
      </c>
      <c r="F2">
        <v>1</v>
      </c>
      <c r="G2" t="str">
        <f>"insert into Pagos values('"&amp;B2&amp;"','"&amp;C2&amp;"','"&amp;D2&amp;"',"&amp;E2&amp;",'"&amp;F2&amp;"')"</f>
        <v>insert into Pagos values('1','2','200',GETDATE(),'1')</v>
      </c>
    </row>
    <row r="3" spans="1:7" x14ac:dyDescent="0.25">
      <c r="A3">
        <v>2</v>
      </c>
      <c r="B3">
        <v>1</v>
      </c>
      <c r="C3">
        <v>2</v>
      </c>
      <c r="D3">
        <v>200</v>
      </c>
      <c r="E3" t="s">
        <v>43</v>
      </c>
      <c r="F3">
        <v>0</v>
      </c>
      <c r="G3" t="str">
        <f t="shared" ref="G3:G6" si="0">"insert into Pagos values('"&amp;B3&amp;"','"&amp;C3&amp;"','"&amp;D3&amp;"',"&amp;E3&amp;",'"&amp;F3&amp;"')"</f>
        <v>insert into Pagos values('1','2','200',GETDATE(),'0')</v>
      </c>
    </row>
    <row r="4" spans="1:7" x14ac:dyDescent="0.25">
      <c r="A4">
        <v>3</v>
      </c>
      <c r="B4">
        <v>2</v>
      </c>
      <c r="C4">
        <v>3</v>
      </c>
      <c r="D4">
        <v>1500</v>
      </c>
      <c r="E4" t="s">
        <v>43</v>
      </c>
      <c r="F4">
        <v>0</v>
      </c>
      <c r="G4" t="str">
        <f t="shared" si="0"/>
        <v>insert into Pagos values('2','3','1500',GETDATE(),'0')</v>
      </c>
    </row>
    <row r="5" spans="1:7" x14ac:dyDescent="0.25">
      <c r="A5">
        <v>4</v>
      </c>
      <c r="B5">
        <v>3</v>
      </c>
      <c r="C5">
        <v>4</v>
      </c>
      <c r="D5">
        <v>1700</v>
      </c>
      <c r="E5" t="s">
        <v>43</v>
      </c>
      <c r="F5">
        <v>0</v>
      </c>
      <c r="G5" t="str">
        <f t="shared" si="0"/>
        <v>insert into Pagos values('3','4','1700',GETDATE(),'0')</v>
      </c>
    </row>
    <row r="6" spans="1:7" x14ac:dyDescent="0.25">
      <c r="A6">
        <v>5</v>
      </c>
      <c r="B6">
        <v>1</v>
      </c>
      <c r="C6">
        <v>5</v>
      </c>
      <c r="D6">
        <v>1000</v>
      </c>
      <c r="E6" t="s">
        <v>43</v>
      </c>
      <c r="F6">
        <v>0</v>
      </c>
      <c r="G6" t="str">
        <f t="shared" si="0"/>
        <v>insert into Pagos values('1','5','1000',GETDATE(),'0')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TipoDocumento</vt:lpstr>
      <vt:lpstr>Rol</vt:lpstr>
      <vt:lpstr>Origen</vt:lpstr>
      <vt:lpstr>Sede</vt:lpstr>
      <vt:lpstr>Especialidad</vt:lpstr>
      <vt:lpstr>EstadoPago</vt:lpstr>
      <vt:lpstr>FormaPago</vt:lpstr>
      <vt:lpstr>EstadoCita</vt:lpstr>
      <vt:lpstr>Usuario</vt:lpstr>
      <vt:lpstr>UsuarioSede</vt:lpstr>
      <vt:lpstr>Paciente</vt:lpstr>
      <vt:lpstr>Cita</vt:lpstr>
      <vt:lpstr>CitaEstado</vt:lpstr>
      <vt:lpstr>OrdenVenta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Yoliston Vasquez Herrera</dc:creator>
  <cp:lastModifiedBy>Axel Yoliston Vasquez Herrera</cp:lastModifiedBy>
  <dcterms:created xsi:type="dcterms:W3CDTF">2015-06-05T18:19:34Z</dcterms:created>
  <dcterms:modified xsi:type="dcterms:W3CDTF">2022-02-05T00:18:03Z</dcterms:modified>
</cp:coreProperties>
</file>