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garciaa\Documents\Arthur\Asignaciones\Mayo\Grupo Farmacos\"/>
    </mc:Choice>
  </mc:AlternateContent>
  <bookViews>
    <workbookView xWindow="0" yWindow="0" windowWidth="19200" windowHeight="11370" activeTab="1"/>
  </bookViews>
  <sheets>
    <sheet name="Tabla" sheetId="4" r:id="rId1"/>
    <sheet name="Base" sheetId="1" r:id="rId2"/>
  </sheets>
  <definedNames>
    <definedName name="_xlnm._FilterDatabase" localSheetId="1" hidden="1">Base!$A$1:$AK$1</definedName>
  </definedNames>
  <calcPr calcId="171027"/>
  <pivotCaches>
    <pivotCache cacheId="0" r:id="rId3"/>
  </pivotCaches>
</workbook>
</file>

<file path=xl/calcChain.xml><?xml version="1.0" encoding="utf-8"?>
<calcChain xmlns="http://schemas.openxmlformats.org/spreadsheetml/2006/main">
  <c r="AE100" i="1" l="1"/>
  <c r="AB100" i="1"/>
  <c r="AK100" i="1" s="1"/>
  <c r="AE99" i="1"/>
  <c r="AB99" i="1"/>
  <c r="AC99" i="1" s="1"/>
  <c r="AE98" i="1"/>
  <c r="AC98" i="1"/>
  <c r="AB98" i="1"/>
  <c r="AK98" i="1" s="1"/>
  <c r="AE97" i="1"/>
  <c r="AB97" i="1"/>
  <c r="AF97" i="1" s="1"/>
  <c r="AE96" i="1"/>
  <c r="AB96" i="1"/>
  <c r="AK96" i="1" s="1"/>
  <c r="AE95" i="1"/>
  <c r="AB95" i="1"/>
  <c r="AC95" i="1" s="1"/>
  <c r="AE94" i="1"/>
  <c r="AB94" i="1"/>
  <c r="AC94" i="1" s="1"/>
  <c r="AF93" i="1"/>
  <c r="AE93" i="1"/>
  <c r="AC93" i="1"/>
  <c r="AB93" i="1"/>
  <c r="AK93" i="1" s="1"/>
  <c r="AE92" i="1"/>
  <c r="AB92" i="1"/>
  <c r="AK92" i="1" s="1"/>
  <c r="AE91" i="1"/>
  <c r="AB91" i="1"/>
  <c r="AC91" i="1" s="1"/>
  <c r="AE90" i="1"/>
  <c r="AB90" i="1"/>
  <c r="AC90" i="1" s="1"/>
  <c r="AF89" i="1"/>
  <c r="AE89" i="1"/>
  <c r="AC89" i="1"/>
  <c r="AB89" i="1"/>
  <c r="AK89" i="1" s="1"/>
  <c r="AE88" i="1"/>
  <c r="AB88" i="1"/>
  <c r="AK88" i="1" s="1"/>
  <c r="AE87" i="1"/>
  <c r="AB87" i="1"/>
  <c r="AC87" i="1" s="1"/>
  <c r="AE86" i="1"/>
  <c r="AB86" i="1"/>
  <c r="AC86" i="1" s="1"/>
  <c r="AF85" i="1"/>
  <c r="AE85" i="1"/>
  <c r="AC85" i="1"/>
  <c r="AB85" i="1"/>
  <c r="AK85" i="1" s="1"/>
  <c r="AE84" i="1"/>
  <c r="AB84" i="1"/>
  <c r="AK84" i="1" s="1"/>
  <c r="AE83" i="1"/>
  <c r="AC83" i="1"/>
  <c r="AB83" i="1"/>
  <c r="AK83" i="1" s="1"/>
  <c r="AE82" i="1"/>
  <c r="AB82" i="1"/>
  <c r="AC82" i="1" s="1"/>
  <c r="AF81" i="1"/>
  <c r="AE81" i="1"/>
  <c r="AC81" i="1"/>
  <c r="AB81" i="1"/>
  <c r="AK81" i="1" s="1"/>
  <c r="AE80" i="1"/>
  <c r="AB80" i="1"/>
  <c r="AK80" i="1" s="1"/>
  <c r="AE79" i="1"/>
  <c r="AC79" i="1"/>
  <c r="AB79" i="1"/>
  <c r="AK79" i="1" s="1"/>
  <c r="AE78" i="1"/>
  <c r="AB78" i="1"/>
  <c r="AC78" i="1" s="1"/>
  <c r="AF77" i="1"/>
  <c r="AE77" i="1"/>
  <c r="AB77" i="1"/>
  <c r="AC77" i="1" s="1"/>
  <c r="AE76" i="1"/>
  <c r="AB76" i="1"/>
  <c r="AK76" i="1" s="1"/>
  <c r="AE75" i="1"/>
  <c r="AC75" i="1"/>
  <c r="AB75" i="1"/>
  <c r="AK75" i="1" s="1"/>
  <c r="AE74" i="1"/>
  <c r="AB74" i="1"/>
  <c r="AC74" i="1" s="1"/>
  <c r="AF73" i="1"/>
  <c r="AE73" i="1"/>
  <c r="AB73" i="1"/>
  <c r="AC73" i="1" s="1"/>
  <c r="AE72" i="1"/>
  <c r="AB72" i="1"/>
  <c r="AK72" i="1" s="1"/>
  <c r="AE71" i="1"/>
  <c r="AC71" i="1"/>
  <c r="AB71" i="1"/>
  <c r="AK71" i="1" s="1"/>
  <c r="AE70" i="1"/>
  <c r="AB70" i="1"/>
  <c r="AC70" i="1" s="1"/>
  <c r="AE69" i="1"/>
  <c r="AB69" i="1"/>
  <c r="AF69" i="1" s="1"/>
  <c r="AE68" i="1"/>
  <c r="AB68" i="1"/>
  <c r="AK68" i="1" s="1"/>
  <c r="AE67" i="1"/>
  <c r="AC67" i="1"/>
  <c r="AB67" i="1"/>
  <c r="AK67" i="1" s="1"/>
  <c r="AF66" i="1"/>
  <c r="AE66" i="1"/>
  <c r="AB66" i="1"/>
  <c r="AC66" i="1" s="1"/>
  <c r="AE65" i="1"/>
  <c r="AB65" i="1"/>
  <c r="AF65" i="1" s="1"/>
  <c r="AE64" i="1"/>
  <c r="AB64" i="1"/>
  <c r="AK64" i="1" s="1"/>
  <c r="AE63" i="1"/>
  <c r="AC63" i="1"/>
  <c r="AB63" i="1"/>
  <c r="AK63" i="1" s="1"/>
  <c r="AF62" i="1"/>
  <c r="AE62" i="1"/>
  <c r="AB62" i="1"/>
  <c r="AC62" i="1" s="1"/>
  <c r="AE61" i="1"/>
  <c r="AB61" i="1"/>
  <c r="AF61" i="1" s="1"/>
  <c r="AE60" i="1"/>
  <c r="AC60" i="1"/>
  <c r="AB60" i="1"/>
  <c r="AK60" i="1" s="1"/>
  <c r="AE59" i="1"/>
  <c r="AC59" i="1"/>
  <c r="AB59" i="1"/>
  <c r="AK59" i="1" s="1"/>
  <c r="AF58" i="1"/>
  <c r="AE58" i="1"/>
  <c r="AB58" i="1"/>
  <c r="AC58" i="1" s="1"/>
  <c r="AE57" i="1"/>
  <c r="AB57" i="1"/>
  <c r="AF57" i="1" s="1"/>
  <c r="AE56" i="1"/>
  <c r="AC56" i="1"/>
  <c r="AB56" i="1"/>
  <c r="AK56" i="1" s="1"/>
  <c r="AE55" i="1"/>
  <c r="AC55" i="1"/>
  <c r="AB55" i="1"/>
  <c r="AK55" i="1" s="1"/>
  <c r="AF54" i="1"/>
  <c r="AE54" i="1"/>
  <c r="AB54" i="1"/>
  <c r="AC54" i="1" s="1"/>
  <c r="AE53" i="1"/>
  <c r="AB53" i="1"/>
  <c r="AF53" i="1" s="1"/>
  <c r="AE52" i="1"/>
  <c r="AC52" i="1"/>
  <c r="AB52" i="1"/>
  <c r="AK52" i="1" s="1"/>
  <c r="AE51" i="1"/>
  <c r="AC51" i="1"/>
  <c r="AB51" i="1"/>
  <c r="AK51" i="1" s="1"/>
  <c r="AF50" i="1"/>
  <c r="AE50" i="1"/>
  <c r="AB50" i="1"/>
  <c r="AC50" i="1" s="1"/>
  <c r="AE49" i="1"/>
  <c r="AB49" i="1"/>
  <c r="AF49" i="1" s="1"/>
  <c r="AE48" i="1"/>
  <c r="AC48" i="1"/>
  <c r="AB48" i="1"/>
  <c r="AK48" i="1" s="1"/>
  <c r="AE47" i="1"/>
  <c r="AC47" i="1"/>
  <c r="AB47" i="1"/>
  <c r="AK47" i="1" s="1"/>
  <c r="AF46" i="1"/>
  <c r="AE46" i="1"/>
  <c r="AB46" i="1"/>
  <c r="AC46" i="1" s="1"/>
  <c r="AE45" i="1"/>
  <c r="AB45" i="1"/>
  <c r="AF45" i="1" s="1"/>
  <c r="AE44" i="1"/>
  <c r="AC44" i="1"/>
  <c r="AB44" i="1"/>
  <c r="AK44" i="1" s="1"/>
  <c r="AE43" i="1"/>
  <c r="AC43" i="1"/>
  <c r="AB43" i="1"/>
  <c r="AK43" i="1" s="1"/>
  <c r="AF42" i="1"/>
  <c r="AE42" i="1"/>
  <c r="AB42" i="1"/>
  <c r="AC42" i="1" s="1"/>
  <c r="AE41" i="1"/>
  <c r="AB41" i="1"/>
  <c r="AF41" i="1" s="1"/>
  <c r="AE40" i="1"/>
  <c r="AC40" i="1"/>
  <c r="AB40" i="1"/>
  <c r="AK40" i="1" s="1"/>
  <c r="AE39" i="1"/>
  <c r="AC39" i="1"/>
  <c r="AB39" i="1"/>
  <c r="AK39" i="1" s="1"/>
  <c r="AF38" i="1"/>
  <c r="AE38" i="1"/>
  <c r="AB38" i="1"/>
  <c r="AC38" i="1" s="1"/>
  <c r="AE37" i="1"/>
  <c r="AB37" i="1"/>
  <c r="AF37" i="1" s="1"/>
  <c r="AE36" i="1"/>
  <c r="AC36" i="1"/>
  <c r="AB36" i="1"/>
  <c r="AK36" i="1" s="1"/>
  <c r="AE35" i="1"/>
  <c r="AC35" i="1"/>
  <c r="AB35" i="1"/>
  <c r="AK35" i="1" s="1"/>
  <c r="AF34" i="1"/>
  <c r="AE34" i="1"/>
  <c r="AB34" i="1"/>
  <c r="AC34" i="1" s="1"/>
  <c r="AE33" i="1"/>
  <c r="AB33" i="1"/>
  <c r="AF33" i="1" s="1"/>
  <c r="AE32" i="1"/>
  <c r="AC32" i="1"/>
  <c r="AB32" i="1"/>
  <c r="AK32" i="1" s="1"/>
  <c r="AE31" i="1"/>
  <c r="AC31" i="1"/>
  <c r="AB31" i="1"/>
  <c r="AK31" i="1" s="1"/>
  <c r="AF30" i="1"/>
  <c r="AE30" i="1"/>
  <c r="AB30" i="1"/>
  <c r="AC30" i="1" s="1"/>
  <c r="AE29" i="1"/>
  <c r="AB29" i="1"/>
  <c r="AF29" i="1" s="1"/>
  <c r="AE28" i="1"/>
  <c r="AC28" i="1"/>
  <c r="AB28" i="1"/>
  <c r="AK28" i="1" s="1"/>
  <c r="AE27" i="1"/>
  <c r="AC27" i="1"/>
  <c r="AB27" i="1"/>
  <c r="AK27" i="1" s="1"/>
  <c r="AF26" i="1"/>
  <c r="AE26" i="1"/>
  <c r="AC26" i="1"/>
  <c r="AB26" i="1"/>
  <c r="AK26" i="1" s="1"/>
  <c r="AE25" i="1"/>
  <c r="AB25" i="1"/>
  <c r="AF25" i="1" s="1"/>
  <c r="AE24" i="1"/>
  <c r="AC24" i="1"/>
  <c r="AB24" i="1"/>
  <c r="AK24" i="1" s="1"/>
  <c r="AE23" i="1"/>
  <c r="AC23" i="1"/>
  <c r="AB23" i="1"/>
  <c r="AK23" i="1" s="1"/>
  <c r="AF22" i="1"/>
  <c r="AE22" i="1"/>
  <c r="AC22" i="1"/>
  <c r="AB22" i="1"/>
  <c r="AK22" i="1" s="1"/>
  <c r="AE21" i="1"/>
  <c r="AB21" i="1"/>
  <c r="AF21" i="1" s="1"/>
  <c r="AE20" i="1"/>
  <c r="AC20" i="1"/>
  <c r="AB20" i="1"/>
  <c r="AK20" i="1" s="1"/>
  <c r="AE19" i="1"/>
  <c r="AC19" i="1"/>
  <c r="AB19" i="1"/>
  <c r="AK19" i="1" s="1"/>
  <c r="AF18" i="1"/>
  <c r="AE18" i="1"/>
  <c r="AB18" i="1"/>
  <c r="AC18" i="1" s="1"/>
  <c r="AE17" i="1"/>
  <c r="AB17" i="1"/>
  <c r="AF17" i="1" s="1"/>
  <c r="AE16" i="1"/>
  <c r="AC16" i="1"/>
  <c r="AB16" i="1"/>
  <c r="AK16" i="1" s="1"/>
  <c r="AE15" i="1"/>
  <c r="AC15" i="1"/>
  <c r="AB15" i="1"/>
  <c r="AK15" i="1" s="1"/>
  <c r="AF14" i="1"/>
  <c r="AE14" i="1"/>
  <c r="AB14" i="1"/>
  <c r="AC14" i="1" s="1"/>
  <c r="AE13" i="1"/>
  <c r="AB13" i="1"/>
  <c r="AF13" i="1" s="1"/>
  <c r="AE12" i="1"/>
  <c r="AC12" i="1"/>
  <c r="AB12" i="1"/>
  <c r="AK12" i="1" s="1"/>
  <c r="AE11" i="1"/>
  <c r="AC11" i="1"/>
  <c r="AB11" i="1"/>
  <c r="AK11" i="1" s="1"/>
  <c r="AF10" i="1"/>
  <c r="AE10" i="1"/>
  <c r="AB10" i="1"/>
  <c r="AC10" i="1" s="1"/>
  <c r="AE9" i="1"/>
  <c r="AB9" i="1"/>
  <c r="AF9" i="1" s="1"/>
  <c r="AE8" i="1"/>
  <c r="AC8" i="1"/>
  <c r="AB8" i="1"/>
  <c r="AK8" i="1" s="1"/>
  <c r="AE7" i="1"/>
  <c r="AC7" i="1"/>
  <c r="AB7" i="1"/>
  <c r="AK7" i="1" s="1"/>
  <c r="AF6" i="1"/>
  <c r="AE6" i="1"/>
  <c r="AB6" i="1"/>
  <c r="AC6" i="1" s="1"/>
  <c r="AE5" i="1"/>
  <c r="AB5" i="1"/>
  <c r="AF5" i="1" s="1"/>
  <c r="AE4" i="1"/>
  <c r="AC4" i="1"/>
  <c r="AB4" i="1"/>
  <c r="AK4" i="1" s="1"/>
  <c r="AE3" i="1"/>
  <c r="AC3" i="1"/>
  <c r="AB3" i="1"/>
  <c r="AK3" i="1" s="1"/>
  <c r="AF2" i="1"/>
  <c r="AE2" i="1"/>
  <c r="AB2" i="1"/>
  <c r="AC2" i="1" s="1"/>
  <c r="AK9" i="1" l="1"/>
  <c r="AK13" i="1"/>
  <c r="AK17" i="1"/>
  <c r="AK21" i="1"/>
  <c r="AK25" i="1"/>
  <c r="AK29" i="1"/>
  <c r="AK33" i="1"/>
  <c r="AK37" i="1"/>
  <c r="AK41" i="1"/>
  <c r="AK45" i="1"/>
  <c r="AK49" i="1"/>
  <c r="AK53" i="1"/>
  <c r="AK57" i="1"/>
  <c r="AK61" i="1"/>
  <c r="AC64" i="1"/>
  <c r="AK65" i="1"/>
  <c r="AC68" i="1"/>
  <c r="AK69" i="1"/>
  <c r="AF70" i="1"/>
  <c r="AC72" i="1"/>
  <c r="AK73" i="1"/>
  <c r="AF74" i="1"/>
  <c r="AC76" i="1"/>
  <c r="AK77" i="1"/>
  <c r="AF78" i="1"/>
  <c r="AC80" i="1"/>
  <c r="AF82" i="1"/>
  <c r="AC84" i="1"/>
  <c r="AF86" i="1"/>
  <c r="AC88" i="1"/>
  <c r="AF90" i="1"/>
  <c r="AC92" i="1"/>
  <c r="AF94" i="1"/>
  <c r="AC96" i="1"/>
  <c r="AK97" i="1"/>
  <c r="AF98" i="1"/>
  <c r="AC100" i="1"/>
  <c r="AK2" i="1"/>
  <c r="AF3" i="1"/>
  <c r="AC5" i="1"/>
  <c r="AK6" i="1"/>
  <c r="AF7" i="1"/>
  <c r="AC9" i="1"/>
  <c r="AK10" i="1"/>
  <c r="AF11" i="1"/>
  <c r="AC13" i="1"/>
  <c r="AK14" i="1"/>
  <c r="AF15" i="1"/>
  <c r="AC17" i="1"/>
  <c r="AK18" i="1"/>
  <c r="AF19" i="1"/>
  <c r="AC21" i="1"/>
  <c r="AF23" i="1"/>
  <c r="AC25" i="1"/>
  <c r="AF27" i="1"/>
  <c r="AC29" i="1"/>
  <c r="AK30" i="1"/>
  <c r="AF31" i="1"/>
  <c r="AC33" i="1"/>
  <c r="AK34" i="1"/>
  <c r="AF35" i="1"/>
  <c r="AC37" i="1"/>
  <c r="AK38" i="1"/>
  <c r="AF39" i="1"/>
  <c r="AC41" i="1"/>
  <c r="AK42" i="1"/>
  <c r="AF43" i="1"/>
  <c r="AC45" i="1"/>
  <c r="AK46" i="1"/>
  <c r="AF47" i="1"/>
  <c r="AC49" i="1"/>
  <c r="AK50" i="1"/>
  <c r="AF51" i="1"/>
  <c r="AC53" i="1"/>
  <c r="AK54" i="1"/>
  <c r="AF55" i="1"/>
  <c r="AC57" i="1"/>
  <c r="AK58" i="1"/>
  <c r="AF59" i="1"/>
  <c r="AC61" i="1"/>
  <c r="AK62" i="1"/>
  <c r="AF63" i="1"/>
  <c r="AC65" i="1"/>
  <c r="AK66" i="1"/>
  <c r="AF67" i="1"/>
  <c r="AC69" i="1"/>
  <c r="AK70" i="1"/>
  <c r="AF71" i="1"/>
  <c r="AK74" i="1"/>
  <c r="AF75" i="1"/>
  <c r="AK78" i="1"/>
  <c r="AF79" i="1"/>
  <c r="AK82" i="1"/>
  <c r="AF83" i="1"/>
  <c r="AK86" i="1"/>
  <c r="AF87" i="1"/>
  <c r="AK90" i="1"/>
  <c r="AF91" i="1"/>
  <c r="AK94" i="1"/>
  <c r="AF95" i="1"/>
  <c r="AC97" i="1"/>
  <c r="AF99" i="1"/>
  <c r="AK5" i="1"/>
  <c r="AF4" i="1"/>
  <c r="AF8" i="1"/>
  <c r="AF12" i="1"/>
  <c r="AF16" i="1"/>
  <c r="AF20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K87" i="1"/>
  <c r="AF88" i="1"/>
  <c r="AK91" i="1"/>
  <c r="AF92" i="1"/>
  <c r="AK95" i="1"/>
  <c r="AF96" i="1"/>
  <c r="AK99" i="1"/>
  <c r="AF100" i="1"/>
</calcChain>
</file>

<file path=xl/sharedStrings.xml><?xml version="1.0" encoding="utf-8"?>
<sst xmlns="http://schemas.openxmlformats.org/spreadsheetml/2006/main" count="2451" uniqueCount="324">
  <si>
    <t>Zona</t>
  </si>
  <si>
    <t>Clave</t>
  </si>
  <si>
    <t xml:space="preserve">Nombre Comercial </t>
  </si>
  <si>
    <t>Empresa</t>
  </si>
  <si>
    <t>GPO LAB</t>
  </si>
  <si>
    <t>Instituto</t>
  </si>
  <si>
    <t>Tipo de Venta</t>
  </si>
  <si>
    <t>Nombre Cliente</t>
  </si>
  <si>
    <t>Clas Ptal</t>
  </si>
  <si>
    <t>No. Cliente</t>
  </si>
  <si>
    <t>No. Clte. Inst.</t>
  </si>
  <si>
    <t>N° Licitación</t>
  </si>
  <si>
    <t>Fecha de Inicio</t>
  </si>
  <si>
    <t>Fecha de Terminación</t>
  </si>
  <si>
    <t>N° Contrato</t>
  </si>
  <si>
    <t xml:space="preserve">  Asignado</t>
  </si>
  <si>
    <t xml:space="preserve">  Enero</t>
  </si>
  <si>
    <t xml:space="preserve">  Acumulado</t>
  </si>
  <si>
    <t xml:space="preserve"> Dif. Por Surtir</t>
  </si>
  <si>
    <t>Precio Unitario $</t>
  </si>
  <si>
    <t xml:space="preserve">  Monto de Contrato</t>
  </si>
  <si>
    <t xml:space="preserve">  Monto Surtido</t>
  </si>
  <si>
    <t>Nombre Representante</t>
  </si>
  <si>
    <t>Gerente Regional</t>
  </si>
  <si>
    <t>Alc. %</t>
  </si>
  <si>
    <t>Total general</t>
  </si>
  <si>
    <t>Valores</t>
  </si>
  <si>
    <t xml:space="preserve"> % de Alc.</t>
  </si>
  <si>
    <t xml:space="preserve">  Dif. Por Surtir</t>
  </si>
  <si>
    <t xml:space="preserve">   Acumulado</t>
  </si>
  <si>
    <t xml:space="preserve">   Enero</t>
  </si>
  <si>
    <t xml:space="preserve">   Asignado</t>
  </si>
  <si>
    <t>(Todas)</t>
  </si>
  <si>
    <t>SUSTANCIA</t>
  </si>
  <si>
    <t>CLV ORACLE</t>
  </si>
  <si>
    <t>.</t>
  </si>
  <si>
    <t>Estado</t>
  </si>
  <si>
    <t>RUTA</t>
  </si>
  <si>
    <t>REGION</t>
  </si>
  <si>
    <t>Nombre Cliente 1</t>
  </si>
  <si>
    <t xml:space="preserve">CPM ESTIMADO x INST. TOTAL CLAVE </t>
  </si>
  <si>
    <t xml:space="preserve"> CPM ESTIMADO x INST. TOTAL CLAVE </t>
  </si>
  <si>
    <t xml:space="preserve">  Febrero</t>
  </si>
  <si>
    <t xml:space="preserve">   Febrero</t>
  </si>
  <si>
    <t xml:space="preserve">  Marzo</t>
  </si>
  <si>
    <t xml:space="preserve">   Marzo</t>
  </si>
  <si>
    <t xml:space="preserve">  Abril</t>
  </si>
  <si>
    <t xml:space="preserve">   Abril</t>
  </si>
  <si>
    <t xml:space="preserve">  Mayo</t>
  </si>
  <si>
    <t xml:space="preserve">  INV. ESTIMADO 05-Junio-18 TOTAL CLAVE </t>
  </si>
  <si>
    <t xml:space="preserve">   Mayo</t>
  </si>
  <si>
    <t xml:space="preserve">   INV. ESTIMADO 05-Junio-18 TOTAL CLAVE </t>
  </si>
  <si>
    <t>NEULASTIM 6 mg / 0.60 ml 1 JGP</t>
  </si>
  <si>
    <t>PEGFILGRASTIM</t>
  </si>
  <si>
    <t>8715131010119AP</t>
  </si>
  <si>
    <t>GRUPO FARMACOS ESPECIALIZADOS SA DE CV</t>
  </si>
  <si>
    <t>AMGEN</t>
  </si>
  <si>
    <t>ISSSTE</t>
  </si>
  <si>
    <t>MED. I.S.S.S.T.E. SAN FERNANDO</t>
  </si>
  <si>
    <t>CDMX ISSSTE</t>
  </si>
  <si>
    <t>AA-019GYR047-E81-2017</t>
  </si>
  <si>
    <t>180149ME</t>
  </si>
  <si>
    <t>G2002</t>
  </si>
  <si>
    <t>G12</t>
  </si>
  <si>
    <t>LEONEL RAMIREZ ZUNIGA</t>
  </si>
  <si>
    <t>PROLIA 60 mg / ml 1 JGP</t>
  </si>
  <si>
    <t>DENOSUMAB</t>
  </si>
  <si>
    <t>8715131006303AP</t>
  </si>
  <si>
    <t>AA-019GYN007-E71-2017</t>
  </si>
  <si>
    <t>180177ME</t>
  </si>
  <si>
    <t>NPLATE 250 mcg 1 FAM</t>
  </si>
  <si>
    <t>ROMIPLOSTIM</t>
  </si>
  <si>
    <t>8715131005276AA</t>
  </si>
  <si>
    <t>IMSS</t>
  </si>
  <si>
    <t>FOLIO</t>
  </si>
  <si>
    <t>MED. HOSPITAL DE ESPECIALIDADES C.M.N. SIGLO XXI</t>
  </si>
  <si>
    <t>371902200203</t>
  </si>
  <si>
    <t>CDMX SUR</t>
  </si>
  <si>
    <t>OC-0001</t>
  </si>
  <si>
    <t>G0803</t>
  </si>
  <si>
    <t>G08</t>
  </si>
  <si>
    <t>LORENA ESTEVES PEREZ</t>
  </si>
  <si>
    <t>DIANA YISSEL SIERRA MALDONADO</t>
  </si>
  <si>
    <t>OC-0123</t>
  </si>
  <si>
    <t>OC-0124</t>
  </si>
  <si>
    <t>OC  0279</t>
  </si>
  <si>
    <t>OC  0278</t>
  </si>
  <si>
    <t>ARANESP 30 mcg / 0.3 ml 4 JGP</t>
  </si>
  <si>
    <t>DARBEPOETINA ALFA</t>
  </si>
  <si>
    <t>8715131005542AP</t>
  </si>
  <si>
    <t>AA-019GYN007-E75-2017</t>
  </si>
  <si>
    <t>180170ME</t>
  </si>
  <si>
    <t xml:space="preserve">AA-051GYN007-E11-2018 </t>
  </si>
  <si>
    <t>180236ME</t>
  </si>
  <si>
    <t>ARANESP 40 mcg / 0.4 ml 4 JGP</t>
  </si>
  <si>
    <t>8715131005559AP</t>
  </si>
  <si>
    <t>ARANESP 300 mcg / 0.6 ml 1 JGP</t>
  </si>
  <si>
    <t>8715131005580AP</t>
  </si>
  <si>
    <t>ISSSTE 20 NOV</t>
  </si>
  <si>
    <t>MED. CENTRO MEDICO NACIONAL 20 DE NOVIEMBRE</t>
  </si>
  <si>
    <t>ISSSTE 20</t>
  </si>
  <si>
    <t>LA-019GYN041-E2-2018</t>
  </si>
  <si>
    <t>CAD-CMN-LP/007/2018</t>
  </si>
  <si>
    <t>MED HGR 2 VILLA COAPA C UMAA</t>
  </si>
  <si>
    <t>380501200203</t>
  </si>
  <si>
    <t>MED. ALMACEN DELEGACIONAL SUR</t>
  </si>
  <si>
    <t>U170602</t>
  </si>
  <si>
    <t>G0802</t>
  </si>
  <si>
    <t>LIDIA ESTELA ALVAREZ MARES</t>
  </si>
  <si>
    <t>MED HGR 251 FARMACIA</t>
  </si>
  <si>
    <t>160502200203</t>
  </si>
  <si>
    <t>ESTADO DE MEXICO PONIENTE</t>
  </si>
  <si>
    <t>MED. ALMACEN DELEGACIONAL EDO. MEXICO PONIENTE</t>
  </si>
  <si>
    <t>G0901</t>
  </si>
  <si>
    <t>G09</t>
  </si>
  <si>
    <t>DIANA ALINE BRITO TOLEDANO</t>
  </si>
  <si>
    <t>ANA LAURA MARQUEZ JIMENEZ</t>
  </si>
  <si>
    <t>MED HGZ UMA 48</t>
  </si>
  <si>
    <t>350101200203</t>
  </si>
  <si>
    <t>CDMX NORTE</t>
  </si>
  <si>
    <t>MED. ALMACEN DELEGACIONAL NORTE</t>
  </si>
  <si>
    <t>G0903</t>
  </si>
  <si>
    <t>FRANCISCO JAVIER CHAVEZ BARCENAS</t>
  </si>
  <si>
    <t>MED. ALMACEN DELEGACIONAL EN LEON, GUANAJUATO</t>
  </si>
  <si>
    <t>118001150900</t>
  </si>
  <si>
    <t>GUANAJUATO</t>
  </si>
  <si>
    <t>G0605</t>
  </si>
  <si>
    <t>G06</t>
  </si>
  <si>
    <t>SALOMON ALEJANDRO GARCIA VALDIVIA</t>
  </si>
  <si>
    <t>ROBERTO ENRIQUE IBARRA ESTRADA</t>
  </si>
  <si>
    <t>MED. H.G.R. NUMERO 1 GABRIEL MANCERA</t>
  </si>
  <si>
    <t>370101200203</t>
  </si>
  <si>
    <t>MED. H.G.R. NUMERO 46 GUADALAJARA</t>
  </si>
  <si>
    <t>140502200203</t>
  </si>
  <si>
    <t>JALISCO</t>
  </si>
  <si>
    <t>MED. ALMACEN DELEGACIONAL EN JALISCO</t>
  </si>
  <si>
    <t>G0401</t>
  </si>
  <si>
    <t>G04</t>
  </si>
  <si>
    <t>ANA GLORIA DE LA CRUZ CORNEJO</t>
  </si>
  <si>
    <t>JOCELYN GIL MORALES</t>
  </si>
  <si>
    <t>MED. H.G.Z. NUMERO 11 XALAPA, VERACRUZ</t>
  </si>
  <si>
    <t>310101200203</t>
  </si>
  <si>
    <t>VERACRUZ NORTE</t>
  </si>
  <si>
    <t>ALMACEN DELEGACIONAL DE BIENES TERAPÉUTICOS VERACRUZ NORTE</t>
  </si>
  <si>
    <t>G1004</t>
  </si>
  <si>
    <t>G10</t>
  </si>
  <si>
    <t>GONZALO AGUILAR CABAÑAS</t>
  </si>
  <si>
    <t>RUBEN RODRIGUEZ DE LA MOTA</t>
  </si>
  <si>
    <t>MED. H.G.Z. NUMERO 2 HERMOSILLO</t>
  </si>
  <si>
    <t>270101200203</t>
  </si>
  <si>
    <t>SONORA</t>
  </si>
  <si>
    <t>MED. ALMACEN DELEGACIONAL EN CD. OBREGON</t>
  </si>
  <si>
    <t>G0102</t>
  </si>
  <si>
    <t>G01</t>
  </si>
  <si>
    <t>EDILTH MAGDALENA PULIDO FIGUEROA</t>
  </si>
  <si>
    <t>MARIO ALBERTO SANCHEZ PENA</t>
  </si>
  <si>
    <t>MED. H.G.Z. NUMERO 30 MEXICALI, BAJA CALIFORNIA NORTE</t>
  </si>
  <si>
    <t>020101200203</t>
  </si>
  <si>
    <t>BAJA CALIFORNIA NORTE</t>
  </si>
  <si>
    <t>MED. ALMACEN DELEGACIONAL EN BAJA CALIFORNIA NORTE</t>
  </si>
  <si>
    <t>G0104</t>
  </si>
  <si>
    <t>MAJA MICHELLE SOBERANES RAMOS</t>
  </si>
  <si>
    <t>MED. H.G.Z. NUMERO 8 DELEGACION SUR</t>
  </si>
  <si>
    <t>370202200203</t>
  </si>
  <si>
    <t>MED. HOSPITAL GENERAL DE ZONA 1-A VENADOS</t>
  </si>
  <si>
    <t>380103200203</t>
  </si>
  <si>
    <t>MED. HOSPITAL GENERAL DE ZONA NUMERO 67</t>
  </si>
  <si>
    <t>200105200203</t>
  </si>
  <si>
    <t>NUEVO LEON</t>
  </si>
  <si>
    <t>MED. ALMACEN DELEGACIONAL EN NUEVO LEON</t>
  </si>
  <si>
    <t>G0302</t>
  </si>
  <si>
    <t>G03</t>
  </si>
  <si>
    <t>ERIK ELIUTH CAVAZOS SIAS</t>
  </si>
  <si>
    <t>MAURICIO MARIANO RIVERA NAVARRO</t>
  </si>
  <si>
    <t>UMAA 53 DURANGO</t>
  </si>
  <si>
    <t>102411200203</t>
  </si>
  <si>
    <t>DURANGO</t>
  </si>
  <si>
    <t>ALMACEN DEL DEPARTAMENTO DE ABASTECIMIENTO DURANGO</t>
  </si>
  <si>
    <t>G0203</t>
  </si>
  <si>
    <t>G02</t>
  </si>
  <si>
    <t>RICARDO JAVIER GUERRERO MARTINEZ</t>
  </si>
  <si>
    <t>JORGE ANTONIO PORTUGAL ZALDIVAR</t>
  </si>
  <si>
    <t>MED.HGZ 1 COLIMA</t>
  </si>
  <si>
    <t>060103200203</t>
  </si>
  <si>
    <t>COLIMA</t>
  </si>
  <si>
    <t>MED. ALMACEN DELEGACIONAL EN COLIMA</t>
  </si>
  <si>
    <t>G0403</t>
  </si>
  <si>
    <t>DENISE GABRIELA BRISEÑO REYES</t>
  </si>
  <si>
    <t>FARMACIA DEL HOSPITAL GENERAL DE ZONA No. 20</t>
  </si>
  <si>
    <t>220101200203</t>
  </si>
  <si>
    <t>PUEBLA</t>
  </si>
  <si>
    <t>MED. ALMACEN DELEGACIONAL EN PUEBLA</t>
  </si>
  <si>
    <t>G1003</t>
  </si>
  <si>
    <t>ELEUTERIA JOSEFINA CORTES CASTILLO</t>
  </si>
  <si>
    <t>MED. ALMACEN DELEGACIONAL EN QUERETARO</t>
  </si>
  <si>
    <t>238001150900</t>
  </si>
  <si>
    <t>QUERETARO</t>
  </si>
  <si>
    <t>G0603</t>
  </si>
  <si>
    <t>LILY IVONNE SOSA HERNANDEZ</t>
  </si>
  <si>
    <t>068001150900</t>
  </si>
  <si>
    <t>FARMACIA HOSPITAL DE ONCOLOGIA C.M.N. SIGLO XXI</t>
  </si>
  <si>
    <t>371201200203</t>
  </si>
  <si>
    <t>ALMACEN DELEGACIONAL DEL IMSS EN SAN LUIS POTOSI</t>
  </si>
  <si>
    <t>258001150900</t>
  </si>
  <si>
    <t>SAN LUIS POTOSI</t>
  </si>
  <si>
    <t>G0601</t>
  </si>
  <si>
    <t>ANA ANDREA HERNANDEZ SANCHEZ</t>
  </si>
  <si>
    <t>318002150900</t>
  </si>
  <si>
    <t>ALMACEN DE DEP Y DIST DE MEDICAMENTOS DEL IMSS</t>
  </si>
  <si>
    <t>048001150900</t>
  </si>
  <si>
    <t>CAMPECHE</t>
  </si>
  <si>
    <t>G0701</t>
  </si>
  <si>
    <t>G07</t>
  </si>
  <si>
    <t>JESUS JAMAICA RODRIGUEZ</t>
  </si>
  <si>
    <t>RUBEN JIMENEZ LOMELI</t>
  </si>
  <si>
    <t>MED. ALMACEN DELEGACIONAL EN MORELOS</t>
  </si>
  <si>
    <t>188001150900</t>
  </si>
  <si>
    <t>MORELOS</t>
  </si>
  <si>
    <t>G0804</t>
  </si>
  <si>
    <t>MARIA VICTORIA OTAIZA</t>
  </si>
  <si>
    <t>IMSS ALMACEN DELEGACIONAL EDO. MEXICO ZONA ORIENTE</t>
  </si>
  <si>
    <t>158005150900</t>
  </si>
  <si>
    <t>ESTADO DE MEXICO ORIENTE</t>
  </si>
  <si>
    <t>G0904</t>
  </si>
  <si>
    <t>NANCY NAYELI LOPEZ ARELLANO</t>
  </si>
  <si>
    <t>028001150900</t>
  </si>
  <si>
    <t>MED. HOSPITAL DE ESPECIALIDADES NUMERO 71 TORREON</t>
  </si>
  <si>
    <t>051901200203</t>
  </si>
  <si>
    <t>COAHUILA DE ZARAGOZA</t>
  </si>
  <si>
    <t>208001150900</t>
  </si>
  <si>
    <t>228001150900</t>
  </si>
  <si>
    <t>FARMACIA UMAE ESPECIALIDADES IGNACIO GARCIA TELLEZ MERIDA</t>
  </si>
  <si>
    <t>331901200203</t>
  </si>
  <si>
    <t>YUCATAN</t>
  </si>
  <si>
    <t>FARMACIA ANEXA A CLINICA IMSS  1 LEON</t>
  </si>
  <si>
    <t>111901200203</t>
  </si>
  <si>
    <t>BOTICA DEL HOSPITAL REGIONAL DE ESPECIALIDADES # 25 IMSS</t>
  </si>
  <si>
    <t>201901200203</t>
  </si>
  <si>
    <t>G0303</t>
  </si>
  <si>
    <t>JOSE MARTIN VIDALES ESTRADA</t>
  </si>
  <si>
    <t>MED. HOSPITAL DE ESPECIALIDADES C.M.N. LA RAZA</t>
  </si>
  <si>
    <t>361901200203</t>
  </si>
  <si>
    <t>G0905</t>
  </si>
  <si>
    <t>JAVIER ADRIAN CORELLA RAMIREZ</t>
  </si>
  <si>
    <t>168001150900</t>
  </si>
  <si>
    <t>108002150900</t>
  </si>
  <si>
    <t>G0201</t>
  </si>
  <si>
    <t>FEDERICO SANTIAGO MANUEL SERVET VERGARA</t>
  </si>
  <si>
    <t>278002150900</t>
  </si>
  <si>
    <t>G0105</t>
  </si>
  <si>
    <t>MARIA DEL ROSARIO ANGULO HOYOS</t>
  </si>
  <si>
    <t>358003150900</t>
  </si>
  <si>
    <t>MED. ALMACEN DELEGACIONAL EN CHIHUAHUA</t>
  </si>
  <si>
    <t>088005150900</t>
  </si>
  <si>
    <t>CHIHUAHUA</t>
  </si>
  <si>
    <t>G0204</t>
  </si>
  <si>
    <t>378002150900</t>
  </si>
  <si>
    <t>G0805</t>
  </si>
  <si>
    <t>MARTHA ANGELICA VELAZQUEZ FLORES</t>
  </si>
  <si>
    <t>ARANESP 500 mcg / 1 ml 1 JGP</t>
  </si>
  <si>
    <t>8715131005597AP</t>
  </si>
  <si>
    <t>AA-019GYR024-E638-2017</t>
  </si>
  <si>
    <t>MED HGZ CON MF 1 DURANGO</t>
  </si>
  <si>
    <t>100201200203</t>
  </si>
  <si>
    <t>MED. ALMACEN DELEGACIONAL EN COAHUILA</t>
  </si>
  <si>
    <t>058001150900</t>
  </si>
  <si>
    <t>COAHUILA</t>
  </si>
  <si>
    <t>G0301</t>
  </si>
  <si>
    <t>AMINTA PATRICIA VILLARREAL ARREDONDO</t>
  </si>
  <si>
    <t>MED. H.G.R. NUMERO 1 UNIDAD MORELOS, CHIHUAHUA</t>
  </si>
  <si>
    <t>080502200203</t>
  </si>
  <si>
    <t>MED. H.G.Z. NUMERO 50 SAN LUIS POTOSI</t>
  </si>
  <si>
    <t>250101200203</t>
  </si>
  <si>
    <t>MED. H.G.Z. NUMERO 8  URUAPAN, MICHOACAN</t>
  </si>
  <si>
    <t>170101200203</t>
  </si>
  <si>
    <t>MICHOACAN</t>
  </si>
  <si>
    <t>MED. ALMACEN DELEGACIONAL EN MORELIA</t>
  </si>
  <si>
    <t>G0404</t>
  </si>
  <si>
    <t>CINDY JOANA LARIOS VENTURA</t>
  </si>
  <si>
    <t>MED. HOSPITAL GENERAL REGIONAL NUMERO 17 CANCUN</t>
  </si>
  <si>
    <t>240501200203</t>
  </si>
  <si>
    <t>QUINTANA ROO</t>
  </si>
  <si>
    <t>ALMACEN DEP Y DIST MED PROD BIO PARA USO HUMANO</t>
  </si>
  <si>
    <t>G0702</t>
  </si>
  <si>
    <t>MARIA DEL CARMEN MARGARITA VAZQUEZ GUTIERREZ</t>
  </si>
  <si>
    <t>MED. HOSPITAL DE GINECO OBSTETRICIA NUMERO 4 DF SUR</t>
  </si>
  <si>
    <t>371301200203</t>
  </si>
  <si>
    <t>178001150900</t>
  </si>
  <si>
    <t>248001150900</t>
  </si>
  <si>
    <t>UMAE HOSP ESP No 14 CMN ADOLFO RUIZ CORTINEZ VERACRUZ</t>
  </si>
  <si>
    <t>311901200203</t>
  </si>
  <si>
    <t>VERACRUZ UMAES</t>
  </si>
  <si>
    <t>G1006</t>
  </si>
  <si>
    <t>ROSA MARIA MACIAS ACEVEDO</t>
  </si>
  <si>
    <t>VECTIBIX 100 mg / 5 ml 1 FAM</t>
  </si>
  <si>
    <t>PANITUMUMAB</t>
  </si>
  <si>
    <t>8715131005603AP</t>
  </si>
  <si>
    <t>MIMPARA 30 mg 30 TAB</t>
  </si>
  <si>
    <t>CINACALCET</t>
  </si>
  <si>
    <t>8715131005511AP</t>
  </si>
  <si>
    <t>XGEVA 120 mg / 1.7 ml 1 FAM</t>
  </si>
  <si>
    <t>8715131006976AA</t>
  </si>
  <si>
    <t>KYPROLIS 60 mg 1 FAM</t>
  </si>
  <si>
    <t>CARFILZOMIB</t>
  </si>
  <si>
    <t>8715131009601AP</t>
  </si>
  <si>
    <t>REPATHA 140 mg / ml 1 PLP</t>
  </si>
  <si>
    <t>EVOLOCUMAB</t>
  </si>
  <si>
    <t>8715131010539AP</t>
  </si>
  <si>
    <t>BLINCYTO 35 mcg 1 FAM</t>
  </si>
  <si>
    <t>BLINATUMOMAB</t>
  </si>
  <si>
    <t>8715131010294AA</t>
  </si>
  <si>
    <t>Total 5452</t>
  </si>
  <si>
    <t>Total 5613</t>
  </si>
  <si>
    <t>Total 5624</t>
  </si>
  <si>
    <t>Total 5626</t>
  </si>
  <si>
    <t>Total 5627</t>
  </si>
  <si>
    <t>Total 5632</t>
  </si>
  <si>
    <t>Total 5633</t>
  </si>
  <si>
    <t>Total 5653</t>
  </si>
  <si>
    <t>Total 5835</t>
  </si>
  <si>
    <t>Total 6013</t>
  </si>
  <si>
    <t>Total 6086</t>
  </si>
  <si>
    <t>Total 6089</t>
  </si>
  <si>
    <t>Total 6096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</si>
</sst>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* #,##0_-;\-* #,##0_-;_-* &quot;-&quot;??_-;_-@_-"/>
    <numFmt numFmtId="166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theme="4" tint="0.79998168889431442"/>
      </patternFill>
    </fill>
    <fill>
      <patternFill patternType="solid">
        <fgColor rgb="FF66FF33"/>
        <bgColor theme="4" tint="0.79998168889431442"/>
      </patternFill>
    </fill>
    <fill>
      <patternFill patternType="solid">
        <fgColor rgb="FF0080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rgb="FF0000FF"/>
        <bgColor theme="4" tint="0.79998168889431442"/>
      </patternFill>
    </fill>
  </fills>
  <borders count="4">
    <border>
      <left/>
      <right/>
      <top/>
      <bottom/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theme="3" tint="0.79998168889431442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rgb="FFFF0000"/>
      </right>
      <top style="hair">
        <color rgb="FFFF0000"/>
      </top>
      <bottom style="hair">
        <color rgb="FFFF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pivotButton="1"/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pivotButton="1" applyAlignment="1">
      <alignment horizontal="center"/>
    </xf>
    <xf numFmtId="0" fontId="2" fillId="5" borderId="0" xfId="0" applyFont="1" applyFill="1" applyAlignment="1">
      <alignment horizontal="center" wrapText="1"/>
    </xf>
    <xf numFmtId="0" fontId="0" fillId="0" borderId="2" xfId="0" applyBorder="1"/>
    <xf numFmtId="14" fontId="0" fillId="0" borderId="2" xfId="0" applyNumberFormat="1" applyBorder="1"/>
    <xf numFmtId="3" fontId="0" fillId="0" borderId="2" xfId="0" applyNumberFormat="1" applyBorder="1"/>
    <xf numFmtId="9" fontId="0" fillId="0" borderId="2" xfId="0" applyNumberFormat="1" applyBorder="1"/>
    <xf numFmtId="0" fontId="3" fillId="6" borderId="0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left" wrapText="1"/>
    </xf>
    <xf numFmtId="14" fontId="3" fillId="6" borderId="0" xfId="0" applyNumberFormat="1" applyFont="1" applyFill="1" applyBorder="1" applyAlignment="1">
      <alignment horizontal="center" wrapText="1"/>
    </xf>
    <xf numFmtId="0" fontId="3" fillId="6" borderId="0" xfId="0" applyNumberFormat="1" applyFont="1" applyFill="1" applyBorder="1" applyAlignment="1">
      <alignment horizontal="center" wrapText="1"/>
    </xf>
    <xf numFmtId="165" fontId="5" fillId="4" borderId="0" xfId="2" applyNumberFormat="1" applyFont="1" applyFill="1" applyBorder="1" applyAlignment="1">
      <alignment horizontal="center" wrapText="1"/>
    </xf>
    <xf numFmtId="44" fontId="3" fillId="6" borderId="0" xfId="1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6" fillId="0" borderId="0" xfId="0" applyFont="1"/>
    <xf numFmtId="0" fontId="7" fillId="0" borderId="1" xfId="0" applyFont="1" applyBorder="1"/>
    <xf numFmtId="14" fontId="7" fillId="0" borderId="1" xfId="0" applyNumberFormat="1" applyFont="1" applyBorder="1"/>
    <xf numFmtId="3" fontId="7" fillId="0" borderId="1" xfId="0" applyNumberFormat="1" applyFont="1" applyBorder="1"/>
    <xf numFmtId="164" fontId="7" fillId="0" borderId="1" xfId="0" applyNumberFormat="1" applyFont="1" applyBorder="1"/>
    <xf numFmtId="10" fontId="7" fillId="0" borderId="1" xfId="0" applyNumberFormat="1" applyFont="1" applyBorder="1"/>
    <xf numFmtId="164" fontId="7" fillId="0" borderId="3" xfId="0" applyNumberFormat="1" applyFont="1" applyBorder="1"/>
    <xf numFmtId="166" fontId="7" fillId="0" borderId="1" xfId="2" applyNumberFormat="1" applyFont="1" applyBorder="1"/>
    <xf numFmtId="165" fontId="7" fillId="0" borderId="1" xfId="2" applyNumberFormat="1" applyFont="1" applyBorder="1"/>
  </cellXfs>
  <cellStyles count="3">
    <cellStyle name="Comma" xfId="2" builtinId="3"/>
    <cellStyle name="Currency" xfId="1" builtinId="4"/>
    <cellStyle name="Normal" xfId="0" builtinId="0"/>
  </cellStyles>
  <dxfs count="40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66FF33"/>
        </patternFill>
      </fill>
    </dxf>
    <dxf>
      <font>
        <b/>
        <i val="0"/>
        <color auto="1"/>
      </font>
      <fill>
        <patternFill>
          <bgColor rgb="FF00FFFF"/>
        </patternFill>
      </fill>
    </dxf>
    <dxf>
      <font>
        <b/>
        <color theme="0"/>
      </font>
      <fill>
        <patternFill patternType="solid">
          <fgColor indexed="64"/>
          <bgColor rgb="FF006600"/>
        </patternFill>
      </fill>
      <alignment horizontal="center" wrapText="1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>
        <left style="hair">
          <color theme="3" tint="0.79998168889431442"/>
        </left>
        <right style="hair">
          <color theme="3" tint="0.79998168889431442"/>
        </right>
        <top style="hair">
          <color theme="3" tint="0.79998168889431442"/>
        </top>
        <bottom style="hair">
          <color theme="3" tint="0.79998168889431442"/>
        </bottom>
        <vertical style="hair">
          <color theme="3" tint="0.79998168889431442"/>
        </vertical>
        <horizontal style="hair">
          <color theme="3" tint="0.79998168889431442"/>
        </horizontal>
      </border>
    </dxf>
    <dxf>
      <border>
        <left style="hair">
          <color theme="3" tint="0.79998168889431442"/>
        </left>
        <right style="hair">
          <color theme="3" tint="0.79998168889431442"/>
        </right>
        <top style="hair">
          <color theme="3" tint="0.79998168889431442"/>
        </top>
        <bottom style="hair">
          <color theme="3" tint="0.79998168889431442"/>
        </bottom>
        <vertical style="hair">
          <color theme="3" tint="0.79998168889431442"/>
        </vertical>
        <horizontal style="hair">
          <color theme="3" tint="0.79998168889431442"/>
        </horizontal>
      </border>
    </dxf>
    <dxf>
      <border>
        <left style="hair">
          <color theme="3" tint="0.79998168889431442"/>
        </left>
        <right style="hair">
          <color theme="3" tint="0.79998168889431442"/>
        </right>
        <top style="hair">
          <color theme="3" tint="0.79998168889431442"/>
        </top>
        <bottom style="hair">
          <color theme="3" tint="0.79998168889431442"/>
        </bottom>
        <vertical style="hair">
          <color theme="3" tint="0.79998168889431442"/>
        </vertical>
        <horizontal style="hair">
          <color theme="3" tint="0.79998168889431442"/>
        </horizontal>
      </border>
    </dxf>
    <dxf>
      <border>
        <left style="hair">
          <color theme="3" tint="0.79998168889431442"/>
        </left>
        <right style="hair">
          <color theme="3" tint="0.79998168889431442"/>
        </right>
        <top style="hair">
          <color theme="3" tint="0.79998168889431442"/>
        </top>
        <bottom style="hair">
          <color theme="3" tint="0.79998168889431442"/>
        </bottom>
        <vertical style="hair">
          <color theme="3" tint="0.79998168889431442"/>
        </vertical>
        <horizontal style="hair">
          <color theme="3" tint="0.79998168889431442"/>
        </horizontal>
      </border>
    </dxf>
    <dxf>
      <border>
        <left style="hair">
          <color theme="3" tint="0.79998168889431442"/>
        </left>
        <right style="hair">
          <color theme="3" tint="0.79998168889431442"/>
        </right>
        <top style="hair">
          <color theme="3" tint="0.79998168889431442"/>
        </top>
        <bottom style="hair">
          <color theme="3" tint="0.79998168889431442"/>
        </bottom>
        <vertical style="hair">
          <color theme="3" tint="0.79998168889431442"/>
        </vertical>
        <horizontal style="hair">
          <color theme="3" tint="0.79998168889431442"/>
        </horizontal>
      </border>
    </dxf>
    <dxf>
      <border>
        <left style="hair">
          <color theme="3" tint="0.79998168889431442"/>
        </left>
        <right style="hair">
          <color theme="3" tint="0.79998168889431442"/>
        </right>
        <top style="hair">
          <color theme="3" tint="0.79998168889431442"/>
        </top>
        <bottom style="hair">
          <color theme="3" tint="0.79998168889431442"/>
        </bottom>
        <vertical style="hair">
          <color theme="3" tint="0.79998168889431442"/>
        </vertical>
        <horizontal style="hair">
          <color theme="3" tint="0.79998168889431442"/>
        </horizontal>
      </border>
    </dxf>
    <dxf>
      <border>
        <left style="hair">
          <color theme="3" tint="0.79998168889431442"/>
        </left>
        <right style="hair">
          <color theme="3" tint="0.79998168889431442"/>
        </right>
        <top style="hair">
          <color theme="3" tint="0.79998168889431442"/>
        </top>
        <bottom style="hair">
          <color theme="3" tint="0.79998168889431442"/>
        </bottom>
        <vertical style="hair">
          <color theme="3" tint="0.79998168889431442"/>
        </vertical>
        <horizontal style="hair">
          <color theme="3" tint="0.79998168889431442"/>
        </horizontal>
      </border>
    </dxf>
    <dxf>
      <border>
        <left style="hair">
          <color theme="3" tint="0.79998168889431442"/>
        </left>
        <right style="hair">
          <color theme="3" tint="0.79998168889431442"/>
        </right>
        <top style="hair">
          <color theme="3" tint="0.79998168889431442"/>
        </top>
        <bottom style="hair">
          <color theme="3" tint="0.79998168889431442"/>
        </bottom>
        <vertical style="hair">
          <color theme="3" tint="0.79998168889431442"/>
        </vertical>
        <horizontal style="hair">
          <color theme="3" tint="0.79998168889431442"/>
        </horizontal>
      </border>
    </dxf>
    <dxf>
      <border>
        <left style="hair">
          <color theme="3" tint="0.79998168889431442"/>
        </left>
        <right style="hair">
          <color theme="3" tint="0.79998168889431442"/>
        </right>
        <top style="hair">
          <color theme="3" tint="0.79998168889431442"/>
        </top>
        <bottom style="hair">
          <color theme="3" tint="0.79998168889431442"/>
        </bottom>
        <vertical style="hair">
          <color theme="3" tint="0.79998168889431442"/>
        </vertical>
        <horizontal style="hair">
          <color theme="3" tint="0.79998168889431442"/>
        </horizontal>
      </border>
    </dxf>
    <dxf>
      <border>
        <left style="hair">
          <color theme="3" tint="0.79998168889431442"/>
        </left>
        <right style="hair">
          <color theme="3" tint="0.79998168889431442"/>
        </right>
        <top style="hair">
          <color theme="3" tint="0.79998168889431442"/>
        </top>
        <bottom style="hair">
          <color theme="3" tint="0.79998168889431442"/>
        </bottom>
        <vertical style="hair">
          <color theme="3" tint="0.79998168889431442"/>
        </vertical>
        <horizontal style="hair">
          <color theme="3" tint="0.79998168889431442"/>
        </horizontal>
      </border>
    </dxf>
    <dxf>
      <border>
        <left style="hair">
          <color theme="3" tint="0.79998168889431442"/>
        </left>
        <right style="hair">
          <color theme="3" tint="0.79998168889431442"/>
        </right>
        <top style="hair">
          <color theme="3" tint="0.79998168889431442"/>
        </top>
        <bottom style="hair">
          <color theme="3" tint="0.79998168889431442"/>
        </bottom>
        <vertical style="hair">
          <color theme="3" tint="0.79998168889431442"/>
        </vertical>
        <horizontal style="hair">
          <color theme="3" tint="0.79998168889431442"/>
        </horizontal>
      </border>
    </dxf>
    <dxf>
      <border>
        <left style="hair">
          <color theme="3" tint="0.79998168889431442"/>
        </left>
        <right style="hair">
          <color theme="3" tint="0.79998168889431442"/>
        </right>
        <top style="hair">
          <color theme="3" tint="0.79998168889431442"/>
        </top>
        <bottom style="hair">
          <color theme="3" tint="0.79998168889431442"/>
        </bottom>
        <vertical style="hair">
          <color theme="3" tint="0.79998168889431442"/>
        </vertical>
        <horizontal style="hair">
          <color theme="3" tint="0.79998168889431442"/>
        </horizontal>
      </border>
    </dxf>
    <dxf>
      <font>
        <b/>
        <color theme="0"/>
      </font>
      <fill>
        <patternFill patternType="solid">
          <fgColor indexed="64"/>
          <bgColor rgb="FF006600"/>
        </patternFill>
      </fill>
      <alignment horizontal="center" wrapText="1" readingOrder="0"/>
    </dxf>
    <dxf>
      <numFmt numFmtId="3" formatCode="#,##0"/>
    </dxf>
    <dxf>
      <alignment horizontal="center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font>
        <b/>
        <i val="0"/>
        <color auto="1"/>
      </font>
      <fill>
        <patternFill>
          <bgColor rgb="FF00FF00"/>
        </patternFill>
      </fill>
    </dxf>
    <dxf>
      <font>
        <b/>
        <i val="0"/>
        <color auto="1"/>
      </font>
      <fill>
        <patternFill>
          <bgColor rgb="FF00FFFF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  <color rgb="FF00FF00"/>
      <color rgb="FF00FFFF"/>
      <color rgb="FF0066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dor" refreshedDate="43257.6482068287" createdVersion="6" refreshedVersion="6" minRefreshableVersion="3" recordCount="99">
  <cacheSource type="worksheet">
    <worksheetSource ref="A1:AK100" sheet="Base"/>
  </cacheSource>
  <cacheFields count="38">
    <cacheField name="Zona" numFmtId="0">
      <sharedItems/>
    </cacheField>
    <cacheField name="Clave" numFmtId="0">
      <sharedItems containsSemiMixedTypes="0" containsString="0" containsNumber="1" containsInteger="1" minValue="5452" maxValue="6096" count="13">
        <n v="5452"/>
        <n v="5613"/>
        <n v="5624"/>
        <n v="5626"/>
        <n v="5627"/>
        <n v="5632"/>
        <n v="5633"/>
        <n v="5653"/>
        <n v="5835"/>
        <n v="6013"/>
        <n v="6086"/>
        <n v="6089"/>
        <n v="6096"/>
      </sharedItems>
    </cacheField>
    <cacheField name="Nombre Comercial " numFmtId="0">
      <sharedItems count="13">
        <s v="NEULASTIM 6 mg / 0.60 ml 1 JGP"/>
        <s v="PROLIA 60 mg / ml 1 JGP"/>
        <s v="NPLATE 250 mcg 1 FAM"/>
        <s v="ARANESP 30 mcg / 0.3 ml 4 JGP"/>
        <s v="ARANESP 40 mcg / 0.4 ml 4 JGP"/>
        <s v="ARANESP 300 mcg / 0.6 ml 1 JGP"/>
        <s v="ARANESP 500 mcg / 1 ml 1 JGP"/>
        <s v="VECTIBIX 100 mg / 5 ml 1 FAM"/>
        <s v="MIMPARA 30 mg 30 TAB"/>
        <s v="XGEVA 120 mg / 1.7 ml 1 FAM"/>
        <s v="KYPROLIS 60 mg 1 FAM"/>
        <s v="REPATHA 140 mg / ml 1 PLP"/>
        <s v="BLINCYTO 35 mcg 1 FAM"/>
      </sharedItems>
    </cacheField>
    <cacheField name="SUSTANCIA" numFmtId="0">
      <sharedItems/>
    </cacheField>
    <cacheField name="CLV ORACLE" numFmtId="0">
      <sharedItems/>
    </cacheField>
    <cacheField name="Empresa" numFmtId="0">
      <sharedItems/>
    </cacheField>
    <cacheField name="GPO LAB" numFmtId="0">
      <sharedItems count="1">
        <s v="AMGEN"/>
      </sharedItems>
    </cacheField>
    <cacheField name="Instituto" numFmtId="0">
      <sharedItems count="3">
        <s v="ISSSTE"/>
        <s v="IMSS"/>
        <s v="ISSSTE 20 NOV"/>
      </sharedItems>
    </cacheField>
    <cacheField name="Tipo de Venta" numFmtId="0">
      <sharedItems count="4">
        <s v="ISSSTE"/>
        <s v="FOLIO"/>
        <s v="ISSSTE 20 NOV"/>
        <s v="IMSS"/>
      </sharedItems>
    </cacheField>
    <cacheField name="Nombre Cliente" numFmtId="0">
      <sharedItems count="50">
        <s v="MED. I.S.S.S.T.E. SAN FERNANDO"/>
        <s v="MED. HOSPITAL DE ESPECIALIDADES C.M.N. SIGLO XXI"/>
        <s v="MED. CENTRO MEDICO NACIONAL 20 DE NOVIEMBRE"/>
        <s v="MED HGR 2 VILLA COAPA C UMAA"/>
        <s v="MED HGR 251 FARMACIA"/>
        <s v="MED HGZ UMA 48"/>
        <s v="MED. ALMACEN DELEGACIONAL EN LEON, GUANAJUATO"/>
        <s v="MED. H.G.R. NUMERO 1 GABRIEL MANCERA"/>
        <s v="MED. H.G.R. NUMERO 46 GUADALAJARA"/>
        <s v="MED. H.G.Z. NUMERO 11 XALAPA, VERACRUZ"/>
        <s v="MED. H.G.Z. NUMERO 2 HERMOSILLO"/>
        <s v="MED. H.G.Z. NUMERO 30 MEXICALI, BAJA CALIFORNIA NORTE"/>
        <s v="MED. H.G.Z. NUMERO 8 DELEGACION SUR"/>
        <s v="MED. HOSPITAL GENERAL DE ZONA 1-A VENADOS"/>
        <s v="MED. HOSPITAL GENERAL DE ZONA NUMERO 67"/>
        <s v="UMAA 53 DURANGO"/>
        <s v="MED.HGZ 1 COLIMA"/>
        <s v="FARMACIA DEL HOSPITAL GENERAL DE ZONA No. 20"/>
        <s v="MED. ALMACEN DELEGACIONAL EN QUERETARO"/>
        <s v="MED. ALMACEN DELEGACIONAL EN COLIMA"/>
        <s v="FARMACIA HOSPITAL DE ONCOLOGIA C.M.N. SIGLO XXI"/>
        <s v="ALMACEN DELEGACIONAL DEL IMSS EN SAN LUIS POTOSI"/>
        <s v="ALMACEN DELEGACIONAL DE BIENES TERAPÉUTICOS VERACRUZ NORTE"/>
        <s v="ALMACEN DE DEP Y DIST DE MEDICAMENTOS DEL IMSS"/>
        <s v="MED. ALMACEN DELEGACIONAL EN MORELOS"/>
        <s v="IMSS ALMACEN DELEGACIONAL EDO. MEXICO ZONA ORIENTE"/>
        <s v="MED. ALMACEN DELEGACIONAL EN BAJA CALIFORNIA NORTE"/>
        <s v="MED. HOSPITAL DE ESPECIALIDADES NUMERO 71 TORREON"/>
        <s v="MED. ALMACEN DELEGACIONAL EN NUEVO LEON"/>
        <s v="MED. ALMACEN DELEGACIONAL EN PUEBLA"/>
        <s v="FARMACIA UMAE ESPECIALIDADES IGNACIO GARCIA TELLEZ MERIDA"/>
        <s v="FARMACIA ANEXA A CLINICA IMSS  1 LEON"/>
        <s v="BOTICA DEL HOSPITAL REGIONAL DE ESPECIALIDADES # 25 IMSS"/>
        <s v="MED. HOSPITAL DE ESPECIALIDADES C.M.N. LA RAZA"/>
        <s v="MED. ALMACEN DELEGACIONAL EDO. MEXICO PONIENTE"/>
        <s v="ALMACEN DEL DEPARTAMENTO DE ABASTECIMIENTO DURANGO"/>
        <s v="MED. ALMACEN DELEGACIONAL EN CD. OBREGON"/>
        <s v="MED. ALMACEN DELEGACIONAL NORTE"/>
        <s v="MED. ALMACEN DELEGACIONAL EN CHIHUAHUA"/>
        <s v="MED. ALMACEN DELEGACIONAL SUR"/>
        <s v="MED HGZ CON MF 1 DURANGO"/>
        <s v="MED. ALMACEN DELEGACIONAL EN COAHUILA"/>
        <s v="MED. H.G.R. NUMERO 1 UNIDAD MORELOS, CHIHUAHUA"/>
        <s v="MED. H.G.Z. NUMERO 50 SAN LUIS POTOSI"/>
        <s v="MED. H.G.Z. NUMERO 8  URUAPAN, MICHOACAN"/>
        <s v="MED. HOSPITAL GENERAL REGIONAL NUMERO 17 CANCUN"/>
        <s v="MED. HOSPITAL DE GINECO OBSTETRICIA NUMERO 4 DF SUR"/>
        <s v="MED. ALMACEN DELEGACIONAL EN MORELIA"/>
        <s v="ALMACEN DEP Y DIST MED PROD BIO PARA USO HUMANO"/>
        <s v="UMAE HOSP ESP No 14 CMN ADOLFO RUIZ CORTINEZ VERACRUZ"/>
      </sharedItems>
    </cacheField>
    <cacheField name="Clas Ptal" numFmtId="0">
      <sharedItems/>
    </cacheField>
    <cacheField name="No. Cliente" numFmtId="0">
      <sharedItems containsSemiMixedTypes="0" containsString="0" containsNumber="1" containsInteger="1" minValue="1022" maxValue="91822"/>
    </cacheField>
    <cacheField name="Estado" numFmtId="0">
      <sharedItems count="25">
        <s v="CDMX ISSSTE"/>
        <s v="CDMX SUR"/>
        <s v="ESTADO DE MEXICO PONIENTE"/>
        <s v="CDMX NORTE"/>
        <s v="GUANAJUATO"/>
        <s v="JALISCO"/>
        <s v="VERACRUZ NORTE"/>
        <s v="SONORA"/>
        <s v="BAJA CALIFORNIA NORTE"/>
        <s v="NUEVO LEON"/>
        <s v="DURANGO"/>
        <s v="COLIMA"/>
        <s v="PUEBLA"/>
        <s v="QUERETARO"/>
        <s v="SAN LUIS POTOSI"/>
        <s v="CAMPECHE"/>
        <s v="MORELOS"/>
        <s v="ESTADO DE MEXICO ORIENTE"/>
        <s v="COAHUILA DE ZARAGOZA"/>
        <s v="YUCATAN"/>
        <s v="CHIHUAHUA"/>
        <s v="COAHUILA"/>
        <s v="MICHOACAN"/>
        <s v="QUINTANA ROO"/>
        <s v="VERACRUZ UMAES"/>
      </sharedItems>
    </cacheField>
    <cacheField name="Nombre Cliente 1" numFmtId="0">
      <sharedItems/>
    </cacheField>
    <cacheField name="No. Clte. Inst." numFmtId="0">
      <sharedItems containsMixedTypes="1" containsNumber="1" containsInteger="1" minValue="2" maxValue="37"/>
    </cacheField>
    <cacheField name="N° Licitación" numFmtId="0">
      <sharedItems count="11">
        <s v="AA-019GYR047-E81-2017"/>
        <s v="AA-019GYN007-E71-2017"/>
        <s v="OC-0001"/>
        <s v="OC-0123"/>
        <s v="OC-0124"/>
        <s v="OC  0279"/>
        <s v="OC  0278"/>
        <s v="AA-019GYN007-E75-2017"/>
        <s v="AA-051GYN007-E11-2018 "/>
        <s v="LA-019GYN041-E2-2018"/>
        <s v="AA-019GYR024-E638-2017"/>
      </sharedItems>
    </cacheField>
    <cacheField name="Fecha de Inicio" numFmtId="14">
      <sharedItems containsSemiMixedTypes="0" containsNonDate="0" containsDate="1" containsString="0" minDate="2017-12-28T00:00:00" maxDate="2018-05-27T00:00:00" count="9">
        <d v="2018-01-12T00:00:00"/>
        <d v="2018-01-05T00:00:00"/>
        <d v="2018-01-18T00:00:00"/>
        <d v="2018-03-02T00:00:00"/>
        <d v="2018-04-24T00:00:00"/>
        <d v="2018-05-26T00:00:00"/>
        <d v="2018-02-20T00:00:00"/>
        <d v="2017-12-29T00:00:00"/>
        <d v="2017-12-28T00:00:00"/>
      </sharedItems>
    </cacheField>
    <cacheField name="Fecha de Terminación" numFmtId="14">
      <sharedItems containsSemiMixedTypes="0" containsNonDate="0" containsDate="1" containsString="0" minDate="2018-01-04T00:00:00" maxDate="2019-01-01T00:00:00" count="6">
        <d v="2018-12-31T00:00:00"/>
        <d v="2018-05-21T00:00:00"/>
        <d v="2018-01-23T00:00:00"/>
        <d v="2018-03-07T00:00:00"/>
        <d v="2018-04-27T00:00:00"/>
        <d v="2018-01-04T00:00:00"/>
      </sharedItems>
    </cacheField>
    <cacheField name="N° Contrato" numFmtId="0">
      <sharedItems containsMixedTypes="1" containsNumber="1" containsInteger="1" minValue="55341" maxValue="56781" count="12">
        <s v="180149ME"/>
        <s v="180177ME"/>
        <n v="55569"/>
        <n v="56231"/>
        <n v="56233"/>
        <n v="56780"/>
        <n v="56781"/>
        <s v="180170ME"/>
        <s v="180236ME"/>
        <s v="CAD-CMN-LP/007/2018"/>
        <s v="U170602"/>
        <n v="55341"/>
      </sharedItems>
    </cacheField>
    <cacheField name="CPM ESTIMADO x INST. TOTAL CLAVE " numFmtId="0">
      <sharedItems containsSemiMixedTypes="0" containsString="0" containsNumber="1" containsInteger="1" minValue="0" maxValue="100"/>
    </cacheField>
    <cacheField name="  INV. ESTIMADO 05-Junio-18 TOTAL CLAVE " numFmtId="0">
      <sharedItems containsSemiMixedTypes="0" containsString="0" containsNumber="1" containsInteger="1" minValue="0" maxValue="110"/>
    </cacheField>
    <cacheField name="  Asignado" numFmtId="3">
      <sharedItems containsSemiMixedTypes="0" containsString="0" containsNumber="1" containsInteger="1" minValue="0" maxValue="16500"/>
    </cacheField>
    <cacheField name="  Enero" numFmtId="3">
      <sharedItems containsSemiMixedTypes="0" containsString="0" containsNumber="1" containsInteger="1" minValue="0" maxValue="6600"/>
    </cacheField>
    <cacheField name="  Febrero" numFmtId="3">
      <sharedItems containsSemiMixedTypes="0" containsString="0" containsNumber="1" containsInteger="1" minValue="0" maxValue="104"/>
    </cacheField>
    <cacheField name="  Marzo" numFmtId="3">
      <sharedItems containsSemiMixedTypes="0" containsString="0" containsNumber="1" containsInteger="1" minValue="0" maxValue="80"/>
    </cacheField>
    <cacheField name="  Abril" numFmtId="3">
      <sharedItems containsSemiMixedTypes="0" containsString="0" containsNumber="1" containsInteger="1" minValue="0" maxValue="1403"/>
    </cacheField>
    <cacheField name="  Mayo" numFmtId="3">
      <sharedItems containsSemiMixedTypes="0" containsString="0" containsNumber="1" containsInteger="1" minValue="0" maxValue="1677"/>
    </cacheField>
    <cacheField name="  Acumulado" numFmtId="3">
      <sharedItems containsSemiMixedTypes="0" containsString="0" containsNumber="1" containsInteger="1" minValue="0" maxValue="6600"/>
    </cacheField>
    <cacheField name=" Dif. Por Surtir" numFmtId="3">
      <sharedItems containsSemiMixedTypes="0" containsString="0" containsNumber="1" containsInteger="1" minValue="-195" maxValue="16500"/>
    </cacheField>
    <cacheField name="Precio Unitario $" numFmtId="164">
      <sharedItems containsSemiMixedTypes="0" containsString="0" containsNumber="1" minValue="1968" maxValue="28261"/>
    </cacheField>
    <cacheField name="  Monto de Contrato" numFmtId="164">
      <sharedItems containsSemiMixedTypes="0" containsString="0" containsNumber="1" minValue="0" maxValue="138349554"/>
    </cacheField>
    <cacheField name="  Monto Surtido" numFmtId="164">
      <sharedItems containsSemiMixedTypes="0" containsString="0" containsNumber="1" minValue="0" maxValue="69460230"/>
    </cacheField>
    <cacheField name="RUTA" numFmtId="0">
      <sharedItems/>
    </cacheField>
    <cacheField name="REGION" numFmtId="0">
      <sharedItems/>
    </cacheField>
    <cacheField name="Nombre Representante" numFmtId="0">
      <sharedItems/>
    </cacheField>
    <cacheField name="Gerente Regional" numFmtId="0">
      <sharedItems/>
    </cacheField>
    <cacheField name="Alc. %" numFmtId="10">
      <sharedItems containsSemiMixedTypes="0" containsString="0" containsNumber="1" minValue="0" maxValue="1.1428571428571428"/>
    </cacheField>
    <cacheField name="% de Alc." numFmtId="0" formula="IF(ISERROR('  Acumulado'/'  Asignado'),0,('  Acumulado'/'  Asignado'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."/>
    <x v="0"/>
    <x v="0"/>
    <s v="PEGFILGRASTIM"/>
    <s v="8715131010119AP"/>
    <s v="GRUPO FARMACOS ESPECIALIZADOS SA DE CV"/>
    <x v="0"/>
    <x v="0"/>
    <x v="0"/>
    <x v="0"/>
    <s v="ISSSTE"/>
    <n v="1555"/>
    <x v="0"/>
    <s v="MED. I.S.S.S.T.E. SAN FERNANDO"/>
    <s v="ISSSTE"/>
    <x v="0"/>
    <x v="0"/>
    <x v="0"/>
    <x v="0"/>
    <n v="0"/>
    <n v="0"/>
    <n v="10178"/>
    <n v="2341"/>
    <n v="0"/>
    <n v="0"/>
    <n v="1092"/>
    <n v="1677"/>
    <n v="5110"/>
    <n v="5068"/>
    <n v="13593"/>
    <n v="138349554"/>
    <n v="69460230"/>
    <s v="G2002"/>
    <s v="G12"/>
    <s v="LEONEL RAMIREZ ZUNIGA"/>
    <s v="LEONEL RAMIREZ ZUNIGA"/>
    <n v="0.50206327372764792"/>
  </r>
  <r>
    <s v="."/>
    <x v="1"/>
    <x v="1"/>
    <s v="DENOSUMAB"/>
    <s v="8715131006303AP"/>
    <s v="GRUPO FARMACOS ESPECIALIZADOS SA DE CV"/>
    <x v="0"/>
    <x v="0"/>
    <x v="0"/>
    <x v="0"/>
    <s v="ISSSTE"/>
    <n v="1555"/>
    <x v="0"/>
    <s v="MED. I.S.S.S.T.E. SAN FERNANDO"/>
    <s v="ISSSTE"/>
    <x v="1"/>
    <x v="1"/>
    <x v="0"/>
    <x v="1"/>
    <n v="0"/>
    <n v="0"/>
    <n v="13276"/>
    <n v="3329"/>
    <n v="0"/>
    <n v="0"/>
    <n v="1403"/>
    <n v="1015"/>
    <n v="5747"/>
    <n v="7529"/>
    <n v="3655.6"/>
    <n v="48531745.600000001"/>
    <n v="21008733.199999999"/>
    <s v="G2002"/>
    <s v="G12"/>
    <s v="LEONEL RAMIREZ ZUNIGA"/>
    <s v="LEONEL RAMIREZ ZUNIGA"/>
    <n v="0.43288641156974994"/>
  </r>
  <r>
    <s v="."/>
    <x v="2"/>
    <x v="2"/>
    <s v="ROMIPLOSTIM"/>
    <s v="8715131005276AA"/>
    <s v="GRUPO FARMACOS ESPECIALIZADOS SA DE CV"/>
    <x v="0"/>
    <x v="1"/>
    <x v="1"/>
    <x v="1"/>
    <s v="371902200203"/>
    <n v="1265"/>
    <x v="1"/>
    <s v="MED. HOSPITAL DE ESPECIALIDADES C.M.N. SIGLO XXI"/>
    <n v="37"/>
    <x v="2"/>
    <x v="2"/>
    <x v="1"/>
    <x v="2"/>
    <n v="0"/>
    <n v="0"/>
    <n v="0"/>
    <n v="0"/>
    <n v="0"/>
    <n v="0"/>
    <n v="0"/>
    <n v="0"/>
    <n v="0"/>
    <n v="0"/>
    <n v="7343"/>
    <n v="0"/>
    <n v="0"/>
    <s v="G0803"/>
    <s v="G08"/>
    <s v="LORENA ESTEVES PEREZ"/>
    <s v="DIANA YISSEL SIERRA MALDONADO"/>
    <n v="0"/>
  </r>
  <r>
    <s v="."/>
    <x v="2"/>
    <x v="2"/>
    <s v="ROMIPLOSTIM"/>
    <s v="8715131005276AA"/>
    <s v="GRUPO FARMACOS ESPECIALIZADOS SA DE CV"/>
    <x v="0"/>
    <x v="1"/>
    <x v="1"/>
    <x v="1"/>
    <s v="371902200203"/>
    <n v="1265"/>
    <x v="1"/>
    <s v="MED. HOSPITAL DE ESPECIALIDADES C.M.N. SIGLO XXI"/>
    <n v="37"/>
    <x v="2"/>
    <x v="2"/>
    <x v="2"/>
    <x v="2"/>
    <n v="0"/>
    <n v="0"/>
    <n v="4"/>
    <n v="4"/>
    <n v="0"/>
    <n v="0"/>
    <n v="0"/>
    <n v="0"/>
    <n v="4"/>
    <n v="0"/>
    <n v="7343"/>
    <n v="29372"/>
    <n v="29372"/>
    <s v="G0803"/>
    <s v="G08"/>
    <s v="LORENA ESTEVES PEREZ"/>
    <s v="DIANA YISSEL SIERRA MALDONADO"/>
    <n v="1"/>
  </r>
  <r>
    <s v="."/>
    <x v="2"/>
    <x v="2"/>
    <s v="ROMIPLOSTIM"/>
    <s v="8715131005276AA"/>
    <s v="GRUPO FARMACOS ESPECIALIZADOS SA DE CV"/>
    <x v="0"/>
    <x v="1"/>
    <x v="1"/>
    <x v="1"/>
    <s v="371902200203"/>
    <n v="1265"/>
    <x v="1"/>
    <s v="MED. HOSPITAL DE ESPECIALIDADES C.M.N. SIGLO XXI"/>
    <n v="37"/>
    <x v="3"/>
    <x v="3"/>
    <x v="3"/>
    <x v="3"/>
    <n v="0"/>
    <n v="0"/>
    <n v="2"/>
    <n v="0"/>
    <n v="0"/>
    <n v="2"/>
    <n v="0"/>
    <n v="0"/>
    <n v="2"/>
    <n v="0"/>
    <n v="7343"/>
    <n v="14686"/>
    <n v="14686"/>
    <s v="G0803"/>
    <s v="G08"/>
    <s v="LORENA ESTEVES PEREZ"/>
    <s v="DIANA YISSEL SIERRA MALDONADO"/>
    <n v="1"/>
  </r>
  <r>
    <s v="."/>
    <x v="2"/>
    <x v="2"/>
    <s v="ROMIPLOSTIM"/>
    <s v="8715131005276AA"/>
    <s v="GRUPO FARMACOS ESPECIALIZADOS SA DE CV"/>
    <x v="0"/>
    <x v="1"/>
    <x v="1"/>
    <x v="1"/>
    <s v="371902200203"/>
    <n v="1265"/>
    <x v="1"/>
    <s v="MED. HOSPITAL DE ESPECIALIDADES C.M.N. SIGLO XXI"/>
    <n v="37"/>
    <x v="4"/>
    <x v="3"/>
    <x v="3"/>
    <x v="4"/>
    <n v="0"/>
    <n v="0"/>
    <n v="2"/>
    <n v="0"/>
    <n v="0"/>
    <n v="2"/>
    <n v="0"/>
    <n v="0"/>
    <n v="2"/>
    <n v="0"/>
    <n v="7343"/>
    <n v="14686"/>
    <n v="14686"/>
    <s v="G0803"/>
    <s v="G08"/>
    <s v="LORENA ESTEVES PEREZ"/>
    <s v="DIANA YISSEL SIERRA MALDONADO"/>
    <n v="1"/>
  </r>
  <r>
    <s v="."/>
    <x v="2"/>
    <x v="2"/>
    <s v="ROMIPLOSTIM"/>
    <s v="8715131005276AA"/>
    <s v="GRUPO FARMACOS ESPECIALIZADOS SA DE CV"/>
    <x v="0"/>
    <x v="1"/>
    <x v="1"/>
    <x v="1"/>
    <s v="371902200203"/>
    <n v="1265"/>
    <x v="1"/>
    <s v="MED. HOSPITAL DE ESPECIALIDADES C.M.N. SIGLO XXI"/>
    <n v="37"/>
    <x v="5"/>
    <x v="4"/>
    <x v="4"/>
    <x v="5"/>
    <n v="0"/>
    <n v="0"/>
    <n v="2"/>
    <n v="0"/>
    <n v="0"/>
    <n v="0"/>
    <n v="2"/>
    <n v="0"/>
    <n v="2"/>
    <n v="0"/>
    <n v="7343"/>
    <n v="14686"/>
    <n v="14686"/>
    <s v="G0803"/>
    <s v="G08"/>
    <s v="LORENA ESTEVES PEREZ"/>
    <s v="DIANA YISSEL SIERRA MALDONADO"/>
    <n v="1"/>
  </r>
  <r>
    <s v="."/>
    <x v="2"/>
    <x v="2"/>
    <s v="ROMIPLOSTIM"/>
    <s v="8715131005276AA"/>
    <s v="GRUPO FARMACOS ESPECIALIZADOS SA DE CV"/>
    <x v="0"/>
    <x v="1"/>
    <x v="1"/>
    <x v="1"/>
    <s v="371902200203"/>
    <n v="1265"/>
    <x v="1"/>
    <s v="MED. HOSPITAL DE ESPECIALIDADES C.M.N. SIGLO XXI"/>
    <n v="37"/>
    <x v="6"/>
    <x v="4"/>
    <x v="4"/>
    <x v="6"/>
    <n v="0"/>
    <n v="0"/>
    <n v="2"/>
    <n v="0"/>
    <n v="0"/>
    <n v="0"/>
    <n v="2"/>
    <n v="0"/>
    <n v="2"/>
    <n v="0"/>
    <n v="7343"/>
    <n v="14686"/>
    <n v="14686"/>
    <s v="G0803"/>
    <s v="G08"/>
    <s v="LORENA ESTEVES PEREZ"/>
    <s v="DIANA YISSEL SIERRA MALDONADO"/>
    <n v="1"/>
  </r>
  <r>
    <s v="."/>
    <x v="3"/>
    <x v="3"/>
    <s v="DARBEPOETINA ALFA"/>
    <s v="8715131005542AP"/>
    <s v="GRUPO FARMACOS ESPECIALIZADOS SA DE CV"/>
    <x v="0"/>
    <x v="0"/>
    <x v="0"/>
    <x v="0"/>
    <s v="ISSSTE"/>
    <n v="1555"/>
    <x v="0"/>
    <s v="MED. I.S.S.S.T.E. SAN FERNANDO"/>
    <s v="ISSSTE"/>
    <x v="7"/>
    <x v="1"/>
    <x v="0"/>
    <x v="7"/>
    <n v="0"/>
    <n v="0"/>
    <n v="5400"/>
    <n v="5399"/>
    <n v="1"/>
    <n v="0"/>
    <n v="0"/>
    <n v="0"/>
    <n v="5400"/>
    <n v="0"/>
    <n v="1968"/>
    <n v="10627200"/>
    <n v="10627200"/>
    <s v="G2002"/>
    <s v="G12"/>
    <s v="LEONEL RAMIREZ ZUNIGA"/>
    <s v="LEONEL RAMIREZ ZUNIGA"/>
    <n v="1"/>
  </r>
  <r>
    <s v="."/>
    <x v="3"/>
    <x v="3"/>
    <s v="DARBEPOETINA ALFA"/>
    <s v="8715131005542AP"/>
    <s v="GRUPO FARMACOS ESPECIALIZADOS SA DE CV"/>
    <x v="0"/>
    <x v="0"/>
    <x v="0"/>
    <x v="0"/>
    <s v="ISSSTE"/>
    <n v="1555"/>
    <x v="0"/>
    <s v="MED. I.S.S.S.T.E. SAN FERNANDO"/>
    <s v="ISSSTE"/>
    <x v="8"/>
    <x v="5"/>
    <x v="0"/>
    <x v="8"/>
    <n v="0"/>
    <n v="0"/>
    <n v="13500"/>
    <n v="0"/>
    <n v="0"/>
    <n v="0"/>
    <n v="0"/>
    <n v="0"/>
    <n v="0"/>
    <n v="13500"/>
    <n v="1968"/>
    <n v="26568000"/>
    <n v="0"/>
    <s v="G2002"/>
    <s v="G12"/>
    <s v="LEONEL RAMIREZ ZUNIGA"/>
    <s v="LEONEL RAMIREZ ZUNIGA"/>
    <n v="0"/>
  </r>
  <r>
    <s v="."/>
    <x v="4"/>
    <x v="4"/>
    <s v="DARBEPOETINA ALFA"/>
    <s v="8715131005559AP"/>
    <s v="GRUPO FARMACOS ESPECIALIZADOS SA DE CV"/>
    <x v="0"/>
    <x v="0"/>
    <x v="0"/>
    <x v="0"/>
    <s v="ISSSTE"/>
    <n v="1555"/>
    <x v="0"/>
    <s v="MED. I.S.S.S.T.E. SAN FERNANDO"/>
    <s v="ISSSTE"/>
    <x v="7"/>
    <x v="1"/>
    <x v="0"/>
    <x v="7"/>
    <n v="0"/>
    <n v="0"/>
    <n v="6600"/>
    <n v="6600"/>
    <n v="0"/>
    <n v="0"/>
    <n v="0"/>
    <n v="0"/>
    <n v="6600"/>
    <n v="0"/>
    <n v="2624"/>
    <n v="17318400"/>
    <n v="17318400"/>
    <s v="G2002"/>
    <s v="G12"/>
    <s v="LEONEL RAMIREZ ZUNIGA"/>
    <s v="LEONEL RAMIREZ ZUNIGA"/>
    <n v="1"/>
  </r>
  <r>
    <s v="."/>
    <x v="4"/>
    <x v="4"/>
    <s v="DARBEPOETINA ALFA"/>
    <s v="8715131005559AP"/>
    <s v="GRUPO FARMACOS ESPECIALIZADOS SA DE CV"/>
    <x v="0"/>
    <x v="0"/>
    <x v="0"/>
    <x v="0"/>
    <s v="ISSSTE"/>
    <n v="1555"/>
    <x v="0"/>
    <s v="MED. I.S.S.S.T.E. SAN FERNANDO"/>
    <s v="ISSSTE"/>
    <x v="8"/>
    <x v="5"/>
    <x v="0"/>
    <x v="8"/>
    <n v="0"/>
    <n v="0"/>
    <n v="16500"/>
    <n v="0"/>
    <n v="0"/>
    <n v="0"/>
    <n v="0"/>
    <n v="0"/>
    <n v="0"/>
    <n v="16500"/>
    <n v="2624"/>
    <n v="43296000"/>
    <n v="0"/>
    <s v="G2002"/>
    <s v="G12"/>
    <s v="LEONEL RAMIREZ ZUNIGA"/>
    <s v="LEONEL RAMIREZ ZUNIGA"/>
    <n v="0"/>
  </r>
  <r>
    <s v="."/>
    <x v="5"/>
    <x v="5"/>
    <s v="DARBEPOETINA ALFA"/>
    <s v="8715131005580AP"/>
    <s v="GRUPO FARMACOS ESPECIALIZADOS SA DE CV"/>
    <x v="0"/>
    <x v="2"/>
    <x v="2"/>
    <x v="2"/>
    <s v="ISSSTE 20 NOV"/>
    <n v="91377"/>
    <x v="0"/>
    <s v="MED. CENTRO MEDICO NACIONAL 20 DE NOVIEMBRE"/>
    <s v="ISSSTE 20"/>
    <x v="9"/>
    <x v="6"/>
    <x v="0"/>
    <x v="9"/>
    <n v="0"/>
    <n v="0"/>
    <n v="420"/>
    <n v="0"/>
    <n v="35"/>
    <n v="35"/>
    <n v="35"/>
    <n v="35"/>
    <n v="140"/>
    <n v="280"/>
    <n v="4428"/>
    <n v="1859760"/>
    <n v="619920"/>
    <s v="G2002"/>
    <s v="G12"/>
    <s v="LEONEL RAMIREZ ZUNIGA"/>
    <s v="LEONEL RAMIREZ ZUNIGA"/>
    <n v="0.33333333333333331"/>
  </r>
  <r>
    <s v="."/>
    <x v="5"/>
    <x v="5"/>
    <s v="DARBEPOETINA ALFA"/>
    <s v="8715131005580AP"/>
    <s v="GRUPO FARMACOS ESPECIALIZADOS SA DE CV"/>
    <x v="0"/>
    <x v="1"/>
    <x v="3"/>
    <x v="3"/>
    <s v="380501200203"/>
    <n v="49829"/>
    <x v="1"/>
    <s v="MED. ALMACEN DELEGACIONAL SUR"/>
    <n v="37"/>
    <x v="0"/>
    <x v="7"/>
    <x v="0"/>
    <x v="10"/>
    <n v="0"/>
    <n v="0"/>
    <n v="0"/>
    <n v="50"/>
    <n v="26"/>
    <n v="58"/>
    <n v="32"/>
    <n v="23"/>
    <n v="189"/>
    <n v="-189"/>
    <n v="4428"/>
    <n v="0"/>
    <n v="836892"/>
    <s v="G0802"/>
    <s v="G08"/>
    <s v="LIDIA ESTELA ALVAREZ MARES"/>
    <s v="DIANA YISSEL SIERRA MALDONADO"/>
    <n v="0"/>
  </r>
  <r>
    <s v="."/>
    <x v="5"/>
    <x v="5"/>
    <s v="DARBEPOETINA ALFA"/>
    <s v="8715131005580AP"/>
    <s v="GRUPO FARMACOS ESPECIALIZADOS SA DE CV"/>
    <x v="0"/>
    <x v="1"/>
    <x v="3"/>
    <x v="4"/>
    <s v="160502200203"/>
    <n v="49941"/>
    <x v="2"/>
    <s v="MED. ALMACEN DELEGACIONAL EDO. MEXICO PONIENTE"/>
    <n v="16"/>
    <x v="0"/>
    <x v="7"/>
    <x v="0"/>
    <x v="10"/>
    <n v="0"/>
    <n v="0"/>
    <n v="0"/>
    <n v="0"/>
    <n v="0"/>
    <n v="5"/>
    <n v="2"/>
    <n v="12"/>
    <n v="19"/>
    <n v="-19"/>
    <n v="4428"/>
    <n v="0"/>
    <n v="84132"/>
    <s v="G0901"/>
    <s v="G09"/>
    <s v="DIANA ALINE BRITO TOLEDANO"/>
    <s v="ANA LAURA MARQUEZ JIMENEZ"/>
    <n v="0"/>
  </r>
  <r>
    <s v="."/>
    <x v="5"/>
    <x v="5"/>
    <s v="DARBEPOETINA ALFA"/>
    <s v="8715131005580AP"/>
    <s v="GRUPO FARMACOS ESPECIALIZADOS SA DE CV"/>
    <x v="0"/>
    <x v="1"/>
    <x v="3"/>
    <x v="5"/>
    <s v="350101200203"/>
    <n v="49830"/>
    <x v="3"/>
    <s v="MED. ALMACEN DELEGACIONAL NORTE"/>
    <n v="35"/>
    <x v="0"/>
    <x v="7"/>
    <x v="0"/>
    <x v="10"/>
    <n v="0"/>
    <n v="0"/>
    <n v="0"/>
    <n v="0"/>
    <n v="6"/>
    <n v="36"/>
    <n v="9"/>
    <n v="43"/>
    <n v="94"/>
    <n v="-94"/>
    <n v="4428"/>
    <n v="0"/>
    <n v="416232"/>
    <s v="G0903"/>
    <s v="G09"/>
    <s v="FRANCISCO JAVIER CHAVEZ BARCENAS"/>
    <s v="ANA LAURA MARQUEZ JIMENEZ"/>
    <n v="0"/>
  </r>
  <r>
    <s v="."/>
    <x v="5"/>
    <x v="5"/>
    <s v="DARBEPOETINA ALFA"/>
    <s v="8715131005580AP"/>
    <s v="GRUPO FARMACOS ESPECIALIZADOS SA DE CV"/>
    <x v="0"/>
    <x v="1"/>
    <x v="3"/>
    <x v="6"/>
    <s v="118001150900"/>
    <n v="1025"/>
    <x v="4"/>
    <s v="MED. ALMACEN DELEGACIONAL EN LEON, GUANAJUATO"/>
    <n v="11"/>
    <x v="0"/>
    <x v="7"/>
    <x v="0"/>
    <x v="10"/>
    <n v="0"/>
    <n v="2"/>
    <n v="0"/>
    <n v="0"/>
    <n v="0"/>
    <n v="2"/>
    <n v="0"/>
    <n v="0"/>
    <n v="2"/>
    <n v="-2"/>
    <n v="4428"/>
    <n v="0"/>
    <n v="8856"/>
    <s v="G0605"/>
    <s v="G06"/>
    <s v="SALOMON ALEJANDRO GARCIA VALDIVIA"/>
    <s v="ROBERTO ENRIQUE IBARRA ESTRADA"/>
    <n v="0"/>
  </r>
  <r>
    <s v="."/>
    <x v="5"/>
    <x v="5"/>
    <s v="DARBEPOETINA ALFA"/>
    <s v="8715131005580AP"/>
    <s v="GRUPO FARMACOS ESPECIALIZADOS SA DE CV"/>
    <x v="0"/>
    <x v="1"/>
    <x v="3"/>
    <x v="7"/>
    <s v="370101200203"/>
    <n v="1027"/>
    <x v="1"/>
    <s v="MED. ALMACEN DELEGACIONAL SUR"/>
    <n v="37"/>
    <x v="0"/>
    <x v="7"/>
    <x v="0"/>
    <x v="10"/>
    <n v="0"/>
    <n v="0"/>
    <n v="0"/>
    <n v="3"/>
    <n v="30"/>
    <n v="27"/>
    <n v="28"/>
    <n v="13"/>
    <n v="101"/>
    <n v="-101"/>
    <n v="4428"/>
    <n v="0"/>
    <n v="447228"/>
    <s v="G0802"/>
    <s v="G08"/>
    <s v="LIDIA ESTELA ALVAREZ MARES"/>
    <s v="DIANA YISSEL SIERRA MALDONADO"/>
    <n v="0"/>
  </r>
  <r>
    <s v="."/>
    <x v="5"/>
    <x v="5"/>
    <s v="DARBEPOETINA ALFA"/>
    <s v="8715131005580AP"/>
    <s v="GRUPO FARMACOS ESPECIALIZADOS SA DE CV"/>
    <x v="0"/>
    <x v="1"/>
    <x v="3"/>
    <x v="8"/>
    <s v="140502200203"/>
    <n v="1070"/>
    <x v="5"/>
    <s v="MED. ALMACEN DELEGACIONAL EN JALISCO"/>
    <n v="14"/>
    <x v="0"/>
    <x v="7"/>
    <x v="0"/>
    <x v="10"/>
    <n v="0"/>
    <n v="0"/>
    <n v="0"/>
    <n v="0"/>
    <n v="0"/>
    <n v="0"/>
    <n v="10"/>
    <n v="0"/>
    <n v="10"/>
    <n v="-10"/>
    <n v="4428"/>
    <n v="0"/>
    <n v="44280"/>
    <s v="G0401"/>
    <s v="G04"/>
    <s v="ANA GLORIA DE LA CRUZ CORNEJO"/>
    <s v="JOCELYN GIL MORALES"/>
    <n v="0"/>
  </r>
  <r>
    <s v="."/>
    <x v="5"/>
    <x v="5"/>
    <s v="DARBEPOETINA ALFA"/>
    <s v="8715131005580AP"/>
    <s v="GRUPO FARMACOS ESPECIALIZADOS SA DE CV"/>
    <x v="0"/>
    <x v="1"/>
    <x v="3"/>
    <x v="9"/>
    <s v="310101200203"/>
    <n v="1132"/>
    <x v="6"/>
    <s v="ALMACEN DELEGACIONAL DE BIENES TERAPÉUTICOS VERACRUZ NORTE"/>
    <n v="31"/>
    <x v="0"/>
    <x v="7"/>
    <x v="0"/>
    <x v="10"/>
    <n v="0"/>
    <n v="0"/>
    <n v="0"/>
    <n v="0"/>
    <n v="0"/>
    <n v="0"/>
    <n v="0"/>
    <n v="1"/>
    <n v="1"/>
    <n v="-1"/>
    <n v="4428"/>
    <n v="0"/>
    <n v="4428"/>
    <s v="G1004"/>
    <s v="G10"/>
    <s v="GONZALO AGUILAR CABAÑAS"/>
    <s v="RUBEN RODRIGUEZ DE LA MOTA"/>
    <n v="0"/>
  </r>
  <r>
    <s v="."/>
    <x v="5"/>
    <x v="5"/>
    <s v="DARBEPOETINA ALFA"/>
    <s v="8715131005580AP"/>
    <s v="GRUPO FARMACOS ESPECIALIZADOS SA DE CV"/>
    <x v="0"/>
    <x v="1"/>
    <x v="3"/>
    <x v="10"/>
    <s v="270101200203"/>
    <n v="1114"/>
    <x v="7"/>
    <s v="MED. ALMACEN DELEGACIONAL EN CD. OBREGON"/>
    <n v="27"/>
    <x v="0"/>
    <x v="7"/>
    <x v="0"/>
    <x v="10"/>
    <n v="0"/>
    <n v="0"/>
    <n v="0"/>
    <n v="0"/>
    <n v="5"/>
    <n v="32"/>
    <n v="51"/>
    <n v="21"/>
    <n v="109"/>
    <n v="-109"/>
    <n v="4428"/>
    <n v="0"/>
    <n v="482652"/>
    <s v="G0102"/>
    <s v="G01"/>
    <s v="EDILTH MAGDALENA PULIDO FIGUEROA"/>
    <s v="MARIO ALBERTO SANCHEZ PENA"/>
    <n v="0"/>
  </r>
  <r>
    <s v="."/>
    <x v="5"/>
    <x v="5"/>
    <s v="DARBEPOETINA ALFA"/>
    <s v="8715131005580AP"/>
    <s v="GRUPO FARMACOS ESPECIALIZADOS SA DE CV"/>
    <x v="0"/>
    <x v="1"/>
    <x v="3"/>
    <x v="11"/>
    <s v="020101200203"/>
    <n v="1167"/>
    <x v="8"/>
    <s v="MED. ALMACEN DELEGACIONAL EN BAJA CALIFORNIA NORTE"/>
    <n v="2"/>
    <x v="0"/>
    <x v="7"/>
    <x v="0"/>
    <x v="10"/>
    <n v="0"/>
    <n v="0"/>
    <n v="0"/>
    <n v="7"/>
    <n v="8"/>
    <n v="11"/>
    <n v="4"/>
    <n v="7"/>
    <n v="37"/>
    <n v="-37"/>
    <n v="4428"/>
    <n v="0"/>
    <n v="163836"/>
    <s v="G0104"/>
    <s v="G01"/>
    <s v="MAJA MICHELLE SOBERANES RAMOS"/>
    <s v="MARIO ALBERTO SANCHEZ PENA"/>
    <n v="0"/>
  </r>
  <r>
    <s v="."/>
    <x v="5"/>
    <x v="5"/>
    <s v="DARBEPOETINA ALFA"/>
    <s v="8715131005580AP"/>
    <s v="GRUPO FARMACOS ESPECIALIZADOS SA DE CV"/>
    <x v="0"/>
    <x v="1"/>
    <x v="3"/>
    <x v="12"/>
    <s v="370202200203"/>
    <n v="1108"/>
    <x v="1"/>
    <s v="MED. ALMACEN DELEGACIONAL SUR"/>
    <n v="37"/>
    <x v="0"/>
    <x v="7"/>
    <x v="0"/>
    <x v="10"/>
    <n v="0"/>
    <n v="0"/>
    <n v="0"/>
    <n v="0"/>
    <n v="31"/>
    <n v="18"/>
    <n v="14"/>
    <n v="26"/>
    <n v="89"/>
    <n v="-89"/>
    <n v="4428"/>
    <n v="0"/>
    <n v="394092"/>
    <s v="G0802"/>
    <s v="G08"/>
    <s v="LIDIA ESTELA ALVAREZ MARES"/>
    <s v="DIANA YISSEL SIERRA MALDONADO"/>
    <n v="0"/>
  </r>
  <r>
    <s v="."/>
    <x v="5"/>
    <x v="5"/>
    <s v="DARBEPOETINA ALFA"/>
    <s v="8715131005580AP"/>
    <s v="GRUPO FARMACOS ESPECIALIZADOS SA DE CV"/>
    <x v="0"/>
    <x v="1"/>
    <x v="3"/>
    <x v="13"/>
    <s v="380103200203"/>
    <n v="1585"/>
    <x v="1"/>
    <s v="MED. ALMACEN DELEGACIONAL SUR"/>
    <n v="37"/>
    <x v="0"/>
    <x v="7"/>
    <x v="0"/>
    <x v="10"/>
    <n v="0"/>
    <n v="0"/>
    <n v="0"/>
    <n v="0"/>
    <n v="0"/>
    <n v="3"/>
    <n v="0"/>
    <n v="0"/>
    <n v="3"/>
    <n v="-3"/>
    <n v="4428"/>
    <n v="0"/>
    <n v="13284"/>
    <s v="G0802"/>
    <s v="G08"/>
    <s v="LIDIA ESTELA ALVAREZ MARES"/>
    <s v="DIANA YISSEL SIERRA MALDONADO"/>
    <n v="0"/>
  </r>
  <r>
    <s v="."/>
    <x v="5"/>
    <x v="5"/>
    <s v="DARBEPOETINA ALFA"/>
    <s v="8715131005580AP"/>
    <s v="GRUPO FARMACOS ESPECIALIZADOS SA DE CV"/>
    <x v="0"/>
    <x v="1"/>
    <x v="3"/>
    <x v="14"/>
    <s v="200105200203"/>
    <n v="31308"/>
    <x v="9"/>
    <s v="MED. ALMACEN DELEGACIONAL EN NUEVO LEON"/>
    <n v="20"/>
    <x v="0"/>
    <x v="7"/>
    <x v="0"/>
    <x v="10"/>
    <n v="0"/>
    <n v="0"/>
    <n v="0"/>
    <n v="1"/>
    <n v="4"/>
    <n v="8"/>
    <n v="8"/>
    <n v="6"/>
    <n v="27"/>
    <n v="-27"/>
    <n v="4428"/>
    <n v="0"/>
    <n v="119556"/>
    <s v="G0302"/>
    <s v="G03"/>
    <s v="ERIK ELIUTH CAVAZOS SIAS"/>
    <s v="MAURICIO MARIANO RIVERA NAVARRO"/>
    <n v="0"/>
  </r>
  <r>
    <s v="."/>
    <x v="5"/>
    <x v="5"/>
    <s v="DARBEPOETINA ALFA"/>
    <s v="8715131005580AP"/>
    <s v="GRUPO FARMACOS ESPECIALIZADOS SA DE CV"/>
    <x v="0"/>
    <x v="1"/>
    <x v="3"/>
    <x v="15"/>
    <s v="102411200203"/>
    <n v="87534"/>
    <x v="10"/>
    <s v="ALMACEN DEL DEPARTAMENTO DE ABASTECIMIENTO DURANGO"/>
    <n v="10"/>
    <x v="0"/>
    <x v="7"/>
    <x v="0"/>
    <x v="10"/>
    <n v="0"/>
    <n v="0"/>
    <n v="0"/>
    <n v="0"/>
    <n v="0"/>
    <n v="0"/>
    <n v="0"/>
    <n v="6"/>
    <n v="6"/>
    <n v="-6"/>
    <n v="4428"/>
    <n v="0"/>
    <n v="26568"/>
    <s v="G0203"/>
    <s v="G02"/>
    <s v="RICARDO JAVIER GUERRERO MARTINEZ"/>
    <s v="JORGE ANTONIO PORTUGAL ZALDIVAR"/>
    <n v="0"/>
  </r>
  <r>
    <s v="."/>
    <x v="5"/>
    <x v="5"/>
    <s v="DARBEPOETINA ALFA"/>
    <s v="8715131005580AP"/>
    <s v="GRUPO FARMACOS ESPECIALIZADOS SA DE CV"/>
    <x v="0"/>
    <x v="1"/>
    <x v="3"/>
    <x v="16"/>
    <s v="060103200203"/>
    <n v="91822"/>
    <x v="11"/>
    <s v="MED. ALMACEN DELEGACIONAL EN COLIMA"/>
    <n v="6"/>
    <x v="0"/>
    <x v="7"/>
    <x v="0"/>
    <x v="10"/>
    <n v="0"/>
    <n v="0"/>
    <n v="0"/>
    <n v="0"/>
    <n v="0"/>
    <n v="4"/>
    <n v="4"/>
    <n v="16"/>
    <n v="24"/>
    <n v="-24"/>
    <n v="4428"/>
    <n v="0"/>
    <n v="106272"/>
    <s v="G0403"/>
    <s v="G04"/>
    <s v="DENISE GABRIELA BRISEÑO REYES"/>
    <s v="JOCELYN GIL MORALES"/>
    <n v="0"/>
  </r>
  <r>
    <s v="."/>
    <x v="5"/>
    <x v="5"/>
    <s v="DARBEPOETINA ALFA"/>
    <s v="8715131005580AP"/>
    <s v="GRUPO FARMACOS ESPECIALIZADOS SA DE CV"/>
    <x v="0"/>
    <x v="1"/>
    <x v="3"/>
    <x v="17"/>
    <s v="220101200203"/>
    <n v="49986"/>
    <x v="12"/>
    <s v="MED. ALMACEN DELEGACIONAL EN PUEBLA"/>
    <n v="22"/>
    <x v="0"/>
    <x v="7"/>
    <x v="0"/>
    <x v="10"/>
    <n v="0"/>
    <n v="0"/>
    <n v="0"/>
    <n v="0"/>
    <n v="0"/>
    <n v="6"/>
    <n v="0"/>
    <n v="0"/>
    <n v="6"/>
    <n v="-6"/>
    <n v="4428"/>
    <n v="0"/>
    <n v="26568"/>
    <s v="G1003"/>
    <s v="G10"/>
    <s v="ELEUTERIA JOSEFINA CORTES CASTILLO"/>
    <s v="RUBEN RODRIGUEZ DE LA MOTA"/>
    <n v="0"/>
  </r>
  <r>
    <s v="."/>
    <x v="5"/>
    <x v="5"/>
    <s v="DARBEPOETINA ALFA"/>
    <s v="8715131005580AP"/>
    <s v="GRUPO FARMACOS ESPECIALIZADOS SA DE CV"/>
    <x v="0"/>
    <x v="1"/>
    <x v="3"/>
    <x v="18"/>
    <s v="238001150900"/>
    <n v="1066"/>
    <x v="13"/>
    <s v="MED. ALMACEN DELEGACIONAL EN QUERETARO"/>
    <n v="23"/>
    <x v="0"/>
    <x v="7"/>
    <x v="0"/>
    <x v="10"/>
    <n v="0"/>
    <n v="9"/>
    <n v="13"/>
    <n v="3"/>
    <n v="0"/>
    <n v="6"/>
    <n v="5"/>
    <n v="0"/>
    <n v="14"/>
    <n v="-1"/>
    <n v="4428"/>
    <n v="57564"/>
    <n v="61992"/>
    <s v="G0603"/>
    <s v="G06"/>
    <s v="LILY IVONNE SOSA HERNANDEZ"/>
    <s v="ROBERTO ENRIQUE IBARRA ESTRADA"/>
    <n v="1.0769230769230769"/>
  </r>
  <r>
    <s v="."/>
    <x v="5"/>
    <x v="5"/>
    <s v="DARBEPOETINA ALFA"/>
    <s v="8715131005580AP"/>
    <s v="GRUPO FARMACOS ESPECIALIZADOS SA DE CV"/>
    <x v="0"/>
    <x v="1"/>
    <x v="3"/>
    <x v="19"/>
    <s v="068001150900"/>
    <n v="1024"/>
    <x v="11"/>
    <s v="MED. ALMACEN DELEGACIONAL EN COLIMA"/>
    <n v="6"/>
    <x v="0"/>
    <x v="7"/>
    <x v="0"/>
    <x v="10"/>
    <n v="2"/>
    <n v="1"/>
    <n v="17"/>
    <n v="0"/>
    <n v="0"/>
    <n v="0"/>
    <n v="0"/>
    <n v="0"/>
    <n v="0"/>
    <n v="17"/>
    <n v="4428"/>
    <n v="75276"/>
    <n v="0"/>
    <s v="G0403"/>
    <s v="G04"/>
    <s v="DENISE GABRIELA BRISEÑO REYES"/>
    <s v="JOCELYN GIL MORALES"/>
    <n v="0"/>
  </r>
  <r>
    <s v="."/>
    <x v="5"/>
    <x v="5"/>
    <s v="DARBEPOETINA ALFA"/>
    <s v="8715131005580AP"/>
    <s v="GRUPO FARMACOS ESPECIALIZADOS SA DE CV"/>
    <x v="0"/>
    <x v="1"/>
    <x v="3"/>
    <x v="20"/>
    <s v="371201200203"/>
    <n v="1160"/>
    <x v="1"/>
    <s v="FARMACIA HOSPITAL DE ONCOLOGIA C.M.N. SIGLO XXI"/>
    <n v="37"/>
    <x v="0"/>
    <x v="7"/>
    <x v="0"/>
    <x v="10"/>
    <n v="2"/>
    <n v="7"/>
    <n v="19"/>
    <n v="0"/>
    <n v="0"/>
    <n v="7"/>
    <n v="6"/>
    <n v="3"/>
    <n v="16"/>
    <n v="3"/>
    <n v="4428"/>
    <n v="84132"/>
    <n v="70848"/>
    <s v="G0803"/>
    <s v="G08"/>
    <s v="LORENA ESTEVES PEREZ"/>
    <s v="DIANA YISSEL SIERRA MALDONADO"/>
    <n v="0.84210526315789469"/>
  </r>
  <r>
    <s v="."/>
    <x v="5"/>
    <x v="5"/>
    <s v="DARBEPOETINA ALFA"/>
    <s v="8715131005580AP"/>
    <s v="GRUPO FARMACOS ESPECIALIZADOS SA DE CV"/>
    <x v="0"/>
    <x v="1"/>
    <x v="3"/>
    <x v="21"/>
    <s v="258001150900"/>
    <n v="1151"/>
    <x v="14"/>
    <s v="ALMACEN DELEGACIONAL DEL IMSS EN SAN LUIS POTOSI"/>
    <n v="25"/>
    <x v="0"/>
    <x v="7"/>
    <x v="0"/>
    <x v="10"/>
    <n v="0"/>
    <n v="0"/>
    <n v="25"/>
    <n v="0"/>
    <n v="0"/>
    <n v="0"/>
    <n v="0"/>
    <n v="0"/>
    <n v="0"/>
    <n v="25"/>
    <n v="4428"/>
    <n v="110700"/>
    <n v="0"/>
    <s v="G0601"/>
    <s v="G06"/>
    <s v="ANA ANDREA HERNANDEZ SANCHEZ"/>
    <s v="ROBERTO ENRIQUE IBARRA ESTRADA"/>
    <n v="0"/>
  </r>
  <r>
    <s v="."/>
    <x v="5"/>
    <x v="5"/>
    <s v="DARBEPOETINA ALFA"/>
    <s v="8715131005580AP"/>
    <s v="GRUPO FARMACOS ESPECIALIZADOS SA DE CV"/>
    <x v="0"/>
    <x v="1"/>
    <x v="3"/>
    <x v="22"/>
    <s v="318002150900"/>
    <n v="1248"/>
    <x v="6"/>
    <s v="ALMACEN DELEGACIONAL DE BIENES TERAPÉUTICOS VERACRUZ NORTE"/>
    <n v="31"/>
    <x v="0"/>
    <x v="7"/>
    <x v="0"/>
    <x v="10"/>
    <n v="3"/>
    <n v="4"/>
    <n v="33"/>
    <n v="0"/>
    <n v="0"/>
    <n v="0"/>
    <n v="0"/>
    <n v="0"/>
    <n v="0"/>
    <n v="33"/>
    <n v="4428"/>
    <n v="146124"/>
    <n v="0"/>
    <s v="G1004"/>
    <s v="G10"/>
    <s v="GONZALO AGUILAR CABAÑAS"/>
    <s v="RUBEN RODRIGUEZ DE LA MOTA"/>
    <n v="0"/>
  </r>
  <r>
    <s v="."/>
    <x v="5"/>
    <x v="5"/>
    <s v="DARBEPOETINA ALFA"/>
    <s v="8715131005580AP"/>
    <s v="GRUPO FARMACOS ESPECIALIZADOS SA DE CV"/>
    <x v="0"/>
    <x v="1"/>
    <x v="3"/>
    <x v="23"/>
    <s v="048001150900"/>
    <n v="1203"/>
    <x v="15"/>
    <s v="ALMACEN DE DEP Y DIST DE MEDICAMENTOS DEL IMSS"/>
    <n v="4"/>
    <x v="0"/>
    <x v="7"/>
    <x v="0"/>
    <x v="10"/>
    <n v="3"/>
    <n v="2"/>
    <n v="36"/>
    <n v="4"/>
    <n v="0"/>
    <n v="3"/>
    <n v="5"/>
    <n v="0"/>
    <n v="12"/>
    <n v="24"/>
    <n v="4428"/>
    <n v="159408"/>
    <n v="53136"/>
    <s v="G0701"/>
    <s v="G07"/>
    <s v="JESUS JAMAICA RODRIGUEZ"/>
    <s v="RUBEN JIMENEZ LOMELI"/>
    <n v="0.33333333333333331"/>
  </r>
  <r>
    <s v="."/>
    <x v="5"/>
    <x v="5"/>
    <s v="DARBEPOETINA ALFA"/>
    <s v="8715131005580AP"/>
    <s v="GRUPO FARMACOS ESPECIALIZADOS SA DE CV"/>
    <x v="0"/>
    <x v="1"/>
    <x v="3"/>
    <x v="24"/>
    <s v="188001150900"/>
    <n v="1149"/>
    <x v="16"/>
    <s v="MED. ALMACEN DELEGACIONAL EN MORELOS"/>
    <n v="18"/>
    <x v="0"/>
    <x v="7"/>
    <x v="0"/>
    <x v="10"/>
    <n v="4"/>
    <n v="17"/>
    <n v="37"/>
    <n v="0"/>
    <n v="0"/>
    <n v="6"/>
    <n v="0"/>
    <n v="0"/>
    <n v="6"/>
    <n v="31"/>
    <n v="4428"/>
    <n v="163836"/>
    <n v="26568"/>
    <s v="G0804"/>
    <s v="G08"/>
    <s v="MARIA VICTORIA OTAIZA"/>
    <s v="DIANA YISSEL SIERRA MALDONADO"/>
    <n v="0.16216216216216217"/>
  </r>
  <r>
    <s v="."/>
    <x v="5"/>
    <x v="5"/>
    <s v="DARBEPOETINA ALFA"/>
    <s v="8715131005580AP"/>
    <s v="GRUPO FARMACOS ESPECIALIZADOS SA DE CV"/>
    <x v="0"/>
    <x v="1"/>
    <x v="3"/>
    <x v="25"/>
    <s v="158005150900"/>
    <n v="1074"/>
    <x v="17"/>
    <s v="IMSS ALMACEN DELEGACIONAL EDO. MEXICO ZONA ORIENTE"/>
    <n v="15"/>
    <x v="0"/>
    <x v="7"/>
    <x v="0"/>
    <x v="10"/>
    <n v="8"/>
    <n v="10"/>
    <n v="44"/>
    <n v="0"/>
    <n v="0"/>
    <n v="0"/>
    <n v="0"/>
    <n v="0"/>
    <n v="0"/>
    <n v="44"/>
    <n v="4428"/>
    <n v="194832"/>
    <n v="0"/>
    <s v="G0904"/>
    <s v="G09"/>
    <s v="NANCY NAYELI LOPEZ ARELLANO"/>
    <s v="ANA LAURA MARQUEZ JIMENEZ"/>
    <n v="0"/>
  </r>
  <r>
    <s v="."/>
    <x v="5"/>
    <x v="5"/>
    <s v="DARBEPOETINA ALFA"/>
    <s v="8715131005580AP"/>
    <s v="GRUPO FARMACOS ESPECIALIZADOS SA DE CV"/>
    <x v="0"/>
    <x v="1"/>
    <x v="3"/>
    <x v="26"/>
    <s v="028001150900"/>
    <n v="1217"/>
    <x v="8"/>
    <s v="MED. ALMACEN DELEGACIONAL EN BAJA CALIFORNIA NORTE"/>
    <n v="2"/>
    <x v="0"/>
    <x v="7"/>
    <x v="0"/>
    <x v="10"/>
    <n v="9"/>
    <n v="18"/>
    <n v="53"/>
    <n v="0"/>
    <n v="0"/>
    <n v="0"/>
    <n v="0"/>
    <n v="0"/>
    <n v="0"/>
    <n v="53"/>
    <n v="4428"/>
    <n v="234684"/>
    <n v="0"/>
    <s v="G0104"/>
    <s v="G01"/>
    <s v="MAJA MICHELLE SOBERANES RAMOS"/>
    <s v="MARIO ALBERTO SANCHEZ PENA"/>
    <n v="0"/>
  </r>
  <r>
    <s v="."/>
    <x v="5"/>
    <x v="5"/>
    <s v="DARBEPOETINA ALFA"/>
    <s v="8715131005580AP"/>
    <s v="GRUPO FARMACOS ESPECIALIZADOS SA DE CV"/>
    <x v="0"/>
    <x v="1"/>
    <x v="3"/>
    <x v="27"/>
    <s v="051901200203"/>
    <n v="1159"/>
    <x v="18"/>
    <s v="MED. HOSPITAL DE ESPECIALIDADES NUMERO 71 TORREON"/>
    <n v="5"/>
    <x v="0"/>
    <x v="7"/>
    <x v="0"/>
    <x v="10"/>
    <n v="4"/>
    <n v="11"/>
    <n v="53"/>
    <n v="10"/>
    <n v="3"/>
    <n v="0"/>
    <n v="0"/>
    <n v="0"/>
    <n v="13"/>
    <n v="40"/>
    <n v="4428"/>
    <n v="234684"/>
    <n v="57564"/>
    <s v="G0203"/>
    <s v="G02"/>
    <s v="RICARDO JAVIER GUERRERO MARTINEZ"/>
    <s v="JORGE ANTONIO PORTUGAL ZALDIVAR"/>
    <n v="0.24528301886792453"/>
  </r>
  <r>
    <s v="."/>
    <x v="5"/>
    <x v="5"/>
    <s v="DARBEPOETINA ALFA"/>
    <s v="8715131005580AP"/>
    <s v="GRUPO FARMACOS ESPECIALIZADOS SA DE CV"/>
    <x v="0"/>
    <x v="1"/>
    <x v="3"/>
    <x v="28"/>
    <s v="208001150900"/>
    <n v="1246"/>
    <x v="9"/>
    <s v="MED. ALMACEN DELEGACIONAL EN NUEVO LEON"/>
    <n v="20"/>
    <x v="0"/>
    <x v="7"/>
    <x v="0"/>
    <x v="10"/>
    <n v="6"/>
    <n v="9"/>
    <n v="56"/>
    <n v="0"/>
    <n v="0"/>
    <n v="0"/>
    <n v="0"/>
    <n v="0"/>
    <n v="0"/>
    <n v="56"/>
    <n v="4428"/>
    <n v="247968"/>
    <n v="0"/>
    <s v="G0302"/>
    <s v="G03"/>
    <s v="ERIK ELIUTH CAVAZOS SIAS"/>
    <s v="MAURICIO MARIANO RIVERA NAVARRO"/>
    <n v="0"/>
  </r>
  <r>
    <s v="."/>
    <x v="5"/>
    <x v="5"/>
    <s v="DARBEPOETINA ALFA"/>
    <s v="8715131005580AP"/>
    <s v="GRUPO FARMACOS ESPECIALIZADOS SA DE CV"/>
    <x v="0"/>
    <x v="1"/>
    <x v="3"/>
    <x v="29"/>
    <s v="228001150900"/>
    <n v="1065"/>
    <x v="12"/>
    <s v="MED. ALMACEN DELEGACIONAL EN PUEBLA"/>
    <n v="22"/>
    <x v="0"/>
    <x v="7"/>
    <x v="0"/>
    <x v="10"/>
    <n v="8"/>
    <n v="14"/>
    <n v="59"/>
    <n v="0"/>
    <n v="0"/>
    <n v="12"/>
    <n v="0"/>
    <n v="0"/>
    <n v="12"/>
    <n v="47"/>
    <n v="4428"/>
    <n v="261252"/>
    <n v="53136"/>
    <s v="G1003"/>
    <s v="G10"/>
    <s v="ELEUTERIA JOSEFINA CORTES CASTILLO"/>
    <s v="RUBEN RODRIGUEZ DE LA MOTA"/>
    <n v="0.20338983050847459"/>
  </r>
  <r>
    <s v="."/>
    <x v="5"/>
    <x v="5"/>
    <s v="DARBEPOETINA ALFA"/>
    <s v="8715131005580AP"/>
    <s v="GRUPO FARMACOS ESPECIALIZADOS SA DE CV"/>
    <x v="0"/>
    <x v="1"/>
    <x v="3"/>
    <x v="30"/>
    <s v="331901200203"/>
    <n v="1219"/>
    <x v="19"/>
    <s v="FARMACIA UMAE ESPECIALIDADES IGNACIO GARCIA TELLEZ MERIDA"/>
    <n v="33"/>
    <x v="0"/>
    <x v="7"/>
    <x v="0"/>
    <x v="10"/>
    <n v="10"/>
    <n v="11"/>
    <n v="66"/>
    <n v="12"/>
    <n v="12"/>
    <n v="8"/>
    <n v="7"/>
    <n v="11"/>
    <n v="50"/>
    <n v="16"/>
    <n v="4428"/>
    <n v="292248"/>
    <n v="221400"/>
    <s v="G0701"/>
    <s v="G07"/>
    <s v="JESUS JAMAICA RODRIGUEZ"/>
    <s v="RUBEN JIMENEZ LOMELI"/>
    <n v="0.75757575757575757"/>
  </r>
  <r>
    <s v="."/>
    <x v="5"/>
    <x v="5"/>
    <s v="DARBEPOETINA ALFA"/>
    <s v="8715131005580AP"/>
    <s v="GRUPO FARMACOS ESPECIALIZADOS SA DE CV"/>
    <x v="0"/>
    <x v="1"/>
    <x v="3"/>
    <x v="31"/>
    <s v="111901200203"/>
    <n v="1228"/>
    <x v="4"/>
    <s v="FARMACIA ANEXA A CLINICA IMSS  1 LEON"/>
    <n v="11"/>
    <x v="0"/>
    <x v="7"/>
    <x v="0"/>
    <x v="10"/>
    <n v="8"/>
    <n v="9"/>
    <n v="107"/>
    <n v="4"/>
    <n v="6"/>
    <n v="0"/>
    <n v="0"/>
    <n v="1"/>
    <n v="11"/>
    <n v="96"/>
    <n v="4428"/>
    <n v="473796"/>
    <n v="48708"/>
    <s v="G0605"/>
    <s v="G06"/>
    <s v="SALOMON ALEJANDRO GARCIA VALDIVIA"/>
    <s v="ROBERTO ENRIQUE IBARRA ESTRADA"/>
    <n v="0.10280373831775701"/>
  </r>
  <r>
    <s v="."/>
    <x v="5"/>
    <x v="5"/>
    <s v="DARBEPOETINA ALFA"/>
    <s v="8715131005580AP"/>
    <s v="GRUPO FARMACOS ESPECIALIZADOS SA DE CV"/>
    <x v="0"/>
    <x v="1"/>
    <x v="3"/>
    <x v="32"/>
    <s v="201901200203"/>
    <n v="1106"/>
    <x v="9"/>
    <s v="BOTICA DEL HOSPITAL REGIONAL DE ESPECIALIDADES # 25 IMSS"/>
    <n v="20"/>
    <x v="0"/>
    <x v="7"/>
    <x v="0"/>
    <x v="10"/>
    <n v="12"/>
    <n v="14"/>
    <n v="131"/>
    <n v="8"/>
    <n v="21"/>
    <n v="13"/>
    <n v="12"/>
    <n v="4"/>
    <n v="58"/>
    <n v="73"/>
    <n v="4428"/>
    <n v="580068"/>
    <n v="256824"/>
    <s v="G0303"/>
    <s v="G03"/>
    <s v="JOSE MARTIN VIDALES ESTRADA"/>
    <s v="MAURICIO MARIANO RIVERA NAVARRO"/>
    <n v="0.44274809160305345"/>
  </r>
  <r>
    <s v="."/>
    <x v="5"/>
    <x v="5"/>
    <s v="DARBEPOETINA ALFA"/>
    <s v="8715131005580AP"/>
    <s v="GRUPO FARMACOS ESPECIALIZADOS SA DE CV"/>
    <x v="0"/>
    <x v="1"/>
    <x v="3"/>
    <x v="33"/>
    <s v="361901200203"/>
    <n v="1224"/>
    <x v="3"/>
    <s v="MED. HOSPITAL DE ESPECIALIDADES C.M.N. LA RAZA"/>
    <n v="36"/>
    <x v="0"/>
    <x v="7"/>
    <x v="0"/>
    <x v="10"/>
    <n v="13"/>
    <n v="13"/>
    <n v="158"/>
    <n v="0"/>
    <n v="9"/>
    <n v="6"/>
    <n v="12"/>
    <n v="5"/>
    <n v="32"/>
    <n v="126"/>
    <n v="4428"/>
    <n v="699624"/>
    <n v="141696"/>
    <s v="G0905"/>
    <s v="G09"/>
    <s v="JAVIER ADRIAN CORELLA RAMIREZ"/>
    <s v="ANA LAURA MARQUEZ JIMENEZ"/>
    <n v="0.20253164556962025"/>
  </r>
  <r>
    <s v="."/>
    <x v="5"/>
    <x v="5"/>
    <s v="DARBEPOETINA ALFA"/>
    <s v="8715131005580AP"/>
    <s v="GRUPO FARMACOS ESPECIALIZADOS SA DE CV"/>
    <x v="0"/>
    <x v="1"/>
    <x v="3"/>
    <x v="34"/>
    <s v="168001150900"/>
    <n v="1022"/>
    <x v="2"/>
    <s v="MED. ALMACEN DELEGACIONAL EDO. MEXICO PONIENTE"/>
    <n v="16"/>
    <x v="0"/>
    <x v="7"/>
    <x v="0"/>
    <x v="10"/>
    <n v="10"/>
    <n v="8"/>
    <n v="182"/>
    <n v="0"/>
    <n v="0"/>
    <n v="0"/>
    <n v="0"/>
    <n v="0"/>
    <n v="0"/>
    <n v="182"/>
    <n v="4428"/>
    <n v="805896"/>
    <n v="0"/>
    <s v="G0901"/>
    <s v="G09"/>
    <s v="DIANA ALINE BRITO TOLEDANO"/>
    <s v="ANA LAURA MARQUEZ JIMENEZ"/>
    <n v="0"/>
  </r>
  <r>
    <s v="."/>
    <x v="5"/>
    <x v="5"/>
    <s v="DARBEPOETINA ALFA"/>
    <s v="8715131005580AP"/>
    <s v="GRUPO FARMACOS ESPECIALIZADOS SA DE CV"/>
    <x v="0"/>
    <x v="1"/>
    <x v="3"/>
    <x v="35"/>
    <s v="108002150900"/>
    <n v="1200"/>
    <x v="10"/>
    <s v="ALMACEN DEL DEPARTAMENTO DE ABASTECIMIENTO DURANGO"/>
    <n v="10"/>
    <x v="0"/>
    <x v="7"/>
    <x v="0"/>
    <x v="10"/>
    <n v="12"/>
    <n v="18"/>
    <n v="226"/>
    <n v="0"/>
    <n v="0"/>
    <n v="0"/>
    <n v="0"/>
    <n v="0"/>
    <n v="0"/>
    <n v="226"/>
    <n v="4428"/>
    <n v="1000728"/>
    <n v="0"/>
    <s v="G0201"/>
    <s v="G02"/>
    <s v="FEDERICO SANTIAGO MANUEL SERVET VERGARA"/>
    <s v="JORGE ANTONIO PORTUGAL ZALDIVAR"/>
    <n v="0"/>
  </r>
  <r>
    <s v="."/>
    <x v="5"/>
    <x v="5"/>
    <s v="DARBEPOETINA ALFA"/>
    <s v="8715131005580AP"/>
    <s v="GRUPO FARMACOS ESPECIALIZADOS SA DE CV"/>
    <x v="0"/>
    <x v="1"/>
    <x v="3"/>
    <x v="36"/>
    <s v="278002150900"/>
    <n v="1201"/>
    <x v="7"/>
    <s v="MED. ALMACEN DELEGACIONAL EN CD. OBREGON"/>
    <n v="27"/>
    <x v="0"/>
    <x v="7"/>
    <x v="0"/>
    <x v="10"/>
    <n v="18"/>
    <n v="10"/>
    <n v="240"/>
    <n v="0"/>
    <n v="0"/>
    <n v="0"/>
    <n v="0"/>
    <n v="0"/>
    <n v="0"/>
    <n v="240"/>
    <n v="4428"/>
    <n v="1062720"/>
    <n v="0"/>
    <s v="G0105"/>
    <s v="G01"/>
    <s v="MARIA DEL ROSARIO ANGULO HOYOS"/>
    <s v="MARIO ALBERTO SANCHEZ PENA"/>
    <n v="0"/>
  </r>
  <r>
    <s v="."/>
    <x v="5"/>
    <x v="5"/>
    <s v="DARBEPOETINA ALFA"/>
    <s v="8715131005580AP"/>
    <s v="GRUPO FARMACOS ESPECIALIZADOS SA DE CV"/>
    <x v="0"/>
    <x v="1"/>
    <x v="3"/>
    <x v="37"/>
    <s v="358003150900"/>
    <n v="1249"/>
    <x v="3"/>
    <s v="MED. ALMACEN DELEGACIONAL NORTE"/>
    <n v="35"/>
    <x v="0"/>
    <x v="7"/>
    <x v="0"/>
    <x v="10"/>
    <n v="22"/>
    <n v="8"/>
    <n v="245"/>
    <n v="0"/>
    <n v="0"/>
    <n v="0"/>
    <n v="0"/>
    <n v="0"/>
    <n v="0"/>
    <n v="245"/>
    <n v="4428"/>
    <n v="1084860"/>
    <n v="0"/>
    <s v="G0903"/>
    <s v="G09"/>
    <s v="FRANCISCO JAVIER CHAVEZ BARCENAS"/>
    <s v="ANA LAURA MARQUEZ JIMENEZ"/>
    <n v="0"/>
  </r>
  <r>
    <s v="."/>
    <x v="5"/>
    <x v="5"/>
    <s v="DARBEPOETINA ALFA"/>
    <s v="8715131005580AP"/>
    <s v="GRUPO FARMACOS ESPECIALIZADOS SA DE CV"/>
    <x v="0"/>
    <x v="1"/>
    <x v="3"/>
    <x v="38"/>
    <s v="088005150900"/>
    <n v="1245"/>
    <x v="20"/>
    <s v="MED. ALMACEN DELEGACIONAL EN CHIHUAHUA"/>
    <n v="8"/>
    <x v="0"/>
    <x v="7"/>
    <x v="0"/>
    <x v="10"/>
    <n v="19"/>
    <n v="23"/>
    <n v="281"/>
    <n v="0"/>
    <n v="0"/>
    <n v="0"/>
    <n v="0"/>
    <n v="0"/>
    <n v="0"/>
    <n v="281"/>
    <n v="4428"/>
    <n v="1244268"/>
    <n v="0"/>
    <s v="G0204"/>
    <s v="G02"/>
    <s v="ROBERTO ENRIQUE IBARRA ESTRADA"/>
    <s v="JORGE ANTONIO PORTUGAL ZALDIVAR"/>
    <n v="0"/>
  </r>
  <r>
    <s v="."/>
    <x v="5"/>
    <x v="5"/>
    <s v="DARBEPOETINA ALFA"/>
    <s v="8715131005580AP"/>
    <s v="GRUPO FARMACOS ESPECIALIZADOS SA DE CV"/>
    <x v="0"/>
    <x v="1"/>
    <x v="3"/>
    <x v="39"/>
    <s v="378002150900"/>
    <n v="1261"/>
    <x v="1"/>
    <s v="MED. ALMACEN DELEGACIONAL SUR"/>
    <n v="37"/>
    <x v="0"/>
    <x v="7"/>
    <x v="0"/>
    <x v="10"/>
    <n v="100"/>
    <n v="110"/>
    <n v="1018"/>
    <n v="0"/>
    <n v="0"/>
    <n v="0"/>
    <n v="0"/>
    <n v="0"/>
    <n v="0"/>
    <n v="1018"/>
    <n v="4428"/>
    <n v="4507704"/>
    <n v="0"/>
    <s v="G0805"/>
    <s v="G08"/>
    <s v="MARTHA ANGELICA VELAZQUEZ FLORES"/>
    <s v="DIANA YISSEL SIERRA MALDONADO"/>
    <n v="0"/>
  </r>
  <r>
    <s v="."/>
    <x v="6"/>
    <x v="6"/>
    <s v="DARBEPOETINA ALFA"/>
    <s v="8715131005597AP"/>
    <s v="GRUPO FARMACOS ESPECIALIZADOS SA DE CV"/>
    <x v="0"/>
    <x v="1"/>
    <x v="1"/>
    <x v="34"/>
    <s v="168001150900"/>
    <n v="1022"/>
    <x v="2"/>
    <s v="MED. ALMACEN DELEGACIONAL EDO. MEXICO PONIENTE"/>
    <n v="16"/>
    <x v="10"/>
    <x v="8"/>
    <x v="5"/>
    <x v="11"/>
    <n v="0"/>
    <n v="0"/>
    <n v="24"/>
    <n v="24"/>
    <n v="0"/>
    <n v="0"/>
    <n v="0"/>
    <n v="0"/>
    <n v="24"/>
    <n v="0"/>
    <n v="7380"/>
    <n v="177120"/>
    <n v="177120"/>
    <s v="G0901"/>
    <s v="G09"/>
    <s v="DIANA ALINE BRITO TOLEDANO"/>
    <s v="ANA LAURA MARQUEZ JIMENEZ"/>
    <n v="1"/>
  </r>
  <r>
    <s v="."/>
    <x v="6"/>
    <x v="6"/>
    <s v="DARBEPOETINA ALFA"/>
    <s v="8715131005597AP"/>
    <s v="GRUPO FARMACOS ESPECIALIZADOS SA DE CV"/>
    <x v="0"/>
    <x v="1"/>
    <x v="3"/>
    <x v="3"/>
    <s v="380501200203"/>
    <n v="49829"/>
    <x v="1"/>
    <s v="MED. ALMACEN DELEGACIONAL SUR"/>
    <n v="37"/>
    <x v="0"/>
    <x v="7"/>
    <x v="0"/>
    <x v="10"/>
    <n v="0"/>
    <n v="0"/>
    <n v="0"/>
    <n v="29"/>
    <n v="11"/>
    <n v="20"/>
    <n v="18"/>
    <n v="20"/>
    <n v="98"/>
    <n v="-98"/>
    <n v="7380"/>
    <n v="0"/>
    <n v="723240"/>
    <s v="G0802"/>
    <s v="G08"/>
    <s v="LIDIA ESTELA ALVAREZ MARES"/>
    <s v="DIANA YISSEL SIERRA MALDONADO"/>
    <n v="0"/>
  </r>
  <r>
    <s v="."/>
    <x v="6"/>
    <x v="6"/>
    <s v="DARBEPOETINA ALFA"/>
    <s v="8715131005597AP"/>
    <s v="GRUPO FARMACOS ESPECIALIZADOS SA DE CV"/>
    <x v="0"/>
    <x v="1"/>
    <x v="3"/>
    <x v="4"/>
    <s v="160502200203"/>
    <n v="49941"/>
    <x v="2"/>
    <s v="MED. ALMACEN DELEGACIONAL EDO. MEXICO PONIENTE"/>
    <n v="16"/>
    <x v="0"/>
    <x v="7"/>
    <x v="0"/>
    <x v="10"/>
    <n v="0"/>
    <n v="0"/>
    <n v="0"/>
    <n v="45"/>
    <n v="32"/>
    <n v="17"/>
    <n v="20"/>
    <n v="35"/>
    <n v="149"/>
    <n v="-149"/>
    <n v="7380"/>
    <n v="0"/>
    <n v="1099620"/>
    <s v="G0901"/>
    <s v="G09"/>
    <s v="DIANA ALINE BRITO TOLEDANO"/>
    <s v="ANA LAURA MARQUEZ JIMENEZ"/>
    <n v="0"/>
  </r>
  <r>
    <s v="."/>
    <x v="6"/>
    <x v="6"/>
    <s v="DARBEPOETINA ALFA"/>
    <s v="8715131005597AP"/>
    <s v="GRUPO FARMACOS ESPECIALIZADOS SA DE CV"/>
    <x v="0"/>
    <x v="1"/>
    <x v="3"/>
    <x v="40"/>
    <s v="100201200203"/>
    <n v="49954"/>
    <x v="10"/>
    <s v="ALMACEN DEL DEPARTAMENTO DE ABASTECIMIENTO DURANGO"/>
    <n v="10"/>
    <x v="0"/>
    <x v="7"/>
    <x v="0"/>
    <x v="10"/>
    <n v="0"/>
    <n v="0"/>
    <n v="0"/>
    <n v="24"/>
    <n v="17"/>
    <n v="7"/>
    <n v="17"/>
    <n v="9"/>
    <n v="74"/>
    <n v="-74"/>
    <n v="7380"/>
    <n v="0"/>
    <n v="546120"/>
    <s v="G0201"/>
    <s v="G02"/>
    <s v="FEDERICO SANTIAGO MANUEL SERVET VERGARA"/>
    <s v="JORGE ANTONIO PORTUGAL ZALDIVAR"/>
    <n v="0"/>
  </r>
  <r>
    <s v="."/>
    <x v="6"/>
    <x v="6"/>
    <s v="DARBEPOETINA ALFA"/>
    <s v="8715131005597AP"/>
    <s v="GRUPO FARMACOS ESPECIALIZADOS SA DE CV"/>
    <x v="0"/>
    <x v="1"/>
    <x v="3"/>
    <x v="5"/>
    <s v="350101200203"/>
    <n v="49830"/>
    <x v="3"/>
    <s v="MED. ALMACEN DELEGACIONAL NORTE"/>
    <n v="35"/>
    <x v="0"/>
    <x v="7"/>
    <x v="0"/>
    <x v="10"/>
    <n v="0"/>
    <n v="0"/>
    <n v="0"/>
    <n v="9"/>
    <n v="0"/>
    <n v="18"/>
    <n v="12"/>
    <n v="24"/>
    <n v="63"/>
    <n v="-63"/>
    <n v="7380"/>
    <n v="0"/>
    <n v="464940"/>
    <s v="G0903"/>
    <s v="G09"/>
    <s v="FRANCISCO JAVIER CHAVEZ BARCENAS"/>
    <s v="ANA LAURA MARQUEZ JIMENEZ"/>
    <n v="0"/>
  </r>
  <r>
    <s v="."/>
    <x v="6"/>
    <x v="6"/>
    <s v="DARBEPOETINA ALFA"/>
    <s v="8715131005597AP"/>
    <s v="GRUPO FARMACOS ESPECIALIZADOS SA DE CV"/>
    <x v="0"/>
    <x v="1"/>
    <x v="3"/>
    <x v="41"/>
    <s v="058001150900"/>
    <n v="1202"/>
    <x v="21"/>
    <s v="MED. ALMACEN DELEGACIONAL EN COAHUILA"/>
    <n v="5"/>
    <x v="0"/>
    <x v="7"/>
    <x v="0"/>
    <x v="10"/>
    <n v="2"/>
    <n v="4"/>
    <n v="0"/>
    <n v="0"/>
    <n v="0"/>
    <n v="4"/>
    <n v="0"/>
    <n v="0"/>
    <n v="4"/>
    <n v="-4"/>
    <n v="7380"/>
    <n v="0"/>
    <n v="29520"/>
    <s v="G0301"/>
    <s v="G03"/>
    <s v="AMINTA PATRICIA VILLARREAL ARREDONDO"/>
    <s v="MAURICIO MARIANO RIVERA NAVARRO"/>
    <n v="0"/>
  </r>
  <r>
    <s v="."/>
    <x v="6"/>
    <x v="6"/>
    <s v="DARBEPOETINA ALFA"/>
    <s v="8715131005597AP"/>
    <s v="GRUPO FARMACOS ESPECIALIZADOS SA DE CV"/>
    <x v="0"/>
    <x v="1"/>
    <x v="3"/>
    <x v="18"/>
    <s v="238001150900"/>
    <n v="1066"/>
    <x v="13"/>
    <s v="MED. ALMACEN DELEGACIONAL EN QUERETARO"/>
    <n v="23"/>
    <x v="0"/>
    <x v="7"/>
    <x v="0"/>
    <x v="10"/>
    <n v="0"/>
    <n v="22"/>
    <n v="0"/>
    <n v="0"/>
    <n v="0"/>
    <n v="22"/>
    <n v="1"/>
    <n v="20"/>
    <n v="43"/>
    <n v="-43"/>
    <n v="7380"/>
    <n v="0"/>
    <n v="317340"/>
    <s v="G0603"/>
    <s v="G06"/>
    <s v="LILY IVONNE SOSA HERNANDEZ"/>
    <s v="ROBERTO ENRIQUE IBARRA ESTRADA"/>
    <n v="0"/>
  </r>
  <r>
    <s v="."/>
    <x v="6"/>
    <x v="6"/>
    <s v="DARBEPOETINA ALFA"/>
    <s v="8715131005597AP"/>
    <s v="GRUPO FARMACOS ESPECIALIZADOS SA DE CV"/>
    <x v="0"/>
    <x v="1"/>
    <x v="3"/>
    <x v="7"/>
    <s v="370101200203"/>
    <n v="1027"/>
    <x v="1"/>
    <s v="MED. ALMACEN DELEGACIONAL SUR"/>
    <n v="37"/>
    <x v="0"/>
    <x v="7"/>
    <x v="0"/>
    <x v="10"/>
    <n v="0"/>
    <n v="0"/>
    <n v="0"/>
    <n v="47"/>
    <n v="15"/>
    <n v="15"/>
    <n v="0"/>
    <n v="7"/>
    <n v="84"/>
    <n v="-84"/>
    <n v="7380"/>
    <n v="0"/>
    <n v="619920"/>
    <s v="G0802"/>
    <s v="G08"/>
    <s v="LIDIA ESTELA ALVAREZ MARES"/>
    <s v="DIANA YISSEL SIERRA MALDONADO"/>
    <n v="0"/>
  </r>
  <r>
    <s v="."/>
    <x v="6"/>
    <x v="6"/>
    <s v="DARBEPOETINA ALFA"/>
    <s v="8715131005597AP"/>
    <s v="GRUPO FARMACOS ESPECIALIZADOS SA DE CV"/>
    <x v="0"/>
    <x v="1"/>
    <x v="3"/>
    <x v="42"/>
    <s v="080502200203"/>
    <n v="1263"/>
    <x v="20"/>
    <s v="MED. ALMACEN DELEGACIONAL EN CHIHUAHUA"/>
    <n v="8"/>
    <x v="0"/>
    <x v="7"/>
    <x v="0"/>
    <x v="10"/>
    <n v="0"/>
    <n v="0"/>
    <n v="0"/>
    <n v="50"/>
    <n v="17"/>
    <n v="46"/>
    <n v="31"/>
    <n v="51"/>
    <n v="195"/>
    <n v="-195"/>
    <n v="7380"/>
    <n v="0"/>
    <n v="1439100"/>
    <s v="G0204"/>
    <s v="G02"/>
    <s v="ROBERTO ENRIQUE IBARRA ESTRADA"/>
    <s v="JORGE ANTONIO PORTUGAL ZALDIVAR"/>
    <n v="0"/>
  </r>
  <r>
    <s v="."/>
    <x v="6"/>
    <x v="6"/>
    <s v="DARBEPOETINA ALFA"/>
    <s v="8715131005597AP"/>
    <s v="GRUPO FARMACOS ESPECIALIZADOS SA DE CV"/>
    <x v="0"/>
    <x v="1"/>
    <x v="3"/>
    <x v="8"/>
    <s v="140502200203"/>
    <n v="1070"/>
    <x v="5"/>
    <s v="MED. ALMACEN DELEGACIONAL EN JALISCO"/>
    <n v="14"/>
    <x v="0"/>
    <x v="7"/>
    <x v="0"/>
    <x v="10"/>
    <n v="0"/>
    <n v="0"/>
    <n v="0"/>
    <n v="0"/>
    <n v="0"/>
    <n v="0"/>
    <n v="5"/>
    <n v="0"/>
    <n v="5"/>
    <n v="-5"/>
    <n v="7380"/>
    <n v="0"/>
    <n v="36900"/>
    <s v="G0401"/>
    <s v="G04"/>
    <s v="ANA GLORIA DE LA CRUZ CORNEJO"/>
    <s v="JOCELYN GIL MORALES"/>
    <n v="0"/>
  </r>
  <r>
    <s v="."/>
    <x v="6"/>
    <x v="6"/>
    <s v="DARBEPOETINA ALFA"/>
    <s v="8715131005597AP"/>
    <s v="GRUPO FARMACOS ESPECIALIZADOS SA DE CV"/>
    <x v="0"/>
    <x v="1"/>
    <x v="3"/>
    <x v="10"/>
    <s v="270101200203"/>
    <n v="1114"/>
    <x v="7"/>
    <s v="MED. ALMACEN DELEGACIONAL EN CD. OBREGON"/>
    <n v="27"/>
    <x v="0"/>
    <x v="7"/>
    <x v="0"/>
    <x v="10"/>
    <n v="0"/>
    <n v="0"/>
    <n v="0"/>
    <n v="44"/>
    <n v="15"/>
    <n v="48"/>
    <n v="47"/>
    <n v="29"/>
    <n v="183"/>
    <n v="-183"/>
    <n v="7380"/>
    <n v="0"/>
    <n v="1350540"/>
    <s v="G0102"/>
    <s v="G01"/>
    <s v="EDILTH MAGDALENA PULIDO FIGUEROA"/>
    <s v="MARIO ALBERTO SANCHEZ PENA"/>
    <n v="0"/>
  </r>
  <r>
    <s v="."/>
    <x v="6"/>
    <x v="6"/>
    <s v="DARBEPOETINA ALFA"/>
    <s v="8715131005597AP"/>
    <s v="GRUPO FARMACOS ESPECIALIZADOS SA DE CV"/>
    <x v="0"/>
    <x v="1"/>
    <x v="3"/>
    <x v="43"/>
    <s v="250101200203"/>
    <n v="1241"/>
    <x v="14"/>
    <s v="ALMACEN DELEGACIONAL DEL IMSS EN SAN LUIS POTOSI"/>
    <n v="25"/>
    <x v="0"/>
    <x v="7"/>
    <x v="0"/>
    <x v="10"/>
    <n v="0"/>
    <n v="0"/>
    <n v="0"/>
    <n v="61"/>
    <n v="28"/>
    <n v="42"/>
    <n v="22"/>
    <n v="21"/>
    <n v="174"/>
    <n v="-174"/>
    <n v="7380"/>
    <n v="0"/>
    <n v="1284120"/>
    <s v="G0601"/>
    <s v="G06"/>
    <s v="ANA ANDREA HERNANDEZ SANCHEZ"/>
    <s v="ROBERTO ENRIQUE IBARRA ESTRADA"/>
    <n v="0"/>
  </r>
  <r>
    <s v="."/>
    <x v="6"/>
    <x v="6"/>
    <s v="DARBEPOETINA ALFA"/>
    <s v="8715131005597AP"/>
    <s v="GRUPO FARMACOS ESPECIALIZADOS SA DE CV"/>
    <x v="0"/>
    <x v="1"/>
    <x v="3"/>
    <x v="44"/>
    <s v="170101200203"/>
    <n v="1186"/>
    <x v="22"/>
    <s v="MED. ALMACEN DELEGACIONAL EN MORELIA"/>
    <n v="17"/>
    <x v="0"/>
    <x v="7"/>
    <x v="0"/>
    <x v="10"/>
    <n v="0"/>
    <n v="0"/>
    <n v="0"/>
    <n v="2"/>
    <n v="0"/>
    <n v="2"/>
    <n v="0"/>
    <n v="0"/>
    <n v="4"/>
    <n v="-4"/>
    <n v="7380"/>
    <n v="0"/>
    <n v="29520"/>
    <s v="G0404"/>
    <s v="G04"/>
    <s v="CINDY JOANA LARIOS VENTURA"/>
    <s v="JOCELYN GIL MORALES"/>
    <n v="0"/>
  </r>
  <r>
    <s v="."/>
    <x v="6"/>
    <x v="6"/>
    <s v="DARBEPOETINA ALFA"/>
    <s v="8715131005597AP"/>
    <s v="GRUPO FARMACOS ESPECIALIZADOS SA DE CV"/>
    <x v="0"/>
    <x v="1"/>
    <x v="3"/>
    <x v="12"/>
    <s v="370202200203"/>
    <n v="1108"/>
    <x v="1"/>
    <s v="MED. ALMACEN DELEGACIONAL SUR"/>
    <n v="37"/>
    <x v="0"/>
    <x v="7"/>
    <x v="0"/>
    <x v="10"/>
    <n v="0"/>
    <n v="0"/>
    <n v="0"/>
    <n v="5"/>
    <n v="3"/>
    <n v="1"/>
    <n v="7"/>
    <n v="7"/>
    <n v="23"/>
    <n v="-23"/>
    <n v="7380"/>
    <n v="0"/>
    <n v="169740"/>
    <s v="G0802"/>
    <s v="G08"/>
    <s v="LIDIA ESTELA ALVAREZ MARES"/>
    <s v="DIANA YISSEL SIERRA MALDONADO"/>
    <n v="0"/>
  </r>
  <r>
    <s v="."/>
    <x v="6"/>
    <x v="6"/>
    <s v="DARBEPOETINA ALFA"/>
    <s v="8715131005597AP"/>
    <s v="GRUPO FARMACOS ESPECIALIZADOS SA DE CV"/>
    <x v="0"/>
    <x v="1"/>
    <x v="3"/>
    <x v="14"/>
    <s v="200105200203"/>
    <n v="31308"/>
    <x v="9"/>
    <s v="MED. ALMACEN DELEGACIONAL EN NUEVO LEON"/>
    <n v="20"/>
    <x v="0"/>
    <x v="7"/>
    <x v="0"/>
    <x v="10"/>
    <n v="0"/>
    <n v="0"/>
    <n v="0"/>
    <n v="3"/>
    <n v="0"/>
    <n v="3"/>
    <n v="1"/>
    <n v="0"/>
    <n v="7"/>
    <n v="-7"/>
    <n v="7380"/>
    <n v="0"/>
    <n v="51660"/>
    <s v="G0302"/>
    <s v="G03"/>
    <s v="ERIK ELIUTH CAVAZOS SIAS"/>
    <s v="MAURICIO MARIANO RIVERA NAVARRO"/>
    <n v="0"/>
  </r>
  <r>
    <s v="."/>
    <x v="6"/>
    <x v="6"/>
    <s v="DARBEPOETINA ALFA"/>
    <s v="8715131005597AP"/>
    <s v="GRUPO FARMACOS ESPECIALIZADOS SA DE CV"/>
    <x v="0"/>
    <x v="1"/>
    <x v="3"/>
    <x v="45"/>
    <s v="240501200203"/>
    <n v="1611"/>
    <x v="23"/>
    <s v="ALMACEN DEP Y DIST MED PROD BIO PARA USO HUMANO"/>
    <n v="24"/>
    <x v="0"/>
    <x v="7"/>
    <x v="0"/>
    <x v="10"/>
    <n v="0"/>
    <n v="0"/>
    <n v="0"/>
    <n v="6"/>
    <n v="12"/>
    <n v="24"/>
    <n v="12"/>
    <n v="6"/>
    <n v="60"/>
    <n v="-60"/>
    <n v="7380"/>
    <n v="0"/>
    <n v="442800"/>
    <s v="G0702"/>
    <s v="G07"/>
    <s v="MARIA DEL CARMEN MARGARITA VAZQUEZ GUTIERREZ"/>
    <s v="RUBEN JIMENEZ LOMELI"/>
    <n v="0"/>
  </r>
  <r>
    <s v="."/>
    <x v="6"/>
    <x v="6"/>
    <s v="DARBEPOETINA ALFA"/>
    <s v="8715131005597AP"/>
    <s v="GRUPO FARMACOS ESPECIALIZADOS SA DE CV"/>
    <x v="0"/>
    <x v="1"/>
    <x v="3"/>
    <x v="15"/>
    <s v="102411200203"/>
    <n v="87534"/>
    <x v="10"/>
    <s v="ALMACEN DEL DEPARTAMENTO DE ABASTECIMIENTO DURANGO"/>
    <n v="10"/>
    <x v="0"/>
    <x v="7"/>
    <x v="0"/>
    <x v="10"/>
    <n v="0"/>
    <n v="0"/>
    <n v="0"/>
    <n v="0"/>
    <n v="20"/>
    <n v="0"/>
    <n v="25"/>
    <n v="8"/>
    <n v="53"/>
    <n v="-53"/>
    <n v="7380"/>
    <n v="0"/>
    <n v="391140"/>
    <s v="G0203"/>
    <s v="G02"/>
    <s v="RICARDO JAVIER GUERRERO MARTINEZ"/>
    <s v="JORGE ANTONIO PORTUGAL ZALDIVAR"/>
    <n v="0"/>
  </r>
  <r>
    <s v="."/>
    <x v="6"/>
    <x v="6"/>
    <s v="DARBEPOETINA ALFA"/>
    <s v="8715131005597AP"/>
    <s v="GRUPO FARMACOS ESPECIALIZADOS SA DE CV"/>
    <x v="0"/>
    <x v="1"/>
    <x v="3"/>
    <x v="16"/>
    <s v="060103200203"/>
    <n v="91822"/>
    <x v="11"/>
    <s v="MED. ALMACEN DELEGACIONAL EN COLIMA"/>
    <n v="6"/>
    <x v="0"/>
    <x v="7"/>
    <x v="0"/>
    <x v="10"/>
    <n v="0"/>
    <n v="0"/>
    <n v="0"/>
    <n v="0"/>
    <n v="0"/>
    <n v="6"/>
    <n v="8"/>
    <n v="20"/>
    <n v="34"/>
    <n v="-34"/>
    <n v="7380"/>
    <n v="0"/>
    <n v="250920"/>
    <s v="G0403"/>
    <s v="G04"/>
    <s v="DENISE GABRIELA BRISEÑO REYES"/>
    <s v="JOCELYN GIL MORALES"/>
    <n v="0"/>
  </r>
  <r>
    <s v="."/>
    <x v="6"/>
    <x v="6"/>
    <s v="DARBEPOETINA ALFA"/>
    <s v="8715131005597AP"/>
    <s v="GRUPO FARMACOS ESPECIALIZADOS SA DE CV"/>
    <x v="0"/>
    <x v="1"/>
    <x v="3"/>
    <x v="17"/>
    <s v="220101200203"/>
    <n v="49986"/>
    <x v="12"/>
    <s v="MED. ALMACEN DELEGACIONAL EN PUEBLA"/>
    <n v="22"/>
    <x v="0"/>
    <x v="7"/>
    <x v="0"/>
    <x v="10"/>
    <n v="0"/>
    <n v="0"/>
    <n v="0"/>
    <n v="0"/>
    <n v="0"/>
    <n v="10"/>
    <n v="0"/>
    <n v="3"/>
    <n v="13"/>
    <n v="-13"/>
    <n v="7380"/>
    <n v="0"/>
    <n v="95940"/>
    <s v="G1003"/>
    <s v="G10"/>
    <s v="ELEUTERIA JOSEFINA CORTES CASTILLO"/>
    <s v="RUBEN RODRIGUEZ DE LA MOTA"/>
    <n v="0"/>
  </r>
  <r>
    <s v="."/>
    <x v="6"/>
    <x v="6"/>
    <s v="DARBEPOETINA ALFA"/>
    <s v="8715131005597AP"/>
    <s v="GRUPO FARMACOS ESPECIALIZADOS SA DE CV"/>
    <x v="0"/>
    <x v="1"/>
    <x v="3"/>
    <x v="46"/>
    <s v="371301200203"/>
    <n v="1225"/>
    <x v="1"/>
    <s v="MED. HOSPITAL DE GINECO OBSTETRICIA NUMERO 4 DF SUR"/>
    <n v="37"/>
    <x v="0"/>
    <x v="7"/>
    <x v="0"/>
    <x v="10"/>
    <n v="1"/>
    <n v="2"/>
    <n v="3"/>
    <n v="0"/>
    <n v="0"/>
    <n v="0"/>
    <n v="0"/>
    <n v="0"/>
    <n v="0"/>
    <n v="3"/>
    <n v="7380"/>
    <n v="22140"/>
    <n v="0"/>
    <s v="G0802"/>
    <s v="G08"/>
    <s v="LIDIA ESTELA ALVAREZ MARES"/>
    <s v="DIANA YISSEL SIERRA MALDONADO"/>
    <n v="0"/>
  </r>
  <r>
    <s v="."/>
    <x v="6"/>
    <x v="6"/>
    <s v="DARBEPOETINA ALFA"/>
    <s v="8715131005597AP"/>
    <s v="GRUPO FARMACOS ESPECIALIZADOS SA DE CV"/>
    <x v="0"/>
    <x v="1"/>
    <x v="3"/>
    <x v="6"/>
    <s v="118001150900"/>
    <n v="1025"/>
    <x v="4"/>
    <s v="MED. ALMACEN DELEGACIONAL EN LEON, GUANAJUATO"/>
    <n v="11"/>
    <x v="0"/>
    <x v="7"/>
    <x v="0"/>
    <x v="10"/>
    <n v="0"/>
    <n v="1"/>
    <n v="6"/>
    <n v="1"/>
    <n v="0"/>
    <n v="1"/>
    <n v="0"/>
    <n v="0"/>
    <n v="2"/>
    <n v="4"/>
    <n v="7380"/>
    <n v="44280"/>
    <n v="14760"/>
    <s v="G0605"/>
    <s v="G06"/>
    <s v="SALOMON ALEJANDRO GARCIA VALDIVIA"/>
    <s v="ROBERTO ENRIQUE IBARRA ESTRADA"/>
    <n v="0.33333333333333331"/>
  </r>
  <r>
    <s v="."/>
    <x v="6"/>
    <x v="6"/>
    <s v="DARBEPOETINA ALFA"/>
    <s v="8715131005597AP"/>
    <s v="GRUPO FARMACOS ESPECIALIZADOS SA DE CV"/>
    <x v="0"/>
    <x v="1"/>
    <x v="3"/>
    <x v="47"/>
    <s v="178001150900"/>
    <n v="1063"/>
    <x v="22"/>
    <s v="MED. ALMACEN DELEGACIONAL EN MORELIA"/>
    <n v="17"/>
    <x v="0"/>
    <x v="7"/>
    <x v="0"/>
    <x v="10"/>
    <n v="2"/>
    <n v="6"/>
    <n v="11"/>
    <n v="0"/>
    <n v="0"/>
    <n v="6"/>
    <n v="1"/>
    <n v="2"/>
    <n v="9"/>
    <n v="2"/>
    <n v="7380"/>
    <n v="81180"/>
    <n v="66420"/>
    <s v="G0404"/>
    <s v="G04"/>
    <s v="CINDY JOANA LARIOS VENTURA"/>
    <s v="JOCELYN GIL MORALES"/>
    <n v="0.81818181818181823"/>
  </r>
  <r>
    <s v="."/>
    <x v="6"/>
    <x v="6"/>
    <s v="DARBEPOETINA ALFA"/>
    <s v="8715131005597AP"/>
    <s v="GRUPO FARMACOS ESPECIALIZADOS SA DE CV"/>
    <x v="0"/>
    <x v="1"/>
    <x v="3"/>
    <x v="32"/>
    <s v="201901200203"/>
    <n v="1106"/>
    <x v="9"/>
    <s v="BOTICA DEL HOSPITAL REGIONAL DE ESPECIALIDADES # 25 IMSS"/>
    <n v="20"/>
    <x v="0"/>
    <x v="7"/>
    <x v="0"/>
    <x v="10"/>
    <n v="4"/>
    <n v="0"/>
    <n v="21"/>
    <n v="5"/>
    <n v="6"/>
    <n v="3"/>
    <n v="6"/>
    <n v="4"/>
    <n v="24"/>
    <n v="-3"/>
    <n v="7380"/>
    <n v="154980"/>
    <n v="177120"/>
    <s v="G0303"/>
    <s v="G03"/>
    <s v="JOSE MARTIN VIDALES ESTRADA"/>
    <s v="MAURICIO MARIANO RIVERA NAVARRO"/>
    <n v="1.1428571428571428"/>
  </r>
  <r>
    <s v="."/>
    <x v="6"/>
    <x v="6"/>
    <s v="DARBEPOETINA ALFA"/>
    <s v="8715131005597AP"/>
    <s v="GRUPO FARMACOS ESPECIALIZADOS SA DE CV"/>
    <x v="0"/>
    <x v="1"/>
    <x v="3"/>
    <x v="23"/>
    <s v="048001150900"/>
    <n v="1203"/>
    <x v="15"/>
    <s v="ALMACEN DE DEP Y DIST DE MEDICAMENTOS DEL IMSS"/>
    <n v="4"/>
    <x v="0"/>
    <x v="7"/>
    <x v="0"/>
    <x v="10"/>
    <n v="3"/>
    <n v="0"/>
    <n v="23"/>
    <n v="2"/>
    <n v="3"/>
    <n v="1"/>
    <n v="5"/>
    <n v="1"/>
    <n v="12"/>
    <n v="11"/>
    <n v="7380"/>
    <n v="169740"/>
    <n v="88560"/>
    <s v="G0701"/>
    <s v="G07"/>
    <s v="JESUS JAMAICA RODRIGUEZ"/>
    <s v="RUBEN JIMENEZ LOMELI"/>
    <n v="0.52173913043478259"/>
  </r>
  <r>
    <s v="."/>
    <x v="6"/>
    <x v="6"/>
    <s v="DARBEPOETINA ALFA"/>
    <s v="8715131005597AP"/>
    <s v="GRUPO FARMACOS ESPECIALIZADOS SA DE CV"/>
    <x v="0"/>
    <x v="1"/>
    <x v="3"/>
    <x v="19"/>
    <s v="068001150900"/>
    <n v="1024"/>
    <x v="11"/>
    <s v="MED. ALMACEN DELEGACIONAL EN COLIMA"/>
    <n v="6"/>
    <x v="0"/>
    <x v="7"/>
    <x v="0"/>
    <x v="10"/>
    <n v="2"/>
    <n v="0"/>
    <n v="35"/>
    <n v="0"/>
    <n v="0"/>
    <n v="0"/>
    <n v="0"/>
    <n v="0"/>
    <n v="0"/>
    <n v="35"/>
    <n v="7380"/>
    <n v="258300"/>
    <n v="0"/>
    <s v="G0403"/>
    <s v="G04"/>
    <s v="DENISE GABRIELA BRISEÑO REYES"/>
    <s v="JOCELYN GIL MORALES"/>
    <n v="0"/>
  </r>
  <r>
    <s v="."/>
    <x v="6"/>
    <x v="6"/>
    <s v="DARBEPOETINA ALFA"/>
    <s v="8715131005597AP"/>
    <s v="GRUPO FARMACOS ESPECIALIZADOS SA DE CV"/>
    <x v="0"/>
    <x v="1"/>
    <x v="3"/>
    <x v="28"/>
    <s v="208001150900"/>
    <n v="1246"/>
    <x v="9"/>
    <s v="MED. ALMACEN DELEGACIONAL EN NUEVO LEON"/>
    <n v="20"/>
    <x v="0"/>
    <x v="7"/>
    <x v="0"/>
    <x v="10"/>
    <n v="6"/>
    <n v="4"/>
    <n v="51"/>
    <n v="0"/>
    <n v="0"/>
    <n v="0"/>
    <n v="0"/>
    <n v="0"/>
    <n v="0"/>
    <n v="51"/>
    <n v="7380"/>
    <n v="376380"/>
    <n v="0"/>
    <s v="G0302"/>
    <s v="G03"/>
    <s v="ERIK ELIUTH CAVAZOS SIAS"/>
    <s v="MAURICIO MARIANO RIVERA NAVARRO"/>
    <n v="0"/>
  </r>
  <r>
    <s v="."/>
    <x v="6"/>
    <x v="6"/>
    <s v="DARBEPOETINA ALFA"/>
    <s v="8715131005597AP"/>
    <s v="GRUPO FARMACOS ESPECIALIZADOS SA DE CV"/>
    <x v="0"/>
    <x v="1"/>
    <x v="3"/>
    <x v="27"/>
    <s v="051901200203"/>
    <n v="1159"/>
    <x v="18"/>
    <s v="MED. HOSPITAL DE ESPECIALIDADES NUMERO 71 TORREON"/>
    <n v="5"/>
    <x v="0"/>
    <x v="7"/>
    <x v="0"/>
    <x v="10"/>
    <n v="4"/>
    <n v="2"/>
    <n v="62"/>
    <n v="12"/>
    <n v="8"/>
    <n v="11"/>
    <n v="9"/>
    <n v="9"/>
    <n v="49"/>
    <n v="13"/>
    <n v="7380"/>
    <n v="457560"/>
    <n v="361620"/>
    <s v="G0203"/>
    <s v="G02"/>
    <s v="RICARDO JAVIER GUERRERO MARTINEZ"/>
    <s v="JORGE ANTONIO PORTUGAL ZALDIVAR"/>
    <n v="0.79032258064516125"/>
  </r>
  <r>
    <s v="."/>
    <x v="6"/>
    <x v="6"/>
    <s v="DARBEPOETINA ALFA"/>
    <s v="8715131005597AP"/>
    <s v="GRUPO FARMACOS ESPECIALIZADOS SA DE CV"/>
    <x v="0"/>
    <x v="1"/>
    <x v="3"/>
    <x v="24"/>
    <s v="188001150900"/>
    <n v="1149"/>
    <x v="16"/>
    <s v="MED. ALMACEN DELEGACIONAL EN MORELOS"/>
    <n v="18"/>
    <x v="0"/>
    <x v="7"/>
    <x v="0"/>
    <x v="10"/>
    <n v="23"/>
    <n v="7"/>
    <n v="64"/>
    <n v="9"/>
    <n v="0"/>
    <n v="6"/>
    <n v="10"/>
    <n v="10"/>
    <n v="35"/>
    <n v="29"/>
    <n v="7380"/>
    <n v="472320"/>
    <n v="258300"/>
    <s v="G0804"/>
    <s v="G08"/>
    <s v="MARIA VICTORIA OTAIZA"/>
    <s v="DIANA YISSEL SIERRA MALDONADO"/>
    <n v="0.546875"/>
  </r>
  <r>
    <s v="."/>
    <x v="6"/>
    <x v="6"/>
    <s v="DARBEPOETINA ALFA"/>
    <s v="8715131005597AP"/>
    <s v="GRUPO FARMACOS ESPECIALIZADOS SA DE CV"/>
    <x v="0"/>
    <x v="1"/>
    <x v="3"/>
    <x v="20"/>
    <s v="371201200203"/>
    <n v="1160"/>
    <x v="1"/>
    <s v="FARMACIA HOSPITAL DE ONCOLOGIA C.M.N. SIGLO XXI"/>
    <n v="37"/>
    <x v="0"/>
    <x v="7"/>
    <x v="0"/>
    <x v="10"/>
    <n v="6"/>
    <n v="6"/>
    <n v="77"/>
    <n v="17"/>
    <n v="6"/>
    <n v="8"/>
    <n v="11"/>
    <n v="12"/>
    <n v="54"/>
    <n v="23"/>
    <n v="7380"/>
    <n v="568260"/>
    <n v="398520"/>
    <s v="G0803"/>
    <s v="G08"/>
    <s v="LORENA ESTEVES PEREZ"/>
    <s v="DIANA YISSEL SIERRA MALDONADO"/>
    <n v="0.70129870129870131"/>
  </r>
  <r>
    <s v="."/>
    <x v="6"/>
    <x v="6"/>
    <s v="DARBEPOETINA ALFA"/>
    <s v="8715131005597AP"/>
    <s v="GRUPO FARMACOS ESPECIALIZADOS SA DE CV"/>
    <x v="0"/>
    <x v="1"/>
    <x v="3"/>
    <x v="29"/>
    <s v="228001150900"/>
    <n v="1065"/>
    <x v="12"/>
    <s v="MED. ALMACEN DELEGACIONAL EN PUEBLA"/>
    <n v="22"/>
    <x v="0"/>
    <x v="7"/>
    <x v="0"/>
    <x v="10"/>
    <n v="8"/>
    <n v="5"/>
    <n v="97"/>
    <n v="0"/>
    <n v="0"/>
    <n v="12"/>
    <n v="0"/>
    <n v="0"/>
    <n v="12"/>
    <n v="85"/>
    <n v="7380"/>
    <n v="715860"/>
    <n v="88560"/>
    <s v="G1003"/>
    <s v="G10"/>
    <s v="ELEUTERIA JOSEFINA CORTES CASTILLO"/>
    <s v="RUBEN RODRIGUEZ DE LA MOTA"/>
    <n v="0.12371134020618557"/>
  </r>
  <r>
    <s v="."/>
    <x v="6"/>
    <x v="6"/>
    <s v="DARBEPOETINA ALFA"/>
    <s v="8715131005597AP"/>
    <s v="GRUPO FARMACOS ESPECIALIZADOS SA DE CV"/>
    <x v="0"/>
    <x v="1"/>
    <x v="3"/>
    <x v="30"/>
    <s v="331901200203"/>
    <n v="1219"/>
    <x v="19"/>
    <s v="FARMACIA UMAE ESPECIALIDADES IGNACIO GARCIA TELLEZ MERIDA"/>
    <n v="33"/>
    <x v="0"/>
    <x v="7"/>
    <x v="0"/>
    <x v="10"/>
    <n v="6"/>
    <n v="11"/>
    <n v="102"/>
    <n v="24"/>
    <n v="17"/>
    <n v="25"/>
    <n v="22"/>
    <n v="6"/>
    <n v="94"/>
    <n v="8"/>
    <n v="7380"/>
    <n v="752760"/>
    <n v="693720"/>
    <s v="G0701"/>
    <s v="G07"/>
    <s v="JESUS JAMAICA RODRIGUEZ"/>
    <s v="RUBEN JIMENEZ LOMELI"/>
    <n v="0.92156862745098034"/>
  </r>
  <r>
    <s v="."/>
    <x v="6"/>
    <x v="6"/>
    <s v="DARBEPOETINA ALFA"/>
    <s v="8715131005597AP"/>
    <s v="GRUPO FARMACOS ESPECIALIZADOS SA DE CV"/>
    <x v="0"/>
    <x v="1"/>
    <x v="3"/>
    <x v="36"/>
    <s v="278002150900"/>
    <n v="1201"/>
    <x v="7"/>
    <s v="MED. ALMACEN DELEGACIONAL EN CD. OBREGON"/>
    <n v="27"/>
    <x v="0"/>
    <x v="7"/>
    <x v="0"/>
    <x v="10"/>
    <n v="14"/>
    <n v="1"/>
    <n v="181"/>
    <n v="0"/>
    <n v="0"/>
    <n v="0"/>
    <n v="0"/>
    <n v="0"/>
    <n v="0"/>
    <n v="181"/>
    <n v="7380"/>
    <n v="1335780"/>
    <n v="0"/>
    <s v="G0105"/>
    <s v="G01"/>
    <s v="MARIA DEL ROSARIO ANGULO HOYOS"/>
    <s v="MARIO ALBERTO SANCHEZ PENA"/>
    <n v="0"/>
  </r>
  <r>
    <s v="."/>
    <x v="6"/>
    <x v="6"/>
    <s v="DARBEPOETINA ALFA"/>
    <s v="8715131005597AP"/>
    <s v="GRUPO FARMACOS ESPECIALIZADOS SA DE CV"/>
    <x v="0"/>
    <x v="1"/>
    <x v="3"/>
    <x v="48"/>
    <s v="248001150900"/>
    <n v="1147"/>
    <x v="23"/>
    <s v="ALMACEN DEP Y DIST MED PROD BIO PARA USO HUMANO"/>
    <n v="24"/>
    <x v="0"/>
    <x v="7"/>
    <x v="0"/>
    <x v="10"/>
    <n v="12"/>
    <n v="13"/>
    <n v="184"/>
    <n v="0"/>
    <n v="0"/>
    <n v="0"/>
    <n v="0"/>
    <n v="0"/>
    <n v="0"/>
    <n v="184"/>
    <n v="7380"/>
    <n v="1357920"/>
    <n v="0"/>
    <s v="G0702"/>
    <s v="G07"/>
    <s v="MARIA DEL CARMEN MARGARITA VAZQUEZ GUTIERREZ"/>
    <s v="RUBEN JIMENEZ LOMELI"/>
    <n v="0"/>
  </r>
  <r>
    <s v="."/>
    <x v="6"/>
    <x v="6"/>
    <s v="DARBEPOETINA ALFA"/>
    <s v="8715131005597AP"/>
    <s v="GRUPO FARMACOS ESPECIALIZADOS SA DE CV"/>
    <x v="0"/>
    <x v="1"/>
    <x v="3"/>
    <x v="33"/>
    <s v="361901200203"/>
    <n v="1224"/>
    <x v="3"/>
    <s v="MED. HOSPITAL DE ESPECIALIDADES C.M.N. LA RAZA"/>
    <n v="36"/>
    <x v="0"/>
    <x v="7"/>
    <x v="0"/>
    <x v="10"/>
    <n v="15"/>
    <n v="27"/>
    <n v="211"/>
    <n v="54"/>
    <n v="44"/>
    <n v="30"/>
    <n v="40"/>
    <n v="15"/>
    <n v="183"/>
    <n v="28"/>
    <n v="7380"/>
    <n v="1557180"/>
    <n v="1350540"/>
    <s v="G0905"/>
    <s v="G09"/>
    <s v="JAVIER ADRIAN CORELLA RAMIREZ"/>
    <s v="ANA LAURA MARQUEZ JIMENEZ"/>
    <n v="0.86729857819905209"/>
  </r>
  <r>
    <s v="."/>
    <x v="6"/>
    <x v="6"/>
    <s v="DARBEPOETINA ALFA"/>
    <s v="8715131005597AP"/>
    <s v="GRUPO FARMACOS ESPECIALIZADOS SA DE CV"/>
    <x v="0"/>
    <x v="1"/>
    <x v="3"/>
    <x v="37"/>
    <s v="358003150900"/>
    <n v="1249"/>
    <x v="3"/>
    <s v="MED. ALMACEN DELEGACIONAL NORTE"/>
    <n v="35"/>
    <x v="0"/>
    <x v="7"/>
    <x v="0"/>
    <x v="10"/>
    <n v="19"/>
    <n v="7"/>
    <n v="269"/>
    <n v="0"/>
    <n v="0"/>
    <n v="0"/>
    <n v="0"/>
    <n v="0"/>
    <n v="0"/>
    <n v="269"/>
    <n v="7380"/>
    <n v="1985220"/>
    <n v="0"/>
    <s v="G0903"/>
    <s v="G09"/>
    <s v="FRANCISCO JAVIER CHAVEZ BARCENAS"/>
    <s v="ANA LAURA MARQUEZ JIMENEZ"/>
    <n v="0"/>
  </r>
  <r>
    <s v="."/>
    <x v="6"/>
    <x v="6"/>
    <s v="DARBEPOETINA ALFA"/>
    <s v="8715131005597AP"/>
    <s v="GRUPO FARMACOS ESPECIALIZADOS SA DE CV"/>
    <x v="0"/>
    <x v="1"/>
    <x v="3"/>
    <x v="21"/>
    <s v="258001150900"/>
    <n v="1151"/>
    <x v="14"/>
    <s v="ALMACEN DELEGACIONAL DEL IMSS EN SAN LUIS POTOSI"/>
    <n v="25"/>
    <x v="0"/>
    <x v="7"/>
    <x v="0"/>
    <x v="10"/>
    <n v="18"/>
    <n v="19"/>
    <n v="320"/>
    <n v="0"/>
    <n v="0"/>
    <n v="2"/>
    <n v="0"/>
    <n v="0"/>
    <n v="2"/>
    <n v="318"/>
    <n v="7380"/>
    <n v="2361600"/>
    <n v="14760"/>
    <s v="G0601"/>
    <s v="G06"/>
    <s v="ANA ANDREA HERNANDEZ SANCHEZ"/>
    <s v="ROBERTO ENRIQUE IBARRA ESTRADA"/>
    <n v="6.2500000000000003E-3"/>
  </r>
  <r>
    <s v="."/>
    <x v="6"/>
    <x v="6"/>
    <s v="DARBEPOETINA ALFA"/>
    <s v="8715131005597AP"/>
    <s v="GRUPO FARMACOS ESPECIALIZADOS SA DE CV"/>
    <x v="0"/>
    <x v="1"/>
    <x v="3"/>
    <x v="38"/>
    <s v="088005150900"/>
    <n v="1245"/>
    <x v="20"/>
    <s v="MED. ALMACEN DELEGACIONAL EN CHIHUAHUA"/>
    <n v="8"/>
    <x v="0"/>
    <x v="7"/>
    <x v="0"/>
    <x v="10"/>
    <n v="31"/>
    <n v="44"/>
    <n v="355"/>
    <n v="0"/>
    <n v="0"/>
    <n v="0"/>
    <n v="0"/>
    <n v="0"/>
    <n v="0"/>
    <n v="355"/>
    <n v="7380"/>
    <n v="2619900"/>
    <n v="0"/>
    <s v="G0204"/>
    <s v="G02"/>
    <s v="ROBERTO ENRIQUE IBARRA ESTRADA"/>
    <s v="JORGE ANTONIO PORTUGAL ZALDIVAR"/>
    <n v="0"/>
  </r>
  <r>
    <s v="."/>
    <x v="6"/>
    <x v="6"/>
    <s v="DARBEPOETINA ALFA"/>
    <s v="8715131005597AP"/>
    <s v="GRUPO FARMACOS ESPECIALIZADOS SA DE CV"/>
    <x v="0"/>
    <x v="1"/>
    <x v="3"/>
    <x v="31"/>
    <s v="111901200203"/>
    <n v="1228"/>
    <x v="4"/>
    <s v="FARMACIA ANEXA A CLINICA IMSS  1 LEON"/>
    <n v="11"/>
    <x v="0"/>
    <x v="7"/>
    <x v="0"/>
    <x v="10"/>
    <n v="20"/>
    <n v="22"/>
    <n v="392"/>
    <n v="50"/>
    <n v="23"/>
    <n v="25"/>
    <n v="6"/>
    <n v="22"/>
    <n v="126"/>
    <n v="266"/>
    <n v="7380"/>
    <n v="2892960"/>
    <n v="929880"/>
    <s v="G0605"/>
    <s v="G06"/>
    <s v="SALOMON ALEJANDRO GARCIA VALDIVIA"/>
    <s v="ROBERTO ENRIQUE IBARRA ESTRADA"/>
    <n v="0.32142857142857145"/>
  </r>
  <r>
    <s v="."/>
    <x v="6"/>
    <x v="6"/>
    <s v="DARBEPOETINA ALFA"/>
    <s v="8715131005597AP"/>
    <s v="GRUPO FARMACOS ESPECIALIZADOS SA DE CV"/>
    <x v="0"/>
    <x v="1"/>
    <x v="3"/>
    <x v="1"/>
    <s v="371902200203"/>
    <n v="1265"/>
    <x v="1"/>
    <s v="MED. HOSPITAL DE ESPECIALIDADES C.M.N. SIGLO XXI"/>
    <n v="37"/>
    <x v="0"/>
    <x v="7"/>
    <x v="0"/>
    <x v="10"/>
    <n v="39"/>
    <n v="96"/>
    <n v="399"/>
    <n v="101"/>
    <n v="104"/>
    <n v="80"/>
    <n v="80"/>
    <n v="28"/>
    <n v="393"/>
    <n v="6"/>
    <n v="7380"/>
    <n v="2944620"/>
    <n v="2900340"/>
    <s v="G0803"/>
    <s v="G08"/>
    <s v="LORENA ESTEVES PEREZ"/>
    <s v="DIANA YISSEL SIERRA MALDONADO"/>
    <n v="0.98496240601503759"/>
  </r>
  <r>
    <s v="."/>
    <x v="6"/>
    <x v="6"/>
    <s v="DARBEPOETINA ALFA"/>
    <s v="8715131005597AP"/>
    <s v="GRUPO FARMACOS ESPECIALIZADOS SA DE CV"/>
    <x v="0"/>
    <x v="1"/>
    <x v="3"/>
    <x v="34"/>
    <s v="168001150900"/>
    <n v="1022"/>
    <x v="2"/>
    <s v="MED. ALMACEN DELEGACIONAL EDO. MEXICO PONIENTE"/>
    <n v="16"/>
    <x v="0"/>
    <x v="7"/>
    <x v="0"/>
    <x v="10"/>
    <n v="39"/>
    <n v="40"/>
    <n v="509"/>
    <n v="0"/>
    <n v="0"/>
    <n v="0"/>
    <n v="0"/>
    <n v="0"/>
    <n v="0"/>
    <n v="509"/>
    <n v="7380"/>
    <n v="3756420"/>
    <n v="0"/>
    <s v="G0901"/>
    <s v="G09"/>
    <s v="DIANA ALINE BRITO TOLEDANO"/>
    <s v="ANA LAURA MARQUEZ JIMENEZ"/>
    <n v="0"/>
  </r>
  <r>
    <s v="."/>
    <x v="6"/>
    <x v="6"/>
    <s v="DARBEPOETINA ALFA"/>
    <s v="8715131005597AP"/>
    <s v="GRUPO FARMACOS ESPECIALIZADOS SA DE CV"/>
    <x v="0"/>
    <x v="1"/>
    <x v="3"/>
    <x v="35"/>
    <s v="108002150900"/>
    <n v="1200"/>
    <x v="10"/>
    <s v="ALMACEN DEL DEPARTAMENTO DE ABASTECIMIENTO DURANGO"/>
    <n v="10"/>
    <x v="0"/>
    <x v="7"/>
    <x v="0"/>
    <x v="10"/>
    <n v="26"/>
    <n v="27"/>
    <n v="518"/>
    <n v="0"/>
    <n v="0"/>
    <n v="0"/>
    <n v="0"/>
    <n v="0"/>
    <n v="0"/>
    <n v="518"/>
    <n v="7380"/>
    <n v="3822840"/>
    <n v="0"/>
    <s v="G0201"/>
    <s v="G02"/>
    <s v="FEDERICO SANTIAGO MANUEL SERVET VERGARA"/>
    <s v="JORGE ANTONIO PORTUGAL ZALDIVAR"/>
    <n v="0"/>
  </r>
  <r>
    <s v="."/>
    <x v="6"/>
    <x v="6"/>
    <s v="DARBEPOETINA ALFA"/>
    <s v="8715131005597AP"/>
    <s v="GRUPO FARMACOS ESPECIALIZADOS SA DE CV"/>
    <x v="0"/>
    <x v="1"/>
    <x v="3"/>
    <x v="49"/>
    <s v="311901200203"/>
    <n v="1068"/>
    <x v="24"/>
    <s v="UMAE HOSP ESP No 14 CMN ADOLFO RUIZ CORTINEZ VERACRUZ"/>
    <n v="31"/>
    <x v="0"/>
    <x v="7"/>
    <x v="0"/>
    <x v="10"/>
    <n v="38"/>
    <n v="46"/>
    <n v="546"/>
    <n v="94"/>
    <n v="43"/>
    <n v="43"/>
    <n v="65"/>
    <n v="62"/>
    <n v="307"/>
    <n v="239"/>
    <n v="7380"/>
    <n v="4029480"/>
    <n v="2265660"/>
    <s v="G1006"/>
    <s v="G10"/>
    <s v="ROSA MARIA MACIAS ACEVEDO"/>
    <s v="RUBEN RODRIGUEZ DE LA MOTA"/>
    <n v="0.56227106227106227"/>
  </r>
  <r>
    <s v="."/>
    <x v="6"/>
    <x v="6"/>
    <s v="DARBEPOETINA ALFA"/>
    <s v="8715131005597AP"/>
    <s v="GRUPO FARMACOS ESPECIALIZADOS SA DE CV"/>
    <x v="0"/>
    <x v="1"/>
    <x v="3"/>
    <x v="39"/>
    <s v="378002150900"/>
    <n v="1261"/>
    <x v="1"/>
    <s v="MED. ALMACEN DELEGACIONAL SUR"/>
    <n v="37"/>
    <x v="0"/>
    <x v="7"/>
    <x v="0"/>
    <x v="10"/>
    <n v="55"/>
    <n v="41"/>
    <n v="641"/>
    <n v="0"/>
    <n v="0"/>
    <n v="0"/>
    <n v="0"/>
    <n v="0"/>
    <n v="0"/>
    <n v="641"/>
    <n v="7380"/>
    <n v="4730580"/>
    <n v="0"/>
    <s v="G0805"/>
    <s v="G08"/>
    <s v="MARTHA ANGELICA VELAZQUEZ FLORES"/>
    <s v="DIANA YISSEL SIERRA MALDONADO"/>
    <n v="0"/>
  </r>
  <r>
    <s v="."/>
    <x v="7"/>
    <x v="7"/>
    <s v="PANITUMUMAB"/>
    <s v="8715131005603AP"/>
    <s v="GRUPO FARMACOS ESPECIALIZADOS SA DE CV"/>
    <x v="0"/>
    <x v="0"/>
    <x v="0"/>
    <x v="0"/>
    <s v="ISSSTE"/>
    <n v="1555"/>
    <x v="0"/>
    <s v="MED. I.S.S.S.T.E. SAN FERNANDO"/>
    <s v="ISSSTE"/>
    <x v="0"/>
    <x v="0"/>
    <x v="0"/>
    <x v="0"/>
    <n v="0"/>
    <n v="0"/>
    <n v="4046"/>
    <n v="1152"/>
    <n v="1"/>
    <n v="0"/>
    <n v="838"/>
    <n v="0"/>
    <n v="1991"/>
    <n v="2055"/>
    <n v="7699.2"/>
    <n v="31150963.199999999"/>
    <n v="15329107.199999999"/>
    <s v="G2002"/>
    <s v="G12"/>
    <s v="LEONEL RAMIREZ ZUNIGA"/>
    <s v="LEONEL RAMIREZ ZUNIGA"/>
    <n v="0.49209095402867031"/>
  </r>
  <r>
    <s v="."/>
    <x v="8"/>
    <x v="8"/>
    <s v="CINACALCET"/>
    <s v="8715131005511AP"/>
    <s v="GRUPO FARMACOS ESPECIALIZADOS SA DE CV"/>
    <x v="0"/>
    <x v="0"/>
    <x v="0"/>
    <x v="0"/>
    <s v="ISSSTE"/>
    <n v="1555"/>
    <x v="0"/>
    <s v="MED. I.S.S.S.T.E. SAN FERNANDO"/>
    <s v="ISSSTE"/>
    <x v="8"/>
    <x v="5"/>
    <x v="0"/>
    <x v="8"/>
    <n v="0"/>
    <n v="0"/>
    <n v="3200"/>
    <n v="0"/>
    <n v="0"/>
    <n v="0"/>
    <n v="0"/>
    <n v="0"/>
    <n v="0"/>
    <n v="3200"/>
    <n v="2331.5"/>
    <n v="7460800"/>
    <n v="0"/>
    <s v="G2002"/>
    <s v="G12"/>
    <s v="LEONEL RAMIREZ ZUNIGA"/>
    <s v="LEONEL RAMIREZ ZUNIGA"/>
    <n v="0"/>
  </r>
  <r>
    <s v="."/>
    <x v="9"/>
    <x v="9"/>
    <s v="DENOSUMAB"/>
    <s v="8715131006976AA"/>
    <s v="GRUPO FARMACOS ESPECIALIZADOS SA DE CV"/>
    <x v="0"/>
    <x v="0"/>
    <x v="0"/>
    <x v="0"/>
    <s v="ISSSTE"/>
    <n v="1555"/>
    <x v="0"/>
    <s v="MED. I.S.S.S.T.E. SAN FERNANDO"/>
    <s v="ISSSTE"/>
    <x v="1"/>
    <x v="1"/>
    <x v="0"/>
    <x v="1"/>
    <n v="0"/>
    <n v="0"/>
    <n v="4260"/>
    <n v="852"/>
    <n v="0"/>
    <n v="0"/>
    <n v="0"/>
    <n v="651"/>
    <n v="1503"/>
    <n v="2757"/>
    <n v="6277.32"/>
    <n v="26741383.199999999"/>
    <n v="9434811.959999999"/>
    <s v="G2002"/>
    <s v="G12"/>
    <s v="LEONEL RAMIREZ ZUNIGA"/>
    <s v="LEONEL RAMIREZ ZUNIGA"/>
    <n v="0.35281690140845068"/>
  </r>
  <r>
    <s v="."/>
    <x v="10"/>
    <x v="10"/>
    <s v="CARFILZOMIB"/>
    <s v="8715131009601AP"/>
    <s v="GRUPO FARMACOS ESPECIALIZADOS SA DE CV"/>
    <x v="0"/>
    <x v="2"/>
    <x v="2"/>
    <x v="2"/>
    <s v="ISSSTE 20 NOV"/>
    <n v="91377"/>
    <x v="0"/>
    <s v="MED. CENTRO MEDICO NACIONAL 20 DE NOVIEMBRE"/>
    <s v="ISSSTE 20"/>
    <x v="9"/>
    <x v="6"/>
    <x v="0"/>
    <x v="9"/>
    <n v="0"/>
    <n v="0"/>
    <n v="504"/>
    <n v="0"/>
    <n v="42"/>
    <n v="42"/>
    <n v="42"/>
    <n v="42"/>
    <n v="168"/>
    <n v="336"/>
    <n v="16898"/>
    <n v="8516592"/>
    <n v="2838864"/>
    <s v="G2002"/>
    <s v="G12"/>
    <s v="LEONEL RAMIREZ ZUNIGA"/>
    <s v="LEONEL RAMIREZ ZUNIGA"/>
    <n v="0.33333333333333331"/>
  </r>
  <r>
    <s v="."/>
    <x v="11"/>
    <x v="11"/>
    <s v="EVOLOCUMAB"/>
    <s v="8715131010539AP"/>
    <s v="GRUPO FARMACOS ESPECIALIZADOS SA DE CV"/>
    <x v="0"/>
    <x v="2"/>
    <x v="2"/>
    <x v="2"/>
    <s v="ISSSTE 20 NOV"/>
    <n v="91377"/>
    <x v="0"/>
    <s v="MED. CENTRO MEDICO NACIONAL 20 DE NOVIEMBRE"/>
    <s v="ISSSTE 20"/>
    <x v="9"/>
    <x v="6"/>
    <x v="0"/>
    <x v="9"/>
    <n v="0"/>
    <n v="0"/>
    <n v="240"/>
    <n v="0"/>
    <n v="20"/>
    <n v="20"/>
    <n v="20"/>
    <n v="20"/>
    <n v="80"/>
    <n v="160"/>
    <n v="3694"/>
    <n v="886560"/>
    <n v="295520"/>
    <s v="G2002"/>
    <s v="G12"/>
    <s v="LEONEL RAMIREZ ZUNIGA"/>
    <s v="LEONEL RAMIREZ ZUNIGA"/>
    <n v="0.33333333333333331"/>
  </r>
  <r>
    <s v="."/>
    <x v="12"/>
    <x v="12"/>
    <s v="BLINATUMOMAB"/>
    <s v="8715131010294AA"/>
    <s v="GRUPO FARMACOS ESPECIALIZADOS SA DE CV"/>
    <x v="0"/>
    <x v="2"/>
    <x v="2"/>
    <x v="2"/>
    <s v="ISSSTE 20 NOV"/>
    <n v="91377"/>
    <x v="0"/>
    <s v="MED. CENTRO MEDICO NACIONAL 20 DE NOVIEMBRE"/>
    <s v="ISSSTE 20"/>
    <x v="9"/>
    <x v="6"/>
    <x v="0"/>
    <x v="9"/>
    <n v="0"/>
    <n v="0"/>
    <n v="324"/>
    <n v="0"/>
    <n v="0"/>
    <n v="0"/>
    <n v="56"/>
    <n v="0"/>
    <n v="56"/>
    <n v="268"/>
    <n v="28261"/>
    <n v="9156564"/>
    <n v="1582616"/>
    <s v="G2002"/>
    <s v="G12"/>
    <s v="LEONEL RAMIREZ ZUNIGA"/>
    <s v="LEONEL RAMIREZ ZUNIGA"/>
    <n v="0.17283950617283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missingCaption="0" updatedVersion="6" minRefreshableVersion="3" showDrill="0" itemPrintTitles="1" createdVersion="4" indent="0" compact="0" compactData="0" gridDropZones="1" multipleFieldFilters="0" fieldListSortAscending="1">
  <location ref="A4:T118" firstHeaderRow="1" firstDataRow="2" firstDataCol="9" rowPageCount="2" colPageCount="1"/>
  <pivotFields count="38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9">
    <field x="1"/>
    <field x="2"/>
    <field x="9"/>
    <field x="12"/>
    <field x="15"/>
    <field x="8"/>
    <field x="16"/>
    <field x="17"/>
    <field x="18"/>
  </rowFields>
  <rowItems count="113">
    <i>
      <x/>
      <x/>
      <x/>
      <x/>
      <x/>
      <x/>
      <x/>
      <x/>
      <x/>
    </i>
    <i t="default">
      <x/>
    </i>
    <i>
      <x v="1"/>
      <x v="1"/>
      <x/>
      <x/>
      <x v="1"/>
      <x/>
      <x v="1"/>
      <x/>
      <x v="1"/>
    </i>
    <i t="default">
      <x v="1"/>
    </i>
    <i>
      <x v="2"/>
      <x v="2"/>
      <x v="1"/>
      <x v="1"/>
      <x v="2"/>
      <x v="1"/>
      <x v="2"/>
      <x v="1"/>
      <x v="2"/>
    </i>
    <i r="7">
      <x v="2"/>
      <x v="2"/>
    </i>
    <i r="4">
      <x v="3"/>
      <x v="1"/>
      <x v="3"/>
      <x v="3"/>
      <x v="3"/>
    </i>
    <i r="4">
      <x v="4"/>
      <x v="1"/>
      <x v="3"/>
      <x v="3"/>
      <x v="4"/>
    </i>
    <i r="4">
      <x v="5"/>
      <x v="1"/>
      <x v="4"/>
      <x v="4"/>
      <x v="5"/>
    </i>
    <i r="4">
      <x v="6"/>
      <x v="1"/>
      <x v="4"/>
      <x v="4"/>
      <x v="6"/>
    </i>
    <i t="default">
      <x v="2"/>
    </i>
    <i>
      <x v="3"/>
      <x v="3"/>
      <x/>
      <x/>
      <x v="7"/>
      <x/>
      <x v="1"/>
      <x/>
      <x v="7"/>
    </i>
    <i r="4">
      <x v="8"/>
      <x/>
      <x v="5"/>
      <x/>
      <x v="8"/>
    </i>
    <i t="default">
      <x v="3"/>
    </i>
    <i>
      <x v="4"/>
      <x v="4"/>
      <x/>
      <x/>
      <x v="7"/>
      <x/>
      <x v="1"/>
      <x/>
      <x v="7"/>
    </i>
    <i r="4">
      <x v="8"/>
      <x/>
      <x v="5"/>
      <x/>
      <x v="8"/>
    </i>
    <i t="default">
      <x v="4"/>
    </i>
    <i>
      <x v="5"/>
      <x v="5"/>
      <x v="2"/>
      <x/>
      <x v="9"/>
      <x v="2"/>
      <x v="6"/>
      <x/>
      <x v="9"/>
    </i>
    <i r="2">
      <x v="3"/>
      <x v="1"/>
      <x/>
      <x v="3"/>
      <x v="7"/>
      <x/>
      <x v="10"/>
    </i>
    <i r="2">
      <x v="4"/>
      <x v="2"/>
      <x/>
      <x v="3"/>
      <x v="7"/>
      <x/>
      <x v="10"/>
    </i>
    <i r="2">
      <x v="5"/>
      <x v="3"/>
      <x/>
      <x v="3"/>
      <x v="7"/>
      <x/>
      <x v="10"/>
    </i>
    <i r="2">
      <x v="6"/>
      <x v="4"/>
      <x/>
      <x v="3"/>
      <x v="7"/>
      <x/>
      <x v="10"/>
    </i>
    <i r="2">
      <x v="7"/>
      <x v="1"/>
      <x/>
      <x v="3"/>
      <x v="7"/>
      <x/>
      <x v="10"/>
    </i>
    <i r="2">
      <x v="8"/>
      <x v="5"/>
      <x/>
      <x v="3"/>
      <x v="7"/>
      <x/>
      <x v="10"/>
    </i>
    <i r="2">
      <x v="9"/>
      <x v="6"/>
      <x/>
      <x v="3"/>
      <x v="7"/>
      <x/>
      <x v="10"/>
    </i>
    <i r="2">
      <x v="10"/>
      <x v="7"/>
      <x/>
      <x v="3"/>
      <x v="7"/>
      <x/>
      <x v="10"/>
    </i>
    <i r="2">
      <x v="11"/>
      <x v="8"/>
      <x/>
      <x v="3"/>
      <x v="7"/>
      <x/>
      <x v="10"/>
    </i>
    <i r="2">
      <x v="12"/>
      <x v="1"/>
      <x/>
      <x v="3"/>
      <x v="7"/>
      <x/>
      <x v="10"/>
    </i>
    <i r="2">
      <x v="13"/>
      <x v="1"/>
      <x/>
      <x v="3"/>
      <x v="7"/>
      <x/>
      <x v="10"/>
    </i>
    <i r="2">
      <x v="14"/>
      <x v="9"/>
      <x/>
      <x v="3"/>
      <x v="7"/>
      <x/>
      <x v="10"/>
    </i>
    <i r="2">
      <x v="15"/>
      <x v="10"/>
      <x/>
      <x v="3"/>
      <x v="7"/>
      <x/>
      <x v="10"/>
    </i>
    <i r="2">
      <x v="16"/>
      <x v="11"/>
      <x/>
      <x v="3"/>
      <x v="7"/>
      <x/>
      <x v="10"/>
    </i>
    <i r="2">
      <x v="17"/>
      <x v="12"/>
      <x/>
      <x v="3"/>
      <x v="7"/>
      <x/>
      <x v="10"/>
    </i>
    <i r="2">
      <x v="18"/>
      <x v="13"/>
      <x/>
      <x v="3"/>
      <x v="7"/>
      <x/>
      <x v="10"/>
    </i>
    <i r="2">
      <x v="19"/>
      <x v="11"/>
      <x/>
      <x v="3"/>
      <x v="7"/>
      <x/>
      <x v="10"/>
    </i>
    <i r="2">
      <x v="20"/>
      <x v="1"/>
      <x/>
      <x v="3"/>
      <x v="7"/>
      <x/>
      <x v="10"/>
    </i>
    <i r="2">
      <x v="21"/>
      <x v="14"/>
      <x/>
      <x v="3"/>
      <x v="7"/>
      <x/>
      <x v="10"/>
    </i>
    <i r="2">
      <x v="22"/>
      <x v="6"/>
      <x/>
      <x v="3"/>
      <x v="7"/>
      <x/>
      <x v="10"/>
    </i>
    <i r="2">
      <x v="23"/>
      <x v="15"/>
      <x/>
      <x v="3"/>
      <x v="7"/>
      <x/>
      <x v="10"/>
    </i>
    <i r="2">
      <x v="24"/>
      <x v="16"/>
      <x/>
      <x v="3"/>
      <x v="7"/>
      <x/>
      <x v="10"/>
    </i>
    <i r="2">
      <x v="25"/>
      <x v="17"/>
      <x/>
      <x v="3"/>
      <x v="7"/>
      <x/>
      <x v="10"/>
    </i>
    <i r="2">
      <x v="26"/>
      <x v="8"/>
      <x/>
      <x v="3"/>
      <x v="7"/>
      <x/>
      <x v="10"/>
    </i>
    <i r="2">
      <x v="27"/>
      <x v="18"/>
      <x/>
      <x v="3"/>
      <x v="7"/>
      <x/>
      <x v="10"/>
    </i>
    <i r="2">
      <x v="28"/>
      <x v="9"/>
      <x/>
      <x v="3"/>
      <x v="7"/>
      <x/>
      <x v="10"/>
    </i>
    <i r="2">
      <x v="29"/>
      <x v="12"/>
      <x/>
      <x v="3"/>
      <x v="7"/>
      <x/>
      <x v="10"/>
    </i>
    <i r="2">
      <x v="30"/>
      <x v="19"/>
      <x/>
      <x v="3"/>
      <x v="7"/>
      <x/>
      <x v="10"/>
    </i>
    <i r="2">
      <x v="31"/>
      <x v="4"/>
      <x/>
      <x v="3"/>
      <x v="7"/>
      <x/>
      <x v="10"/>
    </i>
    <i r="2">
      <x v="32"/>
      <x v="9"/>
      <x/>
      <x v="3"/>
      <x v="7"/>
      <x/>
      <x v="10"/>
    </i>
    <i r="2">
      <x v="33"/>
      <x v="3"/>
      <x/>
      <x v="3"/>
      <x v="7"/>
      <x/>
      <x v="10"/>
    </i>
    <i r="2">
      <x v="34"/>
      <x v="2"/>
      <x/>
      <x v="3"/>
      <x v="7"/>
      <x/>
      <x v="10"/>
    </i>
    <i r="2">
      <x v="35"/>
      <x v="10"/>
      <x/>
      <x v="3"/>
      <x v="7"/>
      <x/>
      <x v="10"/>
    </i>
    <i r="2">
      <x v="36"/>
      <x v="7"/>
      <x/>
      <x v="3"/>
      <x v="7"/>
      <x/>
      <x v="10"/>
    </i>
    <i r="2">
      <x v="37"/>
      <x v="3"/>
      <x/>
      <x v="3"/>
      <x v="7"/>
      <x/>
      <x v="10"/>
    </i>
    <i r="2">
      <x v="38"/>
      <x v="20"/>
      <x/>
      <x v="3"/>
      <x v="7"/>
      <x/>
      <x v="10"/>
    </i>
    <i r="2">
      <x v="39"/>
      <x v="1"/>
      <x/>
      <x v="3"/>
      <x v="7"/>
      <x/>
      <x v="10"/>
    </i>
    <i t="default">
      <x v="5"/>
    </i>
    <i>
      <x v="6"/>
      <x v="6"/>
      <x v="1"/>
      <x v="1"/>
      <x/>
      <x v="3"/>
      <x v="7"/>
      <x/>
      <x v="10"/>
    </i>
    <i r="2">
      <x v="3"/>
      <x v="1"/>
      <x/>
      <x v="3"/>
      <x v="7"/>
      <x/>
      <x v="10"/>
    </i>
    <i r="2">
      <x v="4"/>
      <x v="2"/>
      <x/>
      <x v="3"/>
      <x v="7"/>
      <x/>
      <x v="10"/>
    </i>
    <i r="2">
      <x v="5"/>
      <x v="3"/>
      <x/>
      <x v="3"/>
      <x v="7"/>
      <x/>
      <x v="10"/>
    </i>
    <i r="2">
      <x v="6"/>
      <x v="4"/>
      <x/>
      <x v="3"/>
      <x v="7"/>
      <x/>
      <x v="10"/>
    </i>
    <i r="2">
      <x v="7"/>
      <x v="1"/>
      <x/>
      <x v="3"/>
      <x v="7"/>
      <x/>
      <x v="10"/>
    </i>
    <i r="2">
      <x v="8"/>
      <x v="5"/>
      <x/>
      <x v="3"/>
      <x v="7"/>
      <x/>
      <x v="10"/>
    </i>
    <i r="2">
      <x v="10"/>
      <x v="7"/>
      <x/>
      <x v="3"/>
      <x v="7"/>
      <x/>
      <x v="10"/>
    </i>
    <i r="2">
      <x v="12"/>
      <x v="1"/>
      <x/>
      <x v="3"/>
      <x v="7"/>
      <x/>
      <x v="10"/>
    </i>
    <i r="2">
      <x v="14"/>
      <x v="9"/>
      <x/>
      <x v="3"/>
      <x v="7"/>
      <x/>
      <x v="10"/>
    </i>
    <i r="2">
      <x v="15"/>
      <x v="10"/>
      <x/>
      <x v="3"/>
      <x v="7"/>
      <x/>
      <x v="10"/>
    </i>
    <i r="2">
      <x v="16"/>
      <x v="11"/>
      <x/>
      <x v="3"/>
      <x v="7"/>
      <x/>
      <x v="10"/>
    </i>
    <i r="2">
      <x v="17"/>
      <x v="12"/>
      <x/>
      <x v="3"/>
      <x v="7"/>
      <x/>
      <x v="10"/>
    </i>
    <i r="2">
      <x v="18"/>
      <x v="13"/>
      <x/>
      <x v="3"/>
      <x v="7"/>
      <x/>
      <x v="10"/>
    </i>
    <i r="2">
      <x v="19"/>
      <x v="11"/>
      <x/>
      <x v="3"/>
      <x v="7"/>
      <x/>
      <x v="10"/>
    </i>
    <i r="2">
      <x v="20"/>
      <x v="1"/>
      <x/>
      <x v="3"/>
      <x v="7"/>
      <x/>
      <x v="10"/>
    </i>
    <i r="2">
      <x v="21"/>
      <x v="14"/>
      <x/>
      <x v="3"/>
      <x v="7"/>
      <x/>
      <x v="10"/>
    </i>
    <i r="2">
      <x v="23"/>
      <x v="15"/>
      <x/>
      <x v="3"/>
      <x v="7"/>
      <x/>
      <x v="10"/>
    </i>
    <i r="2">
      <x v="24"/>
      <x v="16"/>
      <x/>
      <x v="3"/>
      <x v="7"/>
      <x/>
      <x v="10"/>
    </i>
    <i r="2">
      <x v="27"/>
      <x v="18"/>
      <x/>
      <x v="3"/>
      <x v="7"/>
      <x/>
      <x v="10"/>
    </i>
    <i r="2">
      <x v="28"/>
      <x v="9"/>
      <x/>
      <x v="3"/>
      <x v="7"/>
      <x/>
      <x v="10"/>
    </i>
    <i r="2">
      <x v="29"/>
      <x v="12"/>
      <x/>
      <x v="3"/>
      <x v="7"/>
      <x/>
      <x v="10"/>
    </i>
    <i r="2">
      <x v="30"/>
      <x v="19"/>
      <x/>
      <x v="3"/>
      <x v="7"/>
      <x/>
      <x v="10"/>
    </i>
    <i r="2">
      <x v="31"/>
      <x v="4"/>
      <x/>
      <x v="3"/>
      <x v="7"/>
      <x/>
      <x v="10"/>
    </i>
    <i r="2">
      <x v="32"/>
      <x v="9"/>
      <x/>
      <x v="3"/>
      <x v="7"/>
      <x/>
      <x v="10"/>
    </i>
    <i r="2">
      <x v="33"/>
      <x v="3"/>
      <x/>
      <x v="3"/>
      <x v="7"/>
      <x/>
      <x v="10"/>
    </i>
    <i r="2">
      <x v="34"/>
      <x v="2"/>
      <x/>
      <x v="3"/>
      <x v="7"/>
      <x/>
      <x v="10"/>
    </i>
    <i r="4">
      <x v="10"/>
      <x v="1"/>
      <x v="8"/>
      <x v="5"/>
      <x v="11"/>
    </i>
    <i r="2">
      <x v="35"/>
      <x v="10"/>
      <x/>
      <x v="3"/>
      <x v="7"/>
      <x/>
      <x v="10"/>
    </i>
    <i r="2">
      <x v="36"/>
      <x v="7"/>
      <x/>
      <x v="3"/>
      <x v="7"/>
      <x/>
      <x v="10"/>
    </i>
    <i r="2">
      <x v="37"/>
      <x v="3"/>
      <x/>
      <x v="3"/>
      <x v="7"/>
      <x/>
      <x v="10"/>
    </i>
    <i r="2">
      <x v="38"/>
      <x v="20"/>
      <x/>
      <x v="3"/>
      <x v="7"/>
      <x/>
      <x v="10"/>
    </i>
    <i r="2">
      <x v="39"/>
      <x v="1"/>
      <x/>
      <x v="3"/>
      <x v="7"/>
      <x/>
      <x v="10"/>
    </i>
    <i r="2">
      <x v="40"/>
      <x v="10"/>
      <x/>
      <x v="3"/>
      <x v="7"/>
      <x/>
      <x v="10"/>
    </i>
    <i r="2">
      <x v="41"/>
      <x v="21"/>
      <x/>
      <x v="3"/>
      <x v="7"/>
      <x/>
      <x v="10"/>
    </i>
    <i r="2">
      <x v="42"/>
      <x v="20"/>
      <x/>
      <x v="3"/>
      <x v="7"/>
      <x/>
      <x v="10"/>
    </i>
    <i r="2">
      <x v="43"/>
      <x v="14"/>
      <x/>
      <x v="3"/>
      <x v="7"/>
      <x/>
      <x v="10"/>
    </i>
    <i r="2">
      <x v="44"/>
      <x v="22"/>
      <x/>
      <x v="3"/>
      <x v="7"/>
      <x/>
      <x v="10"/>
    </i>
    <i r="2">
      <x v="45"/>
      <x v="23"/>
      <x/>
      <x v="3"/>
      <x v="7"/>
      <x/>
      <x v="10"/>
    </i>
    <i r="2">
      <x v="46"/>
      <x v="1"/>
      <x/>
      <x v="3"/>
      <x v="7"/>
      <x/>
      <x v="10"/>
    </i>
    <i r="2">
      <x v="47"/>
      <x v="22"/>
      <x/>
      <x v="3"/>
      <x v="7"/>
      <x/>
      <x v="10"/>
    </i>
    <i r="2">
      <x v="48"/>
      <x v="23"/>
      <x/>
      <x v="3"/>
      <x v="7"/>
      <x/>
      <x v="10"/>
    </i>
    <i r="2">
      <x v="49"/>
      <x v="24"/>
      <x/>
      <x v="3"/>
      <x v="7"/>
      <x/>
      <x v="10"/>
    </i>
    <i t="default">
      <x v="6"/>
    </i>
    <i>
      <x v="7"/>
      <x v="7"/>
      <x/>
      <x/>
      <x/>
      <x/>
      <x/>
      <x/>
      <x/>
    </i>
    <i t="default">
      <x v="7"/>
    </i>
    <i>
      <x v="8"/>
      <x v="8"/>
      <x/>
      <x/>
      <x v="8"/>
      <x/>
      <x v="5"/>
      <x/>
      <x v="8"/>
    </i>
    <i t="default">
      <x v="8"/>
    </i>
    <i>
      <x v="9"/>
      <x v="9"/>
      <x/>
      <x/>
      <x v="1"/>
      <x/>
      <x v="1"/>
      <x/>
      <x v="1"/>
    </i>
    <i t="default">
      <x v="9"/>
    </i>
    <i>
      <x v="10"/>
      <x v="10"/>
      <x v="2"/>
      <x/>
      <x v="9"/>
      <x v="2"/>
      <x v="6"/>
      <x/>
      <x v="9"/>
    </i>
    <i t="default">
      <x v="10"/>
    </i>
    <i>
      <x v="11"/>
      <x v="11"/>
      <x v="2"/>
      <x/>
      <x v="9"/>
      <x v="2"/>
      <x v="6"/>
      <x/>
      <x v="9"/>
    </i>
    <i t="default">
      <x v="11"/>
    </i>
    <i>
      <x v="12"/>
      <x v="12"/>
      <x v="2"/>
      <x/>
      <x v="9"/>
      <x v="2"/>
      <x v="6"/>
      <x/>
      <x v="9"/>
    </i>
    <i t="default">
      <x v="12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2">
    <pageField fld="6" item="0" hier="-1"/>
    <pageField fld="7" hier="-1"/>
  </pageFields>
  <dataFields count="11">
    <dataField name=" CPM ESTIMADO x INST. TOTAL CLAVE " fld="19" baseField="18" baseItem="0" numFmtId="3"/>
    <dataField name="   INV. ESTIMADO 05-Junio-18 TOTAL CLAVE " fld="20" baseField="18" baseItem="0" numFmtId="3"/>
    <dataField name="   Asignado" fld="21" baseField="14" baseItem="0" numFmtId="3"/>
    <dataField name="   Enero" fld="22" baseField="14" baseItem="0" numFmtId="3"/>
    <dataField name="   Febrero" fld="23" baseField="18" baseItem="0" numFmtId="3"/>
    <dataField name="   Marzo" fld="24" baseField="18" baseItem="0" numFmtId="3"/>
    <dataField name="   Abril" fld="25" baseField="18" baseItem="0" numFmtId="3"/>
    <dataField name="   Mayo" fld="26" baseField="18" baseItem="0" numFmtId="3"/>
    <dataField name="   Acumulado" fld="27" baseField="14" baseItem="0" numFmtId="3"/>
    <dataField name="  Dif. Por Surtir" fld="28" baseField="18" baseItem="0" numFmtId="3"/>
    <dataField name=" % de Alc." fld="37" baseField="14" baseItem="0" numFmtId="9"/>
  </dataFields>
  <formats count="32">
    <format dxfId="35">
      <pivotArea dataOnly="0" labelOnly="1" outline="0" fieldPosition="0">
        <references count="1">
          <reference field="4294967294" count="5">
            <x v="2"/>
            <x v="3"/>
            <x v="8"/>
            <x v="9"/>
            <x v="10"/>
          </reference>
        </references>
      </pivotArea>
    </format>
    <format dxfId="34">
      <pivotArea field="1" type="button" dataOnly="0" labelOnly="1" outline="0" axis="axisRow" fieldPosition="0"/>
    </format>
    <format dxfId="33">
      <pivotArea field="2" type="button" dataOnly="0" labelOnly="1" outline="0" axis="axisRow" fieldPosition="1"/>
    </format>
    <format dxfId="32">
      <pivotArea field="9" type="button" dataOnly="0" labelOnly="1" outline="0" axis="axisRow" fieldPosition="2"/>
    </format>
    <format dxfId="31">
      <pivotArea field="15" type="button" dataOnly="0" labelOnly="1" outline="0" axis="axisRow" fieldPosition="4"/>
    </format>
    <format dxfId="30">
      <pivotArea field="8" type="button" dataOnly="0" labelOnly="1" outline="0" axis="axisRow" fieldPosition="5"/>
    </format>
    <format dxfId="29">
      <pivotArea field="16" type="button" dataOnly="0" labelOnly="1" outline="0" axis="axisRow" fieldPosition="6"/>
    </format>
    <format dxfId="28">
      <pivotArea field="17" type="button" dataOnly="0" labelOnly="1" outline="0" axis="axisRow" fieldPosition="7"/>
    </format>
    <format dxfId="27">
      <pivotArea field="18" type="button" dataOnly="0" labelOnly="1" outline="0" axis="axisRow" fieldPosition="8"/>
    </format>
    <format dxfId="26">
      <pivotArea dataOnly="0" labelOnly="1" outline="0" fieldPosition="0">
        <references count="1">
          <reference field="4294967294" count="5">
            <x v="2"/>
            <x v="3"/>
            <x v="8"/>
            <x v="9"/>
            <x v="10"/>
          </reference>
        </references>
      </pivotArea>
    </format>
    <format dxfId="25">
      <pivotArea dataOnly="0" labelOnly="1" outline="0" fieldPosition="0">
        <references count="1">
          <reference field="4294967294" count="5">
            <x v="2"/>
            <x v="3"/>
            <x v="8"/>
            <x v="9"/>
            <x v="10"/>
          </reference>
        </references>
      </pivotArea>
    </format>
    <format dxfId="24">
      <pivotArea field="12" type="button" dataOnly="0" labelOnly="1" outline="0" axis="axisRow" fieldPosition="3"/>
    </format>
    <format dxfId="23">
      <pivotArea outline="0" fieldPosition="0">
        <references count="1">
          <reference field="4294967294" count="1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outline="0" collapsedLevelsAreSubtotals="1" fieldPosition="0"/>
    </format>
    <format dxfId="20">
      <pivotArea dataOnly="0" labelOnly="1" outline="0" fieldPosition="0">
        <references count="1">
          <reference field="1" count="0"/>
        </references>
      </pivotArea>
    </format>
    <format dxfId="19">
      <pivotArea dataOnly="0" labelOnly="1" outline="0" fieldPosition="0">
        <references count="1">
          <reference field="1" count="0" defaultSubtotal="1"/>
        </references>
      </pivotArea>
    </format>
    <format dxfId="18">
      <pivotArea dataOnly="0" labelOnly="1" grandRow="1" outline="0" fieldPosition="0"/>
    </format>
    <format dxfId="17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16">
      <pivotArea dataOnly="0" labelOnly="1" outline="0" fieldPosition="0">
        <references count="3">
          <reference field="1" count="0" selected="0"/>
          <reference field="2" count="0" selected="0"/>
          <reference field="9" count="0"/>
        </references>
      </pivotArea>
    </format>
    <format dxfId="15">
      <pivotArea dataOnly="0" labelOnly="1" outline="0" fieldPosition="0">
        <references count="4">
          <reference field="1" count="0" selected="0"/>
          <reference field="2" count="0" selected="0"/>
          <reference field="9" count="0" selected="0"/>
          <reference field="12" count="0"/>
        </references>
      </pivotArea>
    </format>
    <format dxfId="14">
      <pivotArea dataOnly="0" labelOnly="1" outline="0" fieldPosition="0">
        <references count="5">
          <reference field="1" count="0" selected="0"/>
          <reference field="2" count="0" selected="0"/>
          <reference field="9" count="0" selected="0"/>
          <reference field="12" count="0" selected="0"/>
          <reference field="15" count="0"/>
        </references>
      </pivotArea>
    </format>
    <format dxfId="13">
      <pivotArea dataOnly="0" labelOnly="1" outline="0" fieldPosition="0">
        <references count="6">
          <reference field="1" count="0" selected="0"/>
          <reference field="2" count="0" selected="0"/>
          <reference field="8" count="0"/>
          <reference field="9" count="0" selected="0"/>
          <reference field="12" count="0" selected="0"/>
          <reference field="15" count="0" selected="0"/>
        </references>
      </pivotArea>
    </format>
    <format dxfId="12">
      <pivotArea dataOnly="0" labelOnly="1" outline="0" fieldPosition="0">
        <references count="7">
          <reference field="1" count="0" selected="0"/>
          <reference field="2" count="0" selected="0"/>
          <reference field="8" count="0" selected="0"/>
          <reference field="9" count="0" selected="0"/>
          <reference field="12" count="0" selected="0"/>
          <reference field="15" count="0" selected="0"/>
          <reference field="16" count="0"/>
        </references>
      </pivotArea>
    </format>
    <format dxfId="11">
      <pivotArea dataOnly="0" labelOnly="1" outline="0" fieldPosition="0">
        <references count="8">
          <reference field="1" count="0" selected="0"/>
          <reference field="2" count="0" selected="0"/>
          <reference field="8" count="0" selected="0"/>
          <reference field="9" count="0" selected="0"/>
          <reference field="12" count="0" selected="0"/>
          <reference field="15" count="0" selected="0"/>
          <reference field="16" count="0" selected="0"/>
          <reference field="17" count="0"/>
        </references>
      </pivotArea>
    </format>
    <format dxfId="10">
      <pivotArea dataOnly="0" labelOnly="1" outline="0" fieldPosition="0">
        <references count="9">
          <reference field="1" count="0" selected="0"/>
          <reference field="2" count="0" selected="0"/>
          <reference field="8" count="0" selected="0"/>
          <reference field="9" count="0" selected="0"/>
          <reference field="12" count="0" selected="0"/>
          <reference field="15" count="0" selected="0"/>
          <reference field="16" count="0" selected="0"/>
          <reference field="17" count="0" selected="0"/>
          <reference field="18" count="0"/>
        </references>
      </pivotArea>
    </format>
    <format dxfId="9">
      <pivotArea outline="0" fieldPosition="0">
        <references count="1">
          <reference field="4294967294" count="1">
            <x v="4"/>
          </reference>
        </references>
      </pivotArea>
    </format>
    <format dxfId="8">
      <pivotArea outline="0" fieldPosition="0">
        <references count="1">
          <reference field="4294967294" count="1">
            <x v="5"/>
          </reference>
        </references>
      </pivotArea>
    </format>
    <format dxfId="7">
      <pivotArea outline="0" fieldPosition="0">
        <references count="1">
          <reference field="4294967294" count="1">
            <x v="6"/>
          </reference>
        </references>
      </pivotArea>
    </format>
    <format dxfId="6">
      <pivotArea outline="0" fieldPosition="0">
        <references count="1">
          <reference field="4294967294" count="1">
            <x v="7"/>
          </reference>
        </references>
      </pivotArea>
    </format>
    <format dxfId="5">
      <pivotArea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conditionalFormats count="4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10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1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1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0"/>
            </reference>
          </references>
        </pivotArea>
      </pivotAreas>
    </conditionalFormat>
  </conditionalFormats>
  <pivotTableStyleInfo name="PivotStyleMedium13" showRowHeaders="0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8"/>
  <sheetViews>
    <sheetView zoomScale="80" zoomScaleNormal="80" workbookViewId="0">
      <pane xSplit="2" ySplit="5" topLeftCell="C15" activePane="bottomRight" state="frozen"/>
      <selection pane="topRight" activeCell="C1" sqref="C1"/>
      <selection pane="bottomLeft" activeCell="A6" sqref="A6"/>
      <selection pane="bottomRight" activeCell="A6" sqref="A6"/>
    </sheetView>
  </sheetViews>
  <sheetFormatPr defaultColWidth="11.42578125" defaultRowHeight="15" x14ac:dyDescent="0.25"/>
  <cols>
    <col min="1" max="1" width="8" customWidth="1"/>
    <col min="2" max="2" width="16.42578125" customWidth="1"/>
    <col min="3" max="3" width="38.28515625" customWidth="1"/>
    <col min="4" max="4" width="21.28515625" customWidth="1"/>
    <col min="5" max="5" width="10.5703125" customWidth="1"/>
    <col min="6" max="6" width="11.5703125" customWidth="1"/>
    <col min="7" max="7" width="11.42578125" customWidth="1"/>
    <col min="8" max="8" width="12.140625" customWidth="1"/>
    <col min="9" max="9" width="10.85546875" customWidth="1"/>
    <col min="10" max="10" width="17.85546875" customWidth="1"/>
    <col min="11" max="11" width="20.7109375" customWidth="1"/>
    <col min="12" max="12" width="10.85546875" bestFit="1" customWidth="1"/>
    <col min="13" max="13" width="12.140625" customWidth="1"/>
    <col min="14" max="14" width="12.7109375" bestFit="1" customWidth="1"/>
    <col min="15" max="15" width="13.140625" customWidth="1"/>
    <col min="16" max="16" width="11.5703125" customWidth="1"/>
    <col min="17" max="17" width="12" customWidth="1"/>
    <col min="18" max="18" width="11.7109375" customWidth="1"/>
    <col min="19" max="19" width="10.7109375" customWidth="1"/>
    <col min="20" max="20" width="11.42578125" customWidth="1"/>
    <col min="21" max="21" width="13" bestFit="1" customWidth="1"/>
    <col min="22" max="22" width="15.42578125" customWidth="1"/>
    <col min="23" max="23" width="12.7109375" bestFit="1" customWidth="1"/>
    <col min="24" max="24" width="10.7109375" customWidth="1"/>
    <col min="25" max="25" width="12.7109375" bestFit="1" customWidth="1"/>
    <col min="26" max="26" width="8.85546875" bestFit="1" customWidth="1"/>
    <col min="27" max="27" width="9.85546875" bestFit="1" customWidth="1"/>
  </cols>
  <sheetData>
    <row r="1" spans="1:27" x14ac:dyDescent="0.25">
      <c r="A1" s="1" t="s">
        <v>4</v>
      </c>
      <c r="B1" t="s">
        <v>56</v>
      </c>
    </row>
    <row r="2" spans="1:27" x14ac:dyDescent="0.25">
      <c r="A2" s="1" t="s">
        <v>5</v>
      </c>
      <c r="B2" t="s">
        <v>32</v>
      </c>
    </row>
    <row r="3" spans="1:27" x14ac:dyDescent="0.25">
      <c r="J3" s="5"/>
      <c r="K3" s="5"/>
    </row>
    <row r="4" spans="1:27" x14ac:dyDescent="0.25">
      <c r="J4" s="1" t="s">
        <v>26</v>
      </c>
    </row>
    <row r="5" spans="1:27" s="3" customFormat="1" ht="32.25" customHeight="1" x14ac:dyDescent="0.25">
      <c r="A5" s="2" t="s">
        <v>1</v>
      </c>
      <c r="B5" s="2" t="s">
        <v>2</v>
      </c>
      <c r="C5" s="2" t="s">
        <v>7</v>
      </c>
      <c r="D5" s="4" t="s">
        <v>36</v>
      </c>
      <c r="E5" s="2" t="s">
        <v>11</v>
      </c>
      <c r="F5" s="2" t="s">
        <v>6</v>
      </c>
      <c r="G5" s="2" t="s">
        <v>12</v>
      </c>
      <c r="H5" s="2" t="s">
        <v>13</v>
      </c>
      <c r="I5" s="2" t="s">
        <v>14</v>
      </c>
      <c r="J5" s="5" t="s">
        <v>41</v>
      </c>
      <c r="K5" s="5" t="s">
        <v>51</v>
      </c>
      <c r="L5" s="3" t="s">
        <v>31</v>
      </c>
      <c r="M5" s="3" t="s">
        <v>30</v>
      </c>
      <c r="N5" t="s">
        <v>43</v>
      </c>
      <c r="O5" t="s">
        <v>45</v>
      </c>
      <c r="P5" t="s">
        <v>47</v>
      </c>
      <c r="Q5" t="s">
        <v>50</v>
      </c>
      <c r="R5" s="3" t="s">
        <v>29</v>
      </c>
      <c r="S5" s="3" t="s">
        <v>28</v>
      </c>
      <c r="T5" s="3" t="s">
        <v>27</v>
      </c>
      <c r="U5"/>
      <c r="V5"/>
      <c r="W5"/>
      <c r="X5"/>
      <c r="Y5"/>
      <c r="Z5"/>
      <c r="AA5"/>
    </row>
    <row r="6" spans="1:27" x14ac:dyDescent="0.25">
      <c r="A6" s="6">
        <v>5452</v>
      </c>
      <c r="B6" s="6" t="s">
        <v>52</v>
      </c>
      <c r="C6" s="6" t="s">
        <v>58</v>
      </c>
      <c r="D6" s="6" t="s">
        <v>59</v>
      </c>
      <c r="E6" s="6" t="s">
        <v>60</v>
      </c>
      <c r="F6" s="6" t="s">
        <v>57</v>
      </c>
      <c r="G6" s="7">
        <v>43112</v>
      </c>
      <c r="H6" s="7">
        <v>43465</v>
      </c>
      <c r="I6" s="6" t="s">
        <v>61</v>
      </c>
      <c r="J6" s="8">
        <v>0</v>
      </c>
      <c r="K6" s="8">
        <v>0</v>
      </c>
      <c r="L6" s="8">
        <v>10178</v>
      </c>
      <c r="M6" s="8">
        <v>2341</v>
      </c>
      <c r="N6" s="8">
        <v>0</v>
      </c>
      <c r="O6" s="8">
        <v>0</v>
      </c>
      <c r="P6" s="8">
        <v>1092</v>
      </c>
      <c r="Q6" s="8">
        <v>1677</v>
      </c>
      <c r="R6" s="8">
        <v>5110</v>
      </c>
      <c r="S6" s="8">
        <v>5068</v>
      </c>
      <c r="T6" s="9">
        <v>0.50206327372764792</v>
      </c>
    </row>
    <row r="7" spans="1:27" x14ac:dyDescent="0.25">
      <c r="A7" s="6" t="s">
        <v>311</v>
      </c>
      <c r="B7" s="6"/>
      <c r="C7" s="6"/>
      <c r="D7" s="6"/>
      <c r="E7" s="6"/>
      <c r="F7" s="6"/>
      <c r="G7" s="6"/>
      <c r="H7" s="6"/>
      <c r="I7" s="6"/>
      <c r="J7" s="8">
        <v>0</v>
      </c>
      <c r="K7" s="8">
        <v>0</v>
      </c>
      <c r="L7" s="8">
        <v>10178</v>
      </c>
      <c r="M7" s="8">
        <v>2341</v>
      </c>
      <c r="N7" s="8">
        <v>0</v>
      </c>
      <c r="O7" s="8">
        <v>0</v>
      </c>
      <c r="P7" s="8">
        <v>1092</v>
      </c>
      <c r="Q7" s="8">
        <v>1677</v>
      </c>
      <c r="R7" s="8">
        <v>5110</v>
      </c>
      <c r="S7" s="8">
        <v>5068</v>
      </c>
      <c r="T7" s="9">
        <v>0.50206327372764792</v>
      </c>
    </row>
    <row r="8" spans="1:27" x14ac:dyDescent="0.25">
      <c r="A8" s="6">
        <v>5613</v>
      </c>
      <c r="B8" s="6" t="s">
        <v>65</v>
      </c>
      <c r="C8" s="6" t="s">
        <v>58</v>
      </c>
      <c r="D8" s="6" t="s">
        <v>59</v>
      </c>
      <c r="E8" s="6" t="s">
        <v>68</v>
      </c>
      <c r="F8" s="6" t="s">
        <v>57</v>
      </c>
      <c r="G8" s="7">
        <v>43105</v>
      </c>
      <c r="H8" s="7">
        <v>43465</v>
      </c>
      <c r="I8" s="6" t="s">
        <v>69</v>
      </c>
      <c r="J8" s="8">
        <v>0</v>
      </c>
      <c r="K8" s="8">
        <v>0</v>
      </c>
      <c r="L8" s="8">
        <v>13276</v>
      </c>
      <c r="M8" s="8">
        <v>3329</v>
      </c>
      <c r="N8" s="8">
        <v>0</v>
      </c>
      <c r="O8" s="8">
        <v>0</v>
      </c>
      <c r="P8" s="8">
        <v>1403</v>
      </c>
      <c r="Q8" s="8">
        <v>1015</v>
      </c>
      <c r="R8" s="8">
        <v>5747</v>
      </c>
      <c r="S8" s="8">
        <v>7529</v>
      </c>
      <c r="T8" s="9">
        <v>0.43288641156974994</v>
      </c>
    </row>
    <row r="9" spans="1:27" x14ac:dyDescent="0.25">
      <c r="A9" s="6" t="s">
        <v>312</v>
      </c>
      <c r="B9" s="6"/>
      <c r="C9" s="6"/>
      <c r="D9" s="6"/>
      <c r="E9" s="6"/>
      <c r="F9" s="6"/>
      <c r="G9" s="6"/>
      <c r="H9" s="6"/>
      <c r="I9" s="6"/>
      <c r="J9" s="8">
        <v>0</v>
      </c>
      <c r="K9" s="8">
        <v>0</v>
      </c>
      <c r="L9" s="8">
        <v>13276</v>
      </c>
      <c r="M9" s="8">
        <v>3329</v>
      </c>
      <c r="N9" s="8">
        <v>0</v>
      </c>
      <c r="O9" s="8">
        <v>0</v>
      </c>
      <c r="P9" s="8">
        <v>1403</v>
      </c>
      <c r="Q9" s="8">
        <v>1015</v>
      </c>
      <c r="R9" s="8">
        <v>5747</v>
      </c>
      <c r="S9" s="8">
        <v>7529</v>
      </c>
      <c r="T9" s="9">
        <v>0.43288641156974994</v>
      </c>
    </row>
    <row r="10" spans="1:27" x14ac:dyDescent="0.25">
      <c r="A10" s="6">
        <v>5624</v>
      </c>
      <c r="B10" s="6" t="s">
        <v>70</v>
      </c>
      <c r="C10" s="6" t="s">
        <v>75</v>
      </c>
      <c r="D10" s="6" t="s">
        <v>77</v>
      </c>
      <c r="E10" s="6" t="s">
        <v>78</v>
      </c>
      <c r="F10" s="6" t="s">
        <v>74</v>
      </c>
      <c r="G10" s="7">
        <v>43118</v>
      </c>
      <c r="H10" s="7">
        <v>43241</v>
      </c>
      <c r="I10" s="6">
        <v>55569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9">
        <v>0</v>
      </c>
    </row>
    <row r="11" spans="1:27" x14ac:dyDescent="0.25">
      <c r="A11" s="6">
        <v>5624</v>
      </c>
      <c r="B11" s="6" t="s">
        <v>70</v>
      </c>
      <c r="C11" s="6" t="s">
        <v>75</v>
      </c>
      <c r="D11" s="6" t="s">
        <v>77</v>
      </c>
      <c r="E11" s="6" t="s">
        <v>78</v>
      </c>
      <c r="F11" s="6" t="s">
        <v>74</v>
      </c>
      <c r="G11" s="7">
        <v>43118</v>
      </c>
      <c r="H11" s="7">
        <v>43123</v>
      </c>
      <c r="I11" s="6">
        <v>55569</v>
      </c>
      <c r="J11" s="8">
        <v>0</v>
      </c>
      <c r="K11" s="8">
        <v>0</v>
      </c>
      <c r="L11" s="8">
        <v>4</v>
      </c>
      <c r="M11" s="8">
        <v>4</v>
      </c>
      <c r="N11" s="8">
        <v>0</v>
      </c>
      <c r="O11" s="8">
        <v>0</v>
      </c>
      <c r="P11" s="8">
        <v>0</v>
      </c>
      <c r="Q11" s="8">
        <v>0</v>
      </c>
      <c r="R11" s="8">
        <v>4</v>
      </c>
      <c r="S11" s="8">
        <v>0</v>
      </c>
      <c r="T11" s="9">
        <v>1</v>
      </c>
    </row>
    <row r="12" spans="1:27" x14ac:dyDescent="0.25">
      <c r="A12" s="6">
        <v>5624</v>
      </c>
      <c r="B12" s="6" t="s">
        <v>70</v>
      </c>
      <c r="C12" s="6" t="s">
        <v>75</v>
      </c>
      <c r="D12" s="6" t="s">
        <v>77</v>
      </c>
      <c r="E12" s="6" t="s">
        <v>83</v>
      </c>
      <c r="F12" s="6" t="s">
        <v>74</v>
      </c>
      <c r="G12" s="7">
        <v>43161</v>
      </c>
      <c r="H12" s="7">
        <v>43166</v>
      </c>
      <c r="I12" s="6">
        <v>56231</v>
      </c>
      <c r="J12" s="8">
        <v>0</v>
      </c>
      <c r="K12" s="8">
        <v>0</v>
      </c>
      <c r="L12" s="8">
        <v>2</v>
      </c>
      <c r="M12" s="8">
        <v>0</v>
      </c>
      <c r="N12" s="8">
        <v>0</v>
      </c>
      <c r="O12" s="8">
        <v>2</v>
      </c>
      <c r="P12" s="8">
        <v>0</v>
      </c>
      <c r="Q12" s="8">
        <v>0</v>
      </c>
      <c r="R12" s="8">
        <v>2</v>
      </c>
      <c r="S12" s="8">
        <v>0</v>
      </c>
      <c r="T12" s="9">
        <v>1</v>
      </c>
    </row>
    <row r="13" spans="1:27" x14ac:dyDescent="0.25">
      <c r="A13" s="6">
        <v>5624</v>
      </c>
      <c r="B13" s="6" t="s">
        <v>70</v>
      </c>
      <c r="C13" s="6" t="s">
        <v>75</v>
      </c>
      <c r="D13" s="6" t="s">
        <v>77</v>
      </c>
      <c r="E13" s="6" t="s">
        <v>84</v>
      </c>
      <c r="F13" s="6" t="s">
        <v>74</v>
      </c>
      <c r="G13" s="7">
        <v>43161</v>
      </c>
      <c r="H13" s="7">
        <v>43166</v>
      </c>
      <c r="I13" s="6">
        <v>56233</v>
      </c>
      <c r="J13" s="8">
        <v>0</v>
      </c>
      <c r="K13" s="8">
        <v>0</v>
      </c>
      <c r="L13" s="8">
        <v>2</v>
      </c>
      <c r="M13" s="8">
        <v>0</v>
      </c>
      <c r="N13" s="8">
        <v>0</v>
      </c>
      <c r="O13" s="8">
        <v>2</v>
      </c>
      <c r="P13" s="8">
        <v>0</v>
      </c>
      <c r="Q13" s="8">
        <v>0</v>
      </c>
      <c r="R13" s="8">
        <v>2</v>
      </c>
      <c r="S13" s="8">
        <v>0</v>
      </c>
      <c r="T13" s="9">
        <v>1</v>
      </c>
    </row>
    <row r="14" spans="1:27" x14ac:dyDescent="0.25">
      <c r="A14" s="6">
        <v>5624</v>
      </c>
      <c r="B14" s="6" t="s">
        <v>70</v>
      </c>
      <c r="C14" s="6" t="s">
        <v>75</v>
      </c>
      <c r="D14" s="6" t="s">
        <v>77</v>
      </c>
      <c r="E14" s="6" t="s">
        <v>85</v>
      </c>
      <c r="F14" s="6" t="s">
        <v>74</v>
      </c>
      <c r="G14" s="7">
        <v>43214</v>
      </c>
      <c r="H14" s="7">
        <v>43217</v>
      </c>
      <c r="I14" s="6">
        <v>56780</v>
      </c>
      <c r="J14" s="8">
        <v>0</v>
      </c>
      <c r="K14" s="8">
        <v>0</v>
      </c>
      <c r="L14" s="8">
        <v>2</v>
      </c>
      <c r="M14" s="8">
        <v>0</v>
      </c>
      <c r="N14" s="8">
        <v>0</v>
      </c>
      <c r="O14" s="8">
        <v>0</v>
      </c>
      <c r="P14" s="8">
        <v>2</v>
      </c>
      <c r="Q14" s="8">
        <v>0</v>
      </c>
      <c r="R14" s="8">
        <v>2</v>
      </c>
      <c r="S14" s="8">
        <v>0</v>
      </c>
      <c r="T14" s="9">
        <v>1</v>
      </c>
    </row>
    <row r="15" spans="1:27" x14ac:dyDescent="0.25">
      <c r="A15" s="6">
        <v>5624</v>
      </c>
      <c r="B15" s="6" t="s">
        <v>70</v>
      </c>
      <c r="C15" s="6" t="s">
        <v>75</v>
      </c>
      <c r="D15" s="6" t="s">
        <v>77</v>
      </c>
      <c r="E15" s="6" t="s">
        <v>86</v>
      </c>
      <c r="F15" s="6" t="s">
        <v>74</v>
      </c>
      <c r="G15" s="7">
        <v>43214</v>
      </c>
      <c r="H15" s="7">
        <v>43217</v>
      </c>
      <c r="I15" s="6">
        <v>56781</v>
      </c>
      <c r="J15" s="8">
        <v>0</v>
      </c>
      <c r="K15" s="8">
        <v>0</v>
      </c>
      <c r="L15" s="8">
        <v>2</v>
      </c>
      <c r="M15" s="8">
        <v>0</v>
      </c>
      <c r="N15" s="8">
        <v>0</v>
      </c>
      <c r="O15" s="8">
        <v>0</v>
      </c>
      <c r="P15" s="8">
        <v>2</v>
      </c>
      <c r="Q15" s="8">
        <v>0</v>
      </c>
      <c r="R15" s="8">
        <v>2</v>
      </c>
      <c r="S15" s="8">
        <v>0</v>
      </c>
      <c r="T15" s="9">
        <v>1</v>
      </c>
    </row>
    <row r="16" spans="1:27" x14ac:dyDescent="0.25">
      <c r="A16" s="6" t="s">
        <v>313</v>
      </c>
      <c r="B16" s="6"/>
      <c r="C16" s="6"/>
      <c r="D16" s="6"/>
      <c r="E16" s="6"/>
      <c r="F16" s="6"/>
      <c r="G16" s="6"/>
      <c r="H16" s="6"/>
      <c r="I16" s="6"/>
      <c r="J16" s="8">
        <v>0</v>
      </c>
      <c r="K16" s="8">
        <v>0</v>
      </c>
      <c r="L16" s="8">
        <v>12</v>
      </c>
      <c r="M16" s="8">
        <v>4</v>
      </c>
      <c r="N16" s="8">
        <v>0</v>
      </c>
      <c r="O16" s="8">
        <v>4</v>
      </c>
      <c r="P16" s="8">
        <v>4</v>
      </c>
      <c r="Q16" s="8">
        <v>0</v>
      </c>
      <c r="R16" s="8">
        <v>12</v>
      </c>
      <c r="S16" s="8">
        <v>0</v>
      </c>
      <c r="T16" s="9">
        <v>1</v>
      </c>
    </row>
    <row r="17" spans="1:20" x14ac:dyDescent="0.25">
      <c r="A17" s="6">
        <v>5626</v>
      </c>
      <c r="B17" s="6" t="s">
        <v>87</v>
      </c>
      <c r="C17" s="6" t="s">
        <v>58</v>
      </c>
      <c r="D17" s="6" t="s">
        <v>59</v>
      </c>
      <c r="E17" s="6" t="s">
        <v>90</v>
      </c>
      <c r="F17" s="6" t="s">
        <v>57</v>
      </c>
      <c r="G17" s="7">
        <v>43105</v>
      </c>
      <c r="H17" s="7">
        <v>43465</v>
      </c>
      <c r="I17" s="6" t="s">
        <v>91</v>
      </c>
      <c r="J17" s="8">
        <v>0</v>
      </c>
      <c r="K17" s="8">
        <v>0</v>
      </c>
      <c r="L17" s="8">
        <v>5400</v>
      </c>
      <c r="M17" s="8">
        <v>5399</v>
      </c>
      <c r="N17" s="8">
        <v>1</v>
      </c>
      <c r="O17" s="8">
        <v>0</v>
      </c>
      <c r="P17" s="8">
        <v>0</v>
      </c>
      <c r="Q17" s="8">
        <v>0</v>
      </c>
      <c r="R17" s="8">
        <v>5400</v>
      </c>
      <c r="S17" s="8">
        <v>0</v>
      </c>
      <c r="T17" s="9">
        <v>1</v>
      </c>
    </row>
    <row r="18" spans="1:20" x14ac:dyDescent="0.25">
      <c r="A18" s="6">
        <v>5626</v>
      </c>
      <c r="B18" s="6" t="s">
        <v>87</v>
      </c>
      <c r="C18" s="6" t="s">
        <v>58</v>
      </c>
      <c r="D18" s="6" t="s">
        <v>59</v>
      </c>
      <c r="E18" s="6" t="s">
        <v>92</v>
      </c>
      <c r="F18" s="6" t="s">
        <v>57</v>
      </c>
      <c r="G18" s="7">
        <v>43246</v>
      </c>
      <c r="H18" s="7">
        <v>43465</v>
      </c>
      <c r="I18" s="6" t="s">
        <v>93</v>
      </c>
      <c r="J18" s="8">
        <v>0</v>
      </c>
      <c r="K18" s="8">
        <v>0</v>
      </c>
      <c r="L18" s="8">
        <v>13500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13500</v>
      </c>
      <c r="T18" s="9">
        <v>0</v>
      </c>
    </row>
    <row r="19" spans="1:20" x14ac:dyDescent="0.25">
      <c r="A19" s="6" t="s">
        <v>314</v>
      </c>
      <c r="B19" s="6"/>
      <c r="C19" s="6"/>
      <c r="D19" s="6"/>
      <c r="E19" s="6"/>
      <c r="F19" s="6"/>
      <c r="G19" s="6"/>
      <c r="H19" s="6"/>
      <c r="I19" s="6"/>
      <c r="J19" s="8">
        <v>0</v>
      </c>
      <c r="K19" s="8">
        <v>0</v>
      </c>
      <c r="L19" s="8">
        <v>18900</v>
      </c>
      <c r="M19" s="8">
        <v>5399</v>
      </c>
      <c r="N19" s="8">
        <v>1</v>
      </c>
      <c r="O19" s="8">
        <v>0</v>
      </c>
      <c r="P19" s="8">
        <v>0</v>
      </c>
      <c r="Q19" s="8">
        <v>0</v>
      </c>
      <c r="R19" s="8">
        <v>5400</v>
      </c>
      <c r="S19" s="8">
        <v>13500</v>
      </c>
      <c r="T19" s="9">
        <v>0.2857142857142857</v>
      </c>
    </row>
    <row r="20" spans="1:20" x14ac:dyDescent="0.25">
      <c r="A20" s="6">
        <v>5627</v>
      </c>
      <c r="B20" s="6" t="s">
        <v>94</v>
      </c>
      <c r="C20" s="6" t="s">
        <v>58</v>
      </c>
      <c r="D20" s="6" t="s">
        <v>59</v>
      </c>
      <c r="E20" s="6" t="s">
        <v>90</v>
      </c>
      <c r="F20" s="6" t="s">
        <v>57</v>
      </c>
      <c r="G20" s="7">
        <v>43105</v>
      </c>
      <c r="H20" s="7">
        <v>43465</v>
      </c>
      <c r="I20" s="6" t="s">
        <v>91</v>
      </c>
      <c r="J20" s="8">
        <v>0</v>
      </c>
      <c r="K20" s="8">
        <v>0</v>
      </c>
      <c r="L20" s="8">
        <v>6600</v>
      </c>
      <c r="M20" s="8">
        <v>6600</v>
      </c>
      <c r="N20" s="8">
        <v>0</v>
      </c>
      <c r="O20" s="8">
        <v>0</v>
      </c>
      <c r="P20" s="8">
        <v>0</v>
      </c>
      <c r="Q20" s="8">
        <v>0</v>
      </c>
      <c r="R20" s="8">
        <v>6600</v>
      </c>
      <c r="S20" s="8">
        <v>0</v>
      </c>
      <c r="T20" s="9">
        <v>1</v>
      </c>
    </row>
    <row r="21" spans="1:20" x14ac:dyDescent="0.25">
      <c r="A21" s="6">
        <v>5627</v>
      </c>
      <c r="B21" s="6" t="s">
        <v>94</v>
      </c>
      <c r="C21" s="6" t="s">
        <v>58</v>
      </c>
      <c r="D21" s="6" t="s">
        <v>59</v>
      </c>
      <c r="E21" s="6" t="s">
        <v>92</v>
      </c>
      <c r="F21" s="6" t="s">
        <v>57</v>
      </c>
      <c r="G21" s="7">
        <v>43246</v>
      </c>
      <c r="H21" s="7">
        <v>43465</v>
      </c>
      <c r="I21" s="6" t="s">
        <v>93</v>
      </c>
      <c r="J21" s="8">
        <v>0</v>
      </c>
      <c r="K21" s="8">
        <v>0</v>
      </c>
      <c r="L21" s="8">
        <v>16500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16500</v>
      </c>
      <c r="T21" s="9">
        <v>0</v>
      </c>
    </row>
    <row r="22" spans="1:20" x14ac:dyDescent="0.25">
      <c r="A22" s="6" t="s">
        <v>315</v>
      </c>
      <c r="B22" s="6"/>
      <c r="C22" s="6"/>
      <c r="D22" s="6"/>
      <c r="E22" s="6"/>
      <c r="F22" s="6"/>
      <c r="G22" s="6"/>
      <c r="H22" s="6"/>
      <c r="I22" s="6"/>
      <c r="J22" s="8">
        <v>0</v>
      </c>
      <c r="K22" s="8">
        <v>0</v>
      </c>
      <c r="L22" s="8">
        <v>23100</v>
      </c>
      <c r="M22" s="8">
        <v>6600</v>
      </c>
      <c r="N22" s="8">
        <v>0</v>
      </c>
      <c r="O22" s="8">
        <v>0</v>
      </c>
      <c r="P22" s="8">
        <v>0</v>
      </c>
      <c r="Q22" s="8">
        <v>0</v>
      </c>
      <c r="R22" s="8">
        <v>6600</v>
      </c>
      <c r="S22" s="8">
        <v>16500</v>
      </c>
      <c r="T22" s="9">
        <v>0.2857142857142857</v>
      </c>
    </row>
    <row r="23" spans="1:20" x14ac:dyDescent="0.25">
      <c r="A23" s="6">
        <v>5632</v>
      </c>
      <c r="B23" s="6" t="s">
        <v>96</v>
      </c>
      <c r="C23" s="6" t="s">
        <v>99</v>
      </c>
      <c r="D23" s="6" t="s">
        <v>59</v>
      </c>
      <c r="E23" s="6" t="s">
        <v>101</v>
      </c>
      <c r="F23" s="6" t="s">
        <v>98</v>
      </c>
      <c r="G23" s="7">
        <v>43151</v>
      </c>
      <c r="H23" s="7">
        <v>43465</v>
      </c>
      <c r="I23" s="6" t="s">
        <v>102</v>
      </c>
      <c r="J23" s="8">
        <v>0</v>
      </c>
      <c r="K23" s="8">
        <v>0</v>
      </c>
      <c r="L23" s="8">
        <v>420</v>
      </c>
      <c r="M23" s="8">
        <v>0</v>
      </c>
      <c r="N23" s="8">
        <v>35</v>
      </c>
      <c r="O23" s="8">
        <v>35</v>
      </c>
      <c r="P23" s="8">
        <v>35</v>
      </c>
      <c r="Q23" s="8">
        <v>35</v>
      </c>
      <c r="R23" s="8">
        <v>140</v>
      </c>
      <c r="S23" s="8">
        <v>280</v>
      </c>
      <c r="T23" s="9">
        <v>0.33333333333333331</v>
      </c>
    </row>
    <row r="24" spans="1:20" x14ac:dyDescent="0.25">
      <c r="A24" s="6">
        <v>5632</v>
      </c>
      <c r="B24" s="6" t="s">
        <v>96</v>
      </c>
      <c r="C24" s="6" t="s">
        <v>103</v>
      </c>
      <c r="D24" s="6" t="s">
        <v>77</v>
      </c>
      <c r="E24" s="6" t="s">
        <v>60</v>
      </c>
      <c r="F24" s="6" t="s">
        <v>73</v>
      </c>
      <c r="G24" s="7">
        <v>43098</v>
      </c>
      <c r="H24" s="7">
        <v>43465</v>
      </c>
      <c r="I24" s="6" t="s">
        <v>106</v>
      </c>
      <c r="J24" s="8">
        <v>0</v>
      </c>
      <c r="K24" s="8">
        <v>0</v>
      </c>
      <c r="L24" s="8">
        <v>0</v>
      </c>
      <c r="M24" s="8">
        <v>50</v>
      </c>
      <c r="N24" s="8">
        <v>26</v>
      </c>
      <c r="O24" s="8">
        <v>58</v>
      </c>
      <c r="P24" s="8">
        <v>32</v>
      </c>
      <c r="Q24" s="8">
        <v>23</v>
      </c>
      <c r="R24" s="8">
        <v>189</v>
      </c>
      <c r="S24" s="8">
        <v>-189</v>
      </c>
      <c r="T24" s="9">
        <v>0</v>
      </c>
    </row>
    <row r="25" spans="1:20" x14ac:dyDescent="0.25">
      <c r="A25" s="6">
        <v>5632</v>
      </c>
      <c r="B25" s="6" t="s">
        <v>96</v>
      </c>
      <c r="C25" s="6" t="s">
        <v>109</v>
      </c>
      <c r="D25" s="6" t="s">
        <v>111</v>
      </c>
      <c r="E25" s="6" t="s">
        <v>60</v>
      </c>
      <c r="F25" s="6" t="s">
        <v>73</v>
      </c>
      <c r="G25" s="7">
        <v>43098</v>
      </c>
      <c r="H25" s="7">
        <v>43465</v>
      </c>
      <c r="I25" s="6" t="s">
        <v>106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5</v>
      </c>
      <c r="P25" s="8">
        <v>2</v>
      </c>
      <c r="Q25" s="8">
        <v>12</v>
      </c>
      <c r="R25" s="8">
        <v>19</v>
      </c>
      <c r="S25" s="8">
        <v>-19</v>
      </c>
      <c r="T25" s="9">
        <v>0</v>
      </c>
    </row>
    <row r="26" spans="1:20" x14ac:dyDescent="0.25">
      <c r="A26" s="6">
        <v>5632</v>
      </c>
      <c r="B26" s="6" t="s">
        <v>96</v>
      </c>
      <c r="C26" s="6" t="s">
        <v>117</v>
      </c>
      <c r="D26" s="6" t="s">
        <v>119</v>
      </c>
      <c r="E26" s="6" t="s">
        <v>60</v>
      </c>
      <c r="F26" s="6" t="s">
        <v>73</v>
      </c>
      <c r="G26" s="7">
        <v>43098</v>
      </c>
      <c r="H26" s="7">
        <v>43465</v>
      </c>
      <c r="I26" s="6" t="s">
        <v>106</v>
      </c>
      <c r="J26" s="8">
        <v>0</v>
      </c>
      <c r="K26" s="8">
        <v>0</v>
      </c>
      <c r="L26" s="8">
        <v>0</v>
      </c>
      <c r="M26" s="8">
        <v>0</v>
      </c>
      <c r="N26" s="8">
        <v>6</v>
      </c>
      <c r="O26" s="8">
        <v>36</v>
      </c>
      <c r="P26" s="8">
        <v>9</v>
      </c>
      <c r="Q26" s="8">
        <v>43</v>
      </c>
      <c r="R26" s="8">
        <v>94</v>
      </c>
      <c r="S26" s="8">
        <v>-94</v>
      </c>
      <c r="T26" s="9">
        <v>0</v>
      </c>
    </row>
    <row r="27" spans="1:20" x14ac:dyDescent="0.25">
      <c r="A27" s="6">
        <v>5632</v>
      </c>
      <c r="B27" s="6" t="s">
        <v>96</v>
      </c>
      <c r="C27" s="6" t="s">
        <v>123</v>
      </c>
      <c r="D27" s="6" t="s">
        <v>125</v>
      </c>
      <c r="E27" s="6" t="s">
        <v>60</v>
      </c>
      <c r="F27" s="6" t="s">
        <v>73</v>
      </c>
      <c r="G27" s="7">
        <v>43098</v>
      </c>
      <c r="H27" s="7">
        <v>43465</v>
      </c>
      <c r="I27" s="6" t="s">
        <v>106</v>
      </c>
      <c r="J27" s="8">
        <v>0</v>
      </c>
      <c r="K27" s="8">
        <v>2</v>
      </c>
      <c r="L27" s="8">
        <v>0</v>
      </c>
      <c r="M27" s="8">
        <v>0</v>
      </c>
      <c r="N27" s="8">
        <v>0</v>
      </c>
      <c r="O27" s="8">
        <v>2</v>
      </c>
      <c r="P27" s="8">
        <v>0</v>
      </c>
      <c r="Q27" s="8">
        <v>0</v>
      </c>
      <c r="R27" s="8">
        <v>2</v>
      </c>
      <c r="S27" s="8">
        <v>-2</v>
      </c>
      <c r="T27" s="9">
        <v>0</v>
      </c>
    </row>
    <row r="28" spans="1:20" x14ac:dyDescent="0.25">
      <c r="A28" s="6">
        <v>5632</v>
      </c>
      <c r="B28" s="6" t="s">
        <v>96</v>
      </c>
      <c r="C28" s="6" t="s">
        <v>130</v>
      </c>
      <c r="D28" s="6" t="s">
        <v>77</v>
      </c>
      <c r="E28" s="6" t="s">
        <v>60</v>
      </c>
      <c r="F28" s="6" t="s">
        <v>73</v>
      </c>
      <c r="G28" s="7">
        <v>43098</v>
      </c>
      <c r="H28" s="7">
        <v>43465</v>
      </c>
      <c r="I28" s="6" t="s">
        <v>106</v>
      </c>
      <c r="J28" s="8">
        <v>0</v>
      </c>
      <c r="K28" s="8">
        <v>0</v>
      </c>
      <c r="L28" s="8">
        <v>0</v>
      </c>
      <c r="M28" s="8">
        <v>3</v>
      </c>
      <c r="N28" s="8">
        <v>30</v>
      </c>
      <c r="O28" s="8">
        <v>27</v>
      </c>
      <c r="P28" s="8">
        <v>28</v>
      </c>
      <c r="Q28" s="8">
        <v>13</v>
      </c>
      <c r="R28" s="8">
        <v>101</v>
      </c>
      <c r="S28" s="8">
        <v>-101</v>
      </c>
      <c r="T28" s="9">
        <v>0</v>
      </c>
    </row>
    <row r="29" spans="1:20" x14ac:dyDescent="0.25">
      <c r="A29" s="6">
        <v>5632</v>
      </c>
      <c r="B29" s="6" t="s">
        <v>96</v>
      </c>
      <c r="C29" s="6" t="s">
        <v>132</v>
      </c>
      <c r="D29" s="6" t="s">
        <v>134</v>
      </c>
      <c r="E29" s="6" t="s">
        <v>60</v>
      </c>
      <c r="F29" s="6" t="s">
        <v>73</v>
      </c>
      <c r="G29" s="7">
        <v>43098</v>
      </c>
      <c r="H29" s="7">
        <v>43465</v>
      </c>
      <c r="I29" s="6" t="s">
        <v>106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10</v>
      </c>
      <c r="Q29" s="8">
        <v>0</v>
      </c>
      <c r="R29" s="8">
        <v>10</v>
      </c>
      <c r="S29" s="8">
        <v>-10</v>
      </c>
      <c r="T29" s="9">
        <v>0</v>
      </c>
    </row>
    <row r="30" spans="1:20" x14ac:dyDescent="0.25">
      <c r="A30" s="6">
        <v>5632</v>
      </c>
      <c r="B30" s="6" t="s">
        <v>96</v>
      </c>
      <c r="C30" s="6" t="s">
        <v>140</v>
      </c>
      <c r="D30" s="6" t="s">
        <v>142</v>
      </c>
      <c r="E30" s="6" t="s">
        <v>60</v>
      </c>
      <c r="F30" s="6" t="s">
        <v>73</v>
      </c>
      <c r="G30" s="7">
        <v>43098</v>
      </c>
      <c r="H30" s="7">
        <v>43465</v>
      </c>
      <c r="I30" s="6" t="s">
        <v>106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1</v>
      </c>
      <c r="R30" s="8">
        <v>1</v>
      </c>
      <c r="S30" s="8">
        <v>-1</v>
      </c>
      <c r="T30" s="9">
        <v>0</v>
      </c>
    </row>
    <row r="31" spans="1:20" x14ac:dyDescent="0.25">
      <c r="A31" s="6">
        <v>5632</v>
      </c>
      <c r="B31" s="6" t="s">
        <v>96</v>
      </c>
      <c r="C31" s="6" t="s">
        <v>148</v>
      </c>
      <c r="D31" s="6" t="s">
        <v>150</v>
      </c>
      <c r="E31" s="6" t="s">
        <v>60</v>
      </c>
      <c r="F31" s="6" t="s">
        <v>73</v>
      </c>
      <c r="G31" s="7">
        <v>43098</v>
      </c>
      <c r="H31" s="7">
        <v>43465</v>
      </c>
      <c r="I31" s="6" t="s">
        <v>106</v>
      </c>
      <c r="J31" s="8">
        <v>0</v>
      </c>
      <c r="K31" s="8">
        <v>0</v>
      </c>
      <c r="L31" s="8">
        <v>0</v>
      </c>
      <c r="M31" s="8">
        <v>0</v>
      </c>
      <c r="N31" s="8">
        <v>5</v>
      </c>
      <c r="O31" s="8">
        <v>32</v>
      </c>
      <c r="P31" s="8">
        <v>51</v>
      </c>
      <c r="Q31" s="8">
        <v>21</v>
      </c>
      <c r="R31" s="8">
        <v>109</v>
      </c>
      <c r="S31" s="8">
        <v>-109</v>
      </c>
      <c r="T31" s="9">
        <v>0</v>
      </c>
    </row>
    <row r="32" spans="1:20" x14ac:dyDescent="0.25">
      <c r="A32" s="6">
        <v>5632</v>
      </c>
      <c r="B32" s="6" t="s">
        <v>96</v>
      </c>
      <c r="C32" s="6" t="s">
        <v>156</v>
      </c>
      <c r="D32" s="6" t="s">
        <v>158</v>
      </c>
      <c r="E32" s="6" t="s">
        <v>60</v>
      </c>
      <c r="F32" s="6" t="s">
        <v>73</v>
      </c>
      <c r="G32" s="7">
        <v>43098</v>
      </c>
      <c r="H32" s="7">
        <v>43465</v>
      </c>
      <c r="I32" s="6" t="s">
        <v>106</v>
      </c>
      <c r="J32" s="8">
        <v>0</v>
      </c>
      <c r="K32" s="8">
        <v>0</v>
      </c>
      <c r="L32" s="8">
        <v>0</v>
      </c>
      <c r="M32" s="8">
        <v>7</v>
      </c>
      <c r="N32" s="8">
        <v>8</v>
      </c>
      <c r="O32" s="8">
        <v>11</v>
      </c>
      <c r="P32" s="8">
        <v>4</v>
      </c>
      <c r="Q32" s="8">
        <v>7</v>
      </c>
      <c r="R32" s="8">
        <v>37</v>
      </c>
      <c r="S32" s="8">
        <v>-37</v>
      </c>
      <c r="T32" s="9">
        <v>0</v>
      </c>
    </row>
    <row r="33" spans="1:20" x14ac:dyDescent="0.25">
      <c r="A33" s="6">
        <v>5632</v>
      </c>
      <c r="B33" s="6" t="s">
        <v>96</v>
      </c>
      <c r="C33" s="6" t="s">
        <v>162</v>
      </c>
      <c r="D33" s="6" t="s">
        <v>77</v>
      </c>
      <c r="E33" s="6" t="s">
        <v>60</v>
      </c>
      <c r="F33" s="6" t="s">
        <v>73</v>
      </c>
      <c r="G33" s="7">
        <v>43098</v>
      </c>
      <c r="H33" s="7">
        <v>43465</v>
      </c>
      <c r="I33" s="6" t="s">
        <v>106</v>
      </c>
      <c r="J33" s="8">
        <v>0</v>
      </c>
      <c r="K33" s="8">
        <v>0</v>
      </c>
      <c r="L33" s="8">
        <v>0</v>
      </c>
      <c r="M33" s="8">
        <v>0</v>
      </c>
      <c r="N33" s="8">
        <v>31</v>
      </c>
      <c r="O33" s="8">
        <v>18</v>
      </c>
      <c r="P33" s="8">
        <v>14</v>
      </c>
      <c r="Q33" s="8">
        <v>26</v>
      </c>
      <c r="R33" s="8">
        <v>89</v>
      </c>
      <c r="S33" s="8">
        <v>-89</v>
      </c>
      <c r="T33" s="9">
        <v>0</v>
      </c>
    </row>
    <row r="34" spans="1:20" x14ac:dyDescent="0.25">
      <c r="A34" s="6">
        <v>5632</v>
      </c>
      <c r="B34" s="6" t="s">
        <v>96</v>
      </c>
      <c r="C34" s="6" t="s">
        <v>164</v>
      </c>
      <c r="D34" s="6" t="s">
        <v>77</v>
      </c>
      <c r="E34" s="6" t="s">
        <v>60</v>
      </c>
      <c r="F34" s="6" t="s">
        <v>73</v>
      </c>
      <c r="G34" s="7">
        <v>43098</v>
      </c>
      <c r="H34" s="7">
        <v>43465</v>
      </c>
      <c r="I34" s="6" t="s">
        <v>106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3</v>
      </c>
      <c r="P34" s="8">
        <v>0</v>
      </c>
      <c r="Q34" s="8">
        <v>0</v>
      </c>
      <c r="R34" s="8">
        <v>3</v>
      </c>
      <c r="S34" s="8">
        <v>-3</v>
      </c>
      <c r="T34" s="9">
        <v>0</v>
      </c>
    </row>
    <row r="35" spans="1:20" x14ac:dyDescent="0.25">
      <c r="A35" s="6">
        <v>5632</v>
      </c>
      <c r="B35" s="6" t="s">
        <v>96</v>
      </c>
      <c r="C35" s="6" t="s">
        <v>166</v>
      </c>
      <c r="D35" s="6" t="s">
        <v>168</v>
      </c>
      <c r="E35" s="6" t="s">
        <v>60</v>
      </c>
      <c r="F35" s="6" t="s">
        <v>73</v>
      </c>
      <c r="G35" s="7">
        <v>43098</v>
      </c>
      <c r="H35" s="7">
        <v>43465</v>
      </c>
      <c r="I35" s="6" t="s">
        <v>106</v>
      </c>
      <c r="J35" s="8">
        <v>0</v>
      </c>
      <c r="K35" s="8">
        <v>0</v>
      </c>
      <c r="L35" s="8">
        <v>0</v>
      </c>
      <c r="M35" s="8">
        <v>1</v>
      </c>
      <c r="N35" s="8">
        <v>4</v>
      </c>
      <c r="O35" s="8">
        <v>8</v>
      </c>
      <c r="P35" s="8">
        <v>8</v>
      </c>
      <c r="Q35" s="8">
        <v>6</v>
      </c>
      <c r="R35" s="8">
        <v>27</v>
      </c>
      <c r="S35" s="8">
        <v>-27</v>
      </c>
      <c r="T35" s="9">
        <v>0</v>
      </c>
    </row>
    <row r="36" spans="1:20" x14ac:dyDescent="0.25">
      <c r="A36" s="6">
        <v>5632</v>
      </c>
      <c r="B36" s="6" t="s">
        <v>96</v>
      </c>
      <c r="C36" s="6" t="s">
        <v>174</v>
      </c>
      <c r="D36" s="6" t="s">
        <v>176</v>
      </c>
      <c r="E36" s="6" t="s">
        <v>60</v>
      </c>
      <c r="F36" s="6" t="s">
        <v>73</v>
      </c>
      <c r="G36" s="7">
        <v>43098</v>
      </c>
      <c r="H36" s="7">
        <v>43465</v>
      </c>
      <c r="I36" s="6" t="s">
        <v>106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6</v>
      </c>
      <c r="R36" s="8">
        <v>6</v>
      </c>
      <c r="S36" s="8">
        <v>-6</v>
      </c>
      <c r="T36" s="9">
        <v>0</v>
      </c>
    </row>
    <row r="37" spans="1:20" x14ac:dyDescent="0.25">
      <c r="A37" s="6">
        <v>5632</v>
      </c>
      <c r="B37" s="6" t="s">
        <v>96</v>
      </c>
      <c r="C37" s="6" t="s">
        <v>182</v>
      </c>
      <c r="D37" s="6" t="s">
        <v>184</v>
      </c>
      <c r="E37" s="6" t="s">
        <v>60</v>
      </c>
      <c r="F37" s="6" t="s">
        <v>73</v>
      </c>
      <c r="G37" s="7">
        <v>43098</v>
      </c>
      <c r="H37" s="7">
        <v>43465</v>
      </c>
      <c r="I37" s="6" t="s">
        <v>106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4</v>
      </c>
      <c r="P37" s="8">
        <v>4</v>
      </c>
      <c r="Q37" s="8">
        <v>16</v>
      </c>
      <c r="R37" s="8">
        <v>24</v>
      </c>
      <c r="S37" s="8">
        <v>-24</v>
      </c>
      <c r="T37" s="9">
        <v>0</v>
      </c>
    </row>
    <row r="38" spans="1:20" x14ac:dyDescent="0.25">
      <c r="A38" s="6">
        <v>5632</v>
      </c>
      <c r="B38" s="6" t="s">
        <v>96</v>
      </c>
      <c r="C38" s="6" t="s">
        <v>188</v>
      </c>
      <c r="D38" s="6" t="s">
        <v>190</v>
      </c>
      <c r="E38" s="6" t="s">
        <v>60</v>
      </c>
      <c r="F38" s="6" t="s">
        <v>73</v>
      </c>
      <c r="G38" s="7">
        <v>43098</v>
      </c>
      <c r="H38" s="7">
        <v>43465</v>
      </c>
      <c r="I38" s="6" t="s">
        <v>106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6</v>
      </c>
      <c r="P38" s="8">
        <v>0</v>
      </c>
      <c r="Q38" s="8">
        <v>0</v>
      </c>
      <c r="R38" s="8">
        <v>6</v>
      </c>
      <c r="S38" s="8">
        <v>-6</v>
      </c>
      <c r="T38" s="9">
        <v>0</v>
      </c>
    </row>
    <row r="39" spans="1:20" x14ac:dyDescent="0.25">
      <c r="A39" s="6">
        <v>5632</v>
      </c>
      <c r="B39" s="6" t="s">
        <v>96</v>
      </c>
      <c r="C39" s="6" t="s">
        <v>194</v>
      </c>
      <c r="D39" s="6" t="s">
        <v>196</v>
      </c>
      <c r="E39" s="6" t="s">
        <v>60</v>
      </c>
      <c r="F39" s="6" t="s">
        <v>73</v>
      </c>
      <c r="G39" s="7">
        <v>43098</v>
      </c>
      <c r="H39" s="7">
        <v>43465</v>
      </c>
      <c r="I39" s="6" t="s">
        <v>106</v>
      </c>
      <c r="J39" s="8">
        <v>0</v>
      </c>
      <c r="K39" s="8">
        <v>9</v>
      </c>
      <c r="L39" s="8">
        <v>13</v>
      </c>
      <c r="M39" s="8">
        <v>3</v>
      </c>
      <c r="N39" s="8">
        <v>0</v>
      </c>
      <c r="O39" s="8">
        <v>6</v>
      </c>
      <c r="P39" s="8">
        <v>5</v>
      </c>
      <c r="Q39" s="8">
        <v>0</v>
      </c>
      <c r="R39" s="8">
        <v>14</v>
      </c>
      <c r="S39" s="8">
        <v>-1</v>
      </c>
      <c r="T39" s="9">
        <v>1.0769230769230769</v>
      </c>
    </row>
    <row r="40" spans="1:20" x14ac:dyDescent="0.25">
      <c r="A40" s="6">
        <v>5632</v>
      </c>
      <c r="B40" s="6" t="s">
        <v>96</v>
      </c>
      <c r="C40" s="6" t="s">
        <v>185</v>
      </c>
      <c r="D40" s="6" t="s">
        <v>184</v>
      </c>
      <c r="E40" s="6" t="s">
        <v>60</v>
      </c>
      <c r="F40" s="6" t="s">
        <v>73</v>
      </c>
      <c r="G40" s="7">
        <v>43098</v>
      </c>
      <c r="H40" s="7">
        <v>43465</v>
      </c>
      <c r="I40" s="6" t="s">
        <v>106</v>
      </c>
      <c r="J40" s="8">
        <v>2</v>
      </c>
      <c r="K40" s="8">
        <v>1</v>
      </c>
      <c r="L40" s="8">
        <v>17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17</v>
      </c>
      <c r="T40" s="9">
        <v>0</v>
      </c>
    </row>
    <row r="41" spans="1:20" x14ac:dyDescent="0.25">
      <c r="A41" s="6">
        <v>5632</v>
      </c>
      <c r="B41" s="6" t="s">
        <v>96</v>
      </c>
      <c r="C41" s="6" t="s">
        <v>200</v>
      </c>
      <c r="D41" s="6" t="s">
        <v>77</v>
      </c>
      <c r="E41" s="6" t="s">
        <v>60</v>
      </c>
      <c r="F41" s="6" t="s">
        <v>73</v>
      </c>
      <c r="G41" s="7">
        <v>43098</v>
      </c>
      <c r="H41" s="7">
        <v>43465</v>
      </c>
      <c r="I41" s="6" t="s">
        <v>106</v>
      </c>
      <c r="J41" s="8">
        <v>2</v>
      </c>
      <c r="K41" s="8">
        <v>7</v>
      </c>
      <c r="L41" s="8">
        <v>19</v>
      </c>
      <c r="M41" s="8">
        <v>0</v>
      </c>
      <c r="N41" s="8">
        <v>0</v>
      </c>
      <c r="O41" s="8">
        <v>7</v>
      </c>
      <c r="P41" s="8">
        <v>6</v>
      </c>
      <c r="Q41" s="8">
        <v>3</v>
      </c>
      <c r="R41" s="8">
        <v>16</v>
      </c>
      <c r="S41" s="8">
        <v>3</v>
      </c>
      <c r="T41" s="9">
        <v>0.84210526315789469</v>
      </c>
    </row>
    <row r="42" spans="1:20" x14ac:dyDescent="0.25">
      <c r="A42" s="6">
        <v>5632</v>
      </c>
      <c r="B42" s="6" t="s">
        <v>96</v>
      </c>
      <c r="C42" s="6" t="s">
        <v>202</v>
      </c>
      <c r="D42" s="6" t="s">
        <v>204</v>
      </c>
      <c r="E42" s="6" t="s">
        <v>60</v>
      </c>
      <c r="F42" s="6" t="s">
        <v>73</v>
      </c>
      <c r="G42" s="7">
        <v>43098</v>
      </c>
      <c r="H42" s="7">
        <v>43465</v>
      </c>
      <c r="I42" s="6" t="s">
        <v>106</v>
      </c>
      <c r="J42" s="8">
        <v>0</v>
      </c>
      <c r="K42" s="8">
        <v>0</v>
      </c>
      <c r="L42" s="8">
        <v>25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25</v>
      </c>
      <c r="T42" s="9">
        <v>0</v>
      </c>
    </row>
    <row r="43" spans="1:20" x14ac:dyDescent="0.25">
      <c r="A43" s="6">
        <v>5632</v>
      </c>
      <c r="B43" s="6" t="s">
        <v>96</v>
      </c>
      <c r="C43" s="6" t="s">
        <v>143</v>
      </c>
      <c r="D43" s="6" t="s">
        <v>142</v>
      </c>
      <c r="E43" s="6" t="s">
        <v>60</v>
      </c>
      <c r="F43" s="6" t="s">
        <v>73</v>
      </c>
      <c r="G43" s="7">
        <v>43098</v>
      </c>
      <c r="H43" s="7">
        <v>43465</v>
      </c>
      <c r="I43" s="6" t="s">
        <v>106</v>
      </c>
      <c r="J43" s="8">
        <v>3</v>
      </c>
      <c r="K43" s="8">
        <v>4</v>
      </c>
      <c r="L43" s="8">
        <v>33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33</v>
      </c>
      <c r="T43" s="9">
        <v>0</v>
      </c>
    </row>
    <row r="44" spans="1:20" x14ac:dyDescent="0.25">
      <c r="A44" s="6">
        <v>5632</v>
      </c>
      <c r="B44" s="6" t="s">
        <v>96</v>
      </c>
      <c r="C44" s="6" t="s">
        <v>208</v>
      </c>
      <c r="D44" s="6" t="s">
        <v>210</v>
      </c>
      <c r="E44" s="6" t="s">
        <v>60</v>
      </c>
      <c r="F44" s="6" t="s">
        <v>73</v>
      </c>
      <c r="G44" s="7">
        <v>43098</v>
      </c>
      <c r="H44" s="7">
        <v>43465</v>
      </c>
      <c r="I44" s="6" t="s">
        <v>106</v>
      </c>
      <c r="J44" s="8">
        <v>3</v>
      </c>
      <c r="K44" s="8">
        <v>2</v>
      </c>
      <c r="L44" s="8">
        <v>36</v>
      </c>
      <c r="M44" s="8">
        <v>4</v>
      </c>
      <c r="N44" s="8">
        <v>0</v>
      </c>
      <c r="O44" s="8">
        <v>3</v>
      </c>
      <c r="P44" s="8">
        <v>5</v>
      </c>
      <c r="Q44" s="8">
        <v>0</v>
      </c>
      <c r="R44" s="8">
        <v>12</v>
      </c>
      <c r="S44" s="8">
        <v>24</v>
      </c>
      <c r="T44" s="9">
        <v>0.33333333333333331</v>
      </c>
    </row>
    <row r="45" spans="1:20" x14ac:dyDescent="0.25">
      <c r="A45" s="6">
        <v>5632</v>
      </c>
      <c r="B45" s="6" t="s">
        <v>96</v>
      </c>
      <c r="C45" s="6" t="s">
        <v>215</v>
      </c>
      <c r="D45" s="6" t="s">
        <v>217</v>
      </c>
      <c r="E45" s="6" t="s">
        <v>60</v>
      </c>
      <c r="F45" s="6" t="s">
        <v>73</v>
      </c>
      <c r="G45" s="7">
        <v>43098</v>
      </c>
      <c r="H45" s="7">
        <v>43465</v>
      </c>
      <c r="I45" s="6" t="s">
        <v>106</v>
      </c>
      <c r="J45" s="8">
        <v>4</v>
      </c>
      <c r="K45" s="8">
        <v>17</v>
      </c>
      <c r="L45" s="8">
        <v>37</v>
      </c>
      <c r="M45" s="8">
        <v>0</v>
      </c>
      <c r="N45" s="8">
        <v>0</v>
      </c>
      <c r="O45" s="8">
        <v>6</v>
      </c>
      <c r="P45" s="8">
        <v>0</v>
      </c>
      <c r="Q45" s="8">
        <v>0</v>
      </c>
      <c r="R45" s="8">
        <v>6</v>
      </c>
      <c r="S45" s="8">
        <v>31</v>
      </c>
      <c r="T45" s="9">
        <v>0.16216216216216217</v>
      </c>
    </row>
    <row r="46" spans="1:20" x14ac:dyDescent="0.25">
      <c r="A46" s="6">
        <v>5632</v>
      </c>
      <c r="B46" s="6" t="s">
        <v>96</v>
      </c>
      <c r="C46" s="6" t="s">
        <v>220</v>
      </c>
      <c r="D46" s="6" t="s">
        <v>222</v>
      </c>
      <c r="E46" s="6" t="s">
        <v>60</v>
      </c>
      <c r="F46" s="6" t="s">
        <v>73</v>
      </c>
      <c r="G46" s="7">
        <v>43098</v>
      </c>
      <c r="H46" s="7">
        <v>43465</v>
      </c>
      <c r="I46" s="6" t="s">
        <v>106</v>
      </c>
      <c r="J46" s="8">
        <v>8</v>
      </c>
      <c r="K46" s="8">
        <v>10</v>
      </c>
      <c r="L46" s="8">
        <v>44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44</v>
      </c>
      <c r="T46" s="9">
        <v>0</v>
      </c>
    </row>
    <row r="47" spans="1:20" x14ac:dyDescent="0.25">
      <c r="A47" s="6">
        <v>5632</v>
      </c>
      <c r="B47" s="6" t="s">
        <v>96</v>
      </c>
      <c r="C47" s="6" t="s">
        <v>159</v>
      </c>
      <c r="D47" s="6" t="s">
        <v>158</v>
      </c>
      <c r="E47" s="6" t="s">
        <v>60</v>
      </c>
      <c r="F47" s="6" t="s">
        <v>73</v>
      </c>
      <c r="G47" s="7">
        <v>43098</v>
      </c>
      <c r="H47" s="7">
        <v>43465</v>
      </c>
      <c r="I47" s="6" t="s">
        <v>106</v>
      </c>
      <c r="J47" s="8">
        <v>9</v>
      </c>
      <c r="K47" s="8">
        <v>18</v>
      </c>
      <c r="L47" s="8">
        <v>53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53</v>
      </c>
      <c r="T47" s="9">
        <v>0</v>
      </c>
    </row>
    <row r="48" spans="1:20" x14ac:dyDescent="0.25">
      <c r="A48" s="6">
        <v>5632</v>
      </c>
      <c r="B48" s="6" t="s">
        <v>96</v>
      </c>
      <c r="C48" s="6" t="s">
        <v>226</v>
      </c>
      <c r="D48" s="6" t="s">
        <v>228</v>
      </c>
      <c r="E48" s="6" t="s">
        <v>60</v>
      </c>
      <c r="F48" s="6" t="s">
        <v>73</v>
      </c>
      <c r="G48" s="7">
        <v>43098</v>
      </c>
      <c r="H48" s="7">
        <v>43465</v>
      </c>
      <c r="I48" s="6" t="s">
        <v>106</v>
      </c>
      <c r="J48" s="8">
        <v>4</v>
      </c>
      <c r="K48" s="8">
        <v>11</v>
      </c>
      <c r="L48" s="8">
        <v>53</v>
      </c>
      <c r="M48" s="8">
        <v>10</v>
      </c>
      <c r="N48" s="8">
        <v>3</v>
      </c>
      <c r="O48" s="8">
        <v>0</v>
      </c>
      <c r="P48" s="8">
        <v>0</v>
      </c>
      <c r="Q48" s="8">
        <v>0</v>
      </c>
      <c r="R48" s="8">
        <v>13</v>
      </c>
      <c r="S48" s="8">
        <v>40</v>
      </c>
      <c r="T48" s="9">
        <v>0.24528301886792453</v>
      </c>
    </row>
    <row r="49" spans="1:20" x14ac:dyDescent="0.25">
      <c r="A49" s="6">
        <v>5632</v>
      </c>
      <c r="B49" s="6" t="s">
        <v>96</v>
      </c>
      <c r="C49" s="6" t="s">
        <v>169</v>
      </c>
      <c r="D49" s="6" t="s">
        <v>168</v>
      </c>
      <c r="E49" s="6" t="s">
        <v>60</v>
      </c>
      <c r="F49" s="6" t="s">
        <v>73</v>
      </c>
      <c r="G49" s="7">
        <v>43098</v>
      </c>
      <c r="H49" s="7">
        <v>43465</v>
      </c>
      <c r="I49" s="6" t="s">
        <v>106</v>
      </c>
      <c r="J49" s="8">
        <v>6</v>
      </c>
      <c r="K49" s="8">
        <v>9</v>
      </c>
      <c r="L49" s="8">
        <v>56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56</v>
      </c>
      <c r="T49" s="9">
        <v>0</v>
      </c>
    </row>
    <row r="50" spans="1:20" x14ac:dyDescent="0.25">
      <c r="A50" s="6">
        <v>5632</v>
      </c>
      <c r="B50" s="6" t="s">
        <v>96</v>
      </c>
      <c r="C50" s="6" t="s">
        <v>191</v>
      </c>
      <c r="D50" s="6" t="s">
        <v>190</v>
      </c>
      <c r="E50" s="6" t="s">
        <v>60</v>
      </c>
      <c r="F50" s="6" t="s">
        <v>73</v>
      </c>
      <c r="G50" s="7">
        <v>43098</v>
      </c>
      <c r="H50" s="7">
        <v>43465</v>
      </c>
      <c r="I50" s="6" t="s">
        <v>106</v>
      </c>
      <c r="J50" s="8">
        <v>8</v>
      </c>
      <c r="K50" s="8">
        <v>14</v>
      </c>
      <c r="L50" s="8">
        <v>59</v>
      </c>
      <c r="M50" s="8">
        <v>0</v>
      </c>
      <c r="N50" s="8">
        <v>0</v>
      </c>
      <c r="O50" s="8">
        <v>12</v>
      </c>
      <c r="P50" s="8">
        <v>0</v>
      </c>
      <c r="Q50" s="8">
        <v>0</v>
      </c>
      <c r="R50" s="8">
        <v>12</v>
      </c>
      <c r="S50" s="8">
        <v>47</v>
      </c>
      <c r="T50" s="9">
        <v>0.20338983050847459</v>
      </c>
    </row>
    <row r="51" spans="1:20" x14ac:dyDescent="0.25">
      <c r="A51" s="6">
        <v>5632</v>
      </c>
      <c r="B51" s="6" t="s">
        <v>96</v>
      </c>
      <c r="C51" s="6" t="s">
        <v>231</v>
      </c>
      <c r="D51" s="6" t="s">
        <v>233</v>
      </c>
      <c r="E51" s="6" t="s">
        <v>60</v>
      </c>
      <c r="F51" s="6" t="s">
        <v>73</v>
      </c>
      <c r="G51" s="7">
        <v>43098</v>
      </c>
      <c r="H51" s="7">
        <v>43465</v>
      </c>
      <c r="I51" s="6" t="s">
        <v>106</v>
      </c>
      <c r="J51" s="8">
        <v>10</v>
      </c>
      <c r="K51" s="8">
        <v>11</v>
      </c>
      <c r="L51" s="8">
        <v>66</v>
      </c>
      <c r="M51" s="8">
        <v>12</v>
      </c>
      <c r="N51" s="8">
        <v>12</v>
      </c>
      <c r="O51" s="8">
        <v>8</v>
      </c>
      <c r="P51" s="8">
        <v>7</v>
      </c>
      <c r="Q51" s="8">
        <v>11</v>
      </c>
      <c r="R51" s="8">
        <v>50</v>
      </c>
      <c r="S51" s="8">
        <v>16</v>
      </c>
      <c r="T51" s="9">
        <v>0.75757575757575757</v>
      </c>
    </row>
    <row r="52" spans="1:20" x14ac:dyDescent="0.25">
      <c r="A52" s="6">
        <v>5632</v>
      </c>
      <c r="B52" s="6" t="s">
        <v>96</v>
      </c>
      <c r="C52" s="6" t="s">
        <v>234</v>
      </c>
      <c r="D52" s="6" t="s">
        <v>125</v>
      </c>
      <c r="E52" s="6" t="s">
        <v>60</v>
      </c>
      <c r="F52" s="6" t="s">
        <v>73</v>
      </c>
      <c r="G52" s="7">
        <v>43098</v>
      </c>
      <c r="H52" s="7">
        <v>43465</v>
      </c>
      <c r="I52" s="6" t="s">
        <v>106</v>
      </c>
      <c r="J52" s="8">
        <v>8</v>
      </c>
      <c r="K52" s="8">
        <v>9</v>
      </c>
      <c r="L52" s="8">
        <v>107</v>
      </c>
      <c r="M52" s="8">
        <v>4</v>
      </c>
      <c r="N52" s="8">
        <v>6</v>
      </c>
      <c r="O52" s="8">
        <v>0</v>
      </c>
      <c r="P52" s="8">
        <v>0</v>
      </c>
      <c r="Q52" s="8">
        <v>1</v>
      </c>
      <c r="R52" s="8">
        <v>11</v>
      </c>
      <c r="S52" s="8">
        <v>96</v>
      </c>
      <c r="T52" s="9">
        <v>0.10280373831775701</v>
      </c>
    </row>
    <row r="53" spans="1:20" x14ac:dyDescent="0.25">
      <c r="A53" s="6">
        <v>5632</v>
      </c>
      <c r="B53" s="6" t="s">
        <v>96</v>
      </c>
      <c r="C53" s="6" t="s">
        <v>236</v>
      </c>
      <c r="D53" s="6" t="s">
        <v>168</v>
      </c>
      <c r="E53" s="6" t="s">
        <v>60</v>
      </c>
      <c r="F53" s="6" t="s">
        <v>73</v>
      </c>
      <c r="G53" s="7">
        <v>43098</v>
      </c>
      <c r="H53" s="7">
        <v>43465</v>
      </c>
      <c r="I53" s="6" t="s">
        <v>106</v>
      </c>
      <c r="J53" s="8">
        <v>12</v>
      </c>
      <c r="K53" s="8">
        <v>14</v>
      </c>
      <c r="L53" s="8">
        <v>131</v>
      </c>
      <c r="M53" s="8">
        <v>8</v>
      </c>
      <c r="N53" s="8">
        <v>21</v>
      </c>
      <c r="O53" s="8">
        <v>13</v>
      </c>
      <c r="P53" s="8">
        <v>12</v>
      </c>
      <c r="Q53" s="8">
        <v>4</v>
      </c>
      <c r="R53" s="8">
        <v>58</v>
      </c>
      <c r="S53" s="8">
        <v>73</v>
      </c>
      <c r="T53" s="9">
        <v>0.44274809160305345</v>
      </c>
    </row>
    <row r="54" spans="1:20" x14ac:dyDescent="0.25">
      <c r="A54" s="6">
        <v>5632</v>
      </c>
      <c r="B54" s="6" t="s">
        <v>96</v>
      </c>
      <c r="C54" s="6" t="s">
        <v>240</v>
      </c>
      <c r="D54" s="6" t="s">
        <v>119</v>
      </c>
      <c r="E54" s="6" t="s">
        <v>60</v>
      </c>
      <c r="F54" s="6" t="s">
        <v>73</v>
      </c>
      <c r="G54" s="7">
        <v>43098</v>
      </c>
      <c r="H54" s="7">
        <v>43465</v>
      </c>
      <c r="I54" s="6" t="s">
        <v>106</v>
      </c>
      <c r="J54" s="8">
        <v>13</v>
      </c>
      <c r="K54" s="8">
        <v>13</v>
      </c>
      <c r="L54" s="8">
        <v>158</v>
      </c>
      <c r="M54" s="8">
        <v>0</v>
      </c>
      <c r="N54" s="8">
        <v>9</v>
      </c>
      <c r="O54" s="8">
        <v>6</v>
      </c>
      <c r="P54" s="8">
        <v>12</v>
      </c>
      <c r="Q54" s="8">
        <v>5</v>
      </c>
      <c r="R54" s="8">
        <v>32</v>
      </c>
      <c r="S54" s="8">
        <v>126</v>
      </c>
      <c r="T54" s="9">
        <v>0.20253164556962025</v>
      </c>
    </row>
    <row r="55" spans="1:20" x14ac:dyDescent="0.25">
      <c r="A55" s="6">
        <v>5632</v>
      </c>
      <c r="B55" s="6" t="s">
        <v>96</v>
      </c>
      <c r="C55" s="6" t="s">
        <v>112</v>
      </c>
      <c r="D55" s="6" t="s">
        <v>111</v>
      </c>
      <c r="E55" s="6" t="s">
        <v>60</v>
      </c>
      <c r="F55" s="6" t="s">
        <v>73</v>
      </c>
      <c r="G55" s="7">
        <v>43098</v>
      </c>
      <c r="H55" s="7">
        <v>43465</v>
      </c>
      <c r="I55" s="6" t="s">
        <v>106</v>
      </c>
      <c r="J55" s="8">
        <v>10</v>
      </c>
      <c r="K55" s="8">
        <v>8</v>
      </c>
      <c r="L55" s="8">
        <v>182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182</v>
      </c>
      <c r="T55" s="9">
        <v>0</v>
      </c>
    </row>
    <row r="56" spans="1:20" x14ac:dyDescent="0.25">
      <c r="A56" s="6">
        <v>5632</v>
      </c>
      <c r="B56" s="6" t="s">
        <v>96</v>
      </c>
      <c r="C56" s="6" t="s">
        <v>177</v>
      </c>
      <c r="D56" s="6" t="s">
        <v>176</v>
      </c>
      <c r="E56" s="6" t="s">
        <v>60</v>
      </c>
      <c r="F56" s="6" t="s">
        <v>73</v>
      </c>
      <c r="G56" s="7">
        <v>43098</v>
      </c>
      <c r="H56" s="7">
        <v>43465</v>
      </c>
      <c r="I56" s="6" t="s">
        <v>106</v>
      </c>
      <c r="J56" s="8">
        <v>12</v>
      </c>
      <c r="K56" s="8">
        <v>18</v>
      </c>
      <c r="L56" s="8">
        <v>226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226</v>
      </c>
      <c r="T56" s="9">
        <v>0</v>
      </c>
    </row>
    <row r="57" spans="1:20" x14ac:dyDescent="0.25">
      <c r="A57" s="6">
        <v>5632</v>
      </c>
      <c r="B57" s="6" t="s">
        <v>96</v>
      </c>
      <c r="C57" s="6" t="s">
        <v>151</v>
      </c>
      <c r="D57" s="6" t="s">
        <v>150</v>
      </c>
      <c r="E57" s="6" t="s">
        <v>60</v>
      </c>
      <c r="F57" s="6" t="s">
        <v>73</v>
      </c>
      <c r="G57" s="7">
        <v>43098</v>
      </c>
      <c r="H57" s="7">
        <v>43465</v>
      </c>
      <c r="I57" s="6" t="s">
        <v>106</v>
      </c>
      <c r="J57" s="8">
        <v>18</v>
      </c>
      <c r="K57" s="8">
        <v>10</v>
      </c>
      <c r="L57" s="8">
        <v>240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240</v>
      </c>
      <c r="T57" s="9">
        <v>0</v>
      </c>
    </row>
    <row r="58" spans="1:20" x14ac:dyDescent="0.25">
      <c r="A58" s="6">
        <v>5632</v>
      </c>
      <c r="B58" s="6" t="s">
        <v>96</v>
      </c>
      <c r="C58" s="6" t="s">
        <v>120</v>
      </c>
      <c r="D58" s="6" t="s">
        <v>119</v>
      </c>
      <c r="E58" s="6" t="s">
        <v>60</v>
      </c>
      <c r="F58" s="6" t="s">
        <v>73</v>
      </c>
      <c r="G58" s="7">
        <v>43098</v>
      </c>
      <c r="H58" s="7">
        <v>43465</v>
      </c>
      <c r="I58" s="6" t="s">
        <v>106</v>
      </c>
      <c r="J58" s="8">
        <v>22</v>
      </c>
      <c r="K58" s="8">
        <v>8</v>
      </c>
      <c r="L58" s="8">
        <v>245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245</v>
      </c>
      <c r="T58" s="9">
        <v>0</v>
      </c>
    </row>
    <row r="59" spans="1:20" x14ac:dyDescent="0.25">
      <c r="A59" s="6">
        <v>5632</v>
      </c>
      <c r="B59" s="6" t="s">
        <v>96</v>
      </c>
      <c r="C59" s="6" t="s">
        <v>252</v>
      </c>
      <c r="D59" s="6" t="s">
        <v>254</v>
      </c>
      <c r="E59" s="6" t="s">
        <v>60</v>
      </c>
      <c r="F59" s="6" t="s">
        <v>73</v>
      </c>
      <c r="G59" s="7">
        <v>43098</v>
      </c>
      <c r="H59" s="7">
        <v>43465</v>
      </c>
      <c r="I59" s="6" t="s">
        <v>106</v>
      </c>
      <c r="J59" s="8">
        <v>19</v>
      </c>
      <c r="K59" s="8">
        <v>23</v>
      </c>
      <c r="L59" s="8">
        <v>281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281</v>
      </c>
      <c r="T59" s="9">
        <v>0</v>
      </c>
    </row>
    <row r="60" spans="1:20" x14ac:dyDescent="0.25">
      <c r="A60" s="6">
        <v>5632</v>
      </c>
      <c r="B60" s="6" t="s">
        <v>96</v>
      </c>
      <c r="C60" s="6" t="s">
        <v>105</v>
      </c>
      <c r="D60" s="6" t="s">
        <v>77</v>
      </c>
      <c r="E60" s="6" t="s">
        <v>60</v>
      </c>
      <c r="F60" s="6" t="s">
        <v>73</v>
      </c>
      <c r="G60" s="7">
        <v>43098</v>
      </c>
      <c r="H60" s="7">
        <v>43465</v>
      </c>
      <c r="I60" s="6" t="s">
        <v>106</v>
      </c>
      <c r="J60" s="8">
        <v>100</v>
      </c>
      <c r="K60" s="8">
        <v>110</v>
      </c>
      <c r="L60" s="8">
        <v>1018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1018</v>
      </c>
      <c r="T60" s="9">
        <v>0</v>
      </c>
    </row>
    <row r="61" spans="1:20" x14ac:dyDescent="0.25">
      <c r="A61" s="6" t="s">
        <v>316</v>
      </c>
      <c r="B61" s="6"/>
      <c r="C61" s="6"/>
      <c r="D61" s="6"/>
      <c r="E61" s="6"/>
      <c r="F61" s="6"/>
      <c r="G61" s="6"/>
      <c r="H61" s="6"/>
      <c r="I61" s="6"/>
      <c r="J61" s="8">
        <v>273</v>
      </c>
      <c r="K61" s="8">
        <v>328</v>
      </c>
      <c r="L61" s="8">
        <v>3519</v>
      </c>
      <c r="M61" s="8">
        <v>102</v>
      </c>
      <c r="N61" s="8">
        <v>196</v>
      </c>
      <c r="O61" s="8">
        <v>306</v>
      </c>
      <c r="P61" s="8">
        <v>244</v>
      </c>
      <c r="Q61" s="8">
        <v>233</v>
      </c>
      <c r="R61" s="8">
        <v>1081</v>
      </c>
      <c r="S61" s="8">
        <v>2438</v>
      </c>
      <c r="T61" s="9">
        <v>0.30718954248366015</v>
      </c>
    </row>
    <row r="62" spans="1:20" x14ac:dyDescent="0.25">
      <c r="A62" s="6">
        <v>5633</v>
      </c>
      <c r="B62" s="6" t="s">
        <v>259</v>
      </c>
      <c r="C62" s="6" t="s">
        <v>75</v>
      </c>
      <c r="D62" s="6" t="s">
        <v>77</v>
      </c>
      <c r="E62" s="6" t="s">
        <v>60</v>
      </c>
      <c r="F62" s="6" t="s">
        <v>73</v>
      </c>
      <c r="G62" s="7">
        <v>43098</v>
      </c>
      <c r="H62" s="7">
        <v>43465</v>
      </c>
      <c r="I62" s="6" t="s">
        <v>106</v>
      </c>
      <c r="J62" s="8">
        <v>39</v>
      </c>
      <c r="K62" s="8">
        <v>96</v>
      </c>
      <c r="L62" s="8">
        <v>399</v>
      </c>
      <c r="M62" s="8">
        <v>101</v>
      </c>
      <c r="N62" s="8">
        <v>104</v>
      </c>
      <c r="O62" s="8">
        <v>80</v>
      </c>
      <c r="P62" s="8">
        <v>80</v>
      </c>
      <c r="Q62" s="8">
        <v>28</v>
      </c>
      <c r="R62" s="8">
        <v>393</v>
      </c>
      <c r="S62" s="8">
        <v>6</v>
      </c>
      <c r="T62" s="9">
        <v>0.98496240601503759</v>
      </c>
    </row>
    <row r="63" spans="1:20" x14ac:dyDescent="0.25">
      <c r="A63" s="6">
        <v>5633</v>
      </c>
      <c r="B63" s="6" t="s">
        <v>259</v>
      </c>
      <c r="C63" s="6" t="s">
        <v>103</v>
      </c>
      <c r="D63" s="6" t="s">
        <v>77</v>
      </c>
      <c r="E63" s="6" t="s">
        <v>60</v>
      </c>
      <c r="F63" s="6" t="s">
        <v>73</v>
      </c>
      <c r="G63" s="7">
        <v>43098</v>
      </c>
      <c r="H63" s="7">
        <v>43465</v>
      </c>
      <c r="I63" s="6" t="s">
        <v>106</v>
      </c>
      <c r="J63" s="8">
        <v>0</v>
      </c>
      <c r="K63" s="8">
        <v>0</v>
      </c>
      <c r="L63" s="8">
        <v>0</v>
      </c>
      <c r="M63" s="8">
        <v>29</v>
      </c>
      <c r="N63" s="8">
        <v>11</v>
      </c>
      <c r="O63" s="8">
        <v>20</v>
      </c>
      <c r="P63" s="8">
        <v>18</v>
      </c>
      <c r="Q63" s="8">
        <v>20</v>
      </c>
      <c r="R63" s="8">
        <v>98</v>
      </c>
      <c r="S63" s="8">
        <v>-98</v>
      </c>
      <c r="T63" s="9">
        <v>0</v>
      </c>
    </row>
    <row r="64" spans="1:20" x14ac:dyDescent="0.25">
      <c r="A64" s="6">
        <v>5633</v>
      </c>
      <c r="B64" s="6" t="s">
        <v>259</v>
      </c>
      <c r="C64" s="6" t="s">
        <v>109</v>
      </c>
      <c r="D64" s="6" t="s">
        <v>111</v>
      </c>
      <c r="E64" s="6" t="s">
        <v>60</v>
      </c>
      <c r="F64" s="6" t="s">
        <v>73</v>
      </c>
      <c r="G64" s="7">
        <v>43098</v>
      </c>
      <c r="H64" s="7">
        <v>43465</v>
      </c>
      <c r="I64" s="6" t="s">
        <v>106</v>
      </c>
      <c r="J64" s="8">
        <v>0</v>
      </c>
      <c r="K64" s="8">
        <v>0</v>
      </c>
      <c r="L64" s="8">
        <v>0</v>
      </c>
      <c r="M64" s="8">
        <v>45</v>
      </c>
      <c r="N64" s="8">
        <v>32</v>
      </c>
      <c r="O64" s="8">
        <v>17</v>
      </c>
      <c r="P64" s="8">
        <v>20</v>
      </c>
      <c r="Q64" s="8">
        <v>35</v>
      </c>
      <c r="R64" s="8">
        <v>149</v>
      </c>
      <c r="S64" s="8">
        <v>-149</v>
      </c>
      <c r="T64" s="9">
        <v>0</v>
      </c>
    </row>
    <row r="65" spans="1:20" x14ac:dyDescent="0.25">
      <c r="A65" s="6">
        <v>5633</v>
      </c>
      <c r="B65" s="6" t="s">
        <v>259</v>
      </c>
      <c r="C65" s="6" t="s">
        <v>117</v>
      </c>
      <c r="D65" s="6" t="s">
        <v>119</v>
      </c>
      <c r="E65" s="6" t="s">
        <v>60</v>
      </c>
      <c r="F65" s="6" t="s">
        <v>73</v>
      </c>
      <c r="G65" s="7">
        <v>43098</v>
      </c>
      <c r="H65" s="7">
        <v>43465</v>
      </c>
      <c r="I65" s="6" t="s">
        <v>106</v>
      </c>
      <c r="J65" s="8">
        <v>0</v>
      </c>
      <c r="K65" s="8">
        <v>0</v>
      </c>
      <c r="L65" s="8">
        <v>0</v>
      </c>
      <c r="M65" s="8">
        <v>9</v>
      </c>
      <c r="N65" s="8">
        <v>0</v>
      </c>
      <c r="O65" s="8">
        <v>18</v>
      </c>
      <c r="P65" s="8">
        <v>12</v>
      </c>
      <c r="Q65" s="8">
        <v>24</v>
      </c>
      <c r="R65" s="8">
        <v>63</v>
      </c>
      <c r="S65" s="8">
        <v>-63</v>
      </c>
      <c r="T65" s="9">
        <v>0</v>
      </c>
    </row>
    <row r="66" spans="1:20" x14ac:dyDescent="0.25">
      <c r="A66" s="6">
        <v>5633</v>
      </c>
      <c r="B66" s="6" t="s">
        <v>259</v>
      </c>
      <c r="C66" s="6" t="s">
        <v>123</v>
      </c>
      <c r="D66" s="6" t="s">
        <v>125</v>
      </c>
      <c r="E66" s="6" t="s">
        <v>60</v>
      </c>
      <c r="F66" s="6" t="s">
        <v>73</v>
      </c>
      <c r="G66" s="7">
        <v>43098</v>
      </c>
      <c r="H66" s="7">
        <v>43465</v>
      </c>
      <c r="I66" s="6" t="s">
        <v>106</v>
      </c>
      <c r="J66" s="8">
        <v>0</v>
      </c>
      <c r="K66" s="8">
        <v>1</v>
      </c>
      <c r="L66" s="8">
        <v>6</v>
      </c>
      <c r="M66" s="8">
        <v>1</v>
      </c>
      <c r="N66" s="8">
        <v>0</v>
      </c>
      <c r="O66" s="8">
        <v>1</v>
      </c>
      <c r="P66" s="8">
        <v>0</v>
      </c>
      <c r="Q66" s="8">
        <v>0</v>
      </c>
      <c r="R66" s="8">
        <v>2</v>
      </c>
      <c r="S66" s="8">
        <v>4</v>
      </c>
      <c r="T66" s="9">
        <v>0.33333333333333331</v>
      </c>
    </row>
    <row r="67" spans="1:20" x14ac:dyDescent="0.25">
      <c r="A67" s="6">
        <v>5633</v>
      </c>
      <c r="B67" s="6" t="s">
        <v>259</v>
      </c>
      <c r="C67" s="6" t="s">
        <v>130</v>
      </c>
      <c r="D67" s="6" t="s">
        <v>77</v>
      </c>
      <c r="E67" s="6" t="s">
        <v>60</v>
      </c>
      <c r="F67" s="6" t="s">
        <v>73</v>
      </c>
      <c r="G67" s="7">
        <v>43098</v>
      </c>
      <c r="H67" s="7">
        <v>43465</v>
      </c>
      <c r="I67" s="6" t="s">
        <v>106</v>
      </c>
      <c r="J67" s="8">
        <v>0</v>
      </c>
      <c r="K67" s="8">
        <v>0</v>
      </c>
      <c r="L67" s="8">
        <v>0</v>
      </c>
      <c r="M67" s="8">
        <v>47</v>
      </c>
      <c r="N67" s="8">
        <v>15</v>
      </c>
      <c r="O67" s="8">
        <v>15</v>
      </c>
      <c r="P67" s="8">
        <v>0</v>
      </c>
      <c r="Q67" s="8">
        <v>7</v>
      </c>
      <c r="R67" s="8">
        <v>84</v>
      </c>
      <c r="S67" s="8">
        <v>-84</v>
      </c>
      <c r="T67" s="9">
        <v>0</v>
      </c>
    </row>
    <row r="68" spans="1:20" x14ac:dyDescent="0.25">
      <c r="A68" s="6">
        <v>5633</v>
      </c>
      <c r="B68" s="6" t="s">
        <v>259</v>
      </c>
      <c r="C68" s="6" t="s">
        <v>132</v>
      </c>
      <c r="D68" s="6" t="s">
        <v>134</v>
      </c>
      <c r="E68" s="6" t="s">
        <v>60</v>
      </c>
      <c r="F68" s="6" t="s">
        <v>73</v>
      </c>
      <c r="G68" s="7">
        <v>43098</v>
      </c>
      <c r="H68" s="7">
        <v>43465</v>
      </c>
      <c r="I68" s="6" t="s">
        <v>106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5</v>
      </c>
      <c r="Q68" s="8">
        <v>0</v>
      </c>
      <c r="R68" s="8">
        <v>5</v>
      </c>
      <c r="S68" s="8">
        <v>-5</v>
      </c>
      <c r="T68" s="9">
        <v>0</v>
      </c>
    </row>
    <row r="69" spans="1:20" x14ac:dyDescent="0.25">
      <c r="A69" s="6">
        <v>5633</v>
      </c>
      <c r="B69" s="6" t="s">
        <v>259</v>
      </c>
      <c r="C69" s="6" t="s">
        <v>148</v>
      </c>
      <c r="D69" s="6" t="s">
        <v>150</v>
      </c>
      <c r="E69" s="6" t="s">
        <v>60</v>
      </c>
      <c r="F69" s="6" t="s">
        <v>73</v>
      </c>
      <c r="G69" s="7">
        <v>43098</v>
      </c>
      <c r="H69" s="7">
        <v>43465</v>
      </c>
      <c r="I69" s="6" t="s">
        <v>106</v>
      </c>
      <c r="J69" s="8">
        <v>0</v>
      </c>
      <c r="K69" s="8">
        <v>0</v>
      </c>
      <c r="L69" s="8">
        <v>0</v>
      </c>
      <c r="M69" s="8">
        <v>44</v>
      </c>
      <c r="N69" s="8">
        <v>15</v>
      </c>
      <c r="O69" s="8">
        <v>48</v>
      </c>
      <c r="P69" s="8">
        <v>47</v>
      </c>
      <c r="Q69" s="8">
        <v>29</v>
      </c>
      <c r="R69" s="8">
        <v>183</v>
      </c>
      <c r="S69" s="8">
        <v>-183</v>
      </c>
      <c r="T69" s="9">
        <v>0</v>
      </c>
    </row>
    <row r="70" spans="1:20" x14ac:dyDescent="0.25">
      <c r="A70" s="6">
        <v>5633</v>
      </c>
      <c r="B70" s="6" t="s">
        <v>259</v>
      </c>
      <c r="C70" s="6" t="s">
        <v>162</v>
      </c>
      <c r="D70" s="6" t="s">
        <v>77</v>
      </c>
      <c r="E70" s="6" t="s">
        <v>60</v>
      </c>
      <c r="F70" s="6" t="s">
        <v>73</v>
      </c>
      <c r="G70" s="7">
        <v>43098</v>
      </c>
      <c r="H70" s="7">
        <v>43465</v>
      </c>
      <c r="I70" s="6" t="s">
        <v>106</v>
      </c>
      <c r="J70" s="8">
        <v>0</v>
      </c>
      <c r="K70" s="8">
        <v>0</v>
      </c>
      <c r="L70" s="8">
        <v>0</v>
      </c>
      <c r="M70" s="8">
        <v>5</v>
      </c>
      <c r="N70" s="8">
        <v>3</v>
      </c>
      <c r="O70" s="8">
        <v>1</v>
      </c>
      <c r="P70" s="8">
        <v>7</v>
      </c>
      <c r="Q70" s="8">
        <v>7</v>
      </c>
      <c r="R70" s="8">
        <v>23</v>
      </c>
      <c r="S70" s="8">
        <v>-23</v>
      </c>
      <c r="T70" s="9">
        <v>0</v>
      </c>
    </row>
    <row r="71" spans="1:20" x14ac:dyDescent="0.25">
      <c r="A71" s="6">
        <v>5633</v>
      </c>
      <c r="B71" s="6" t="s">
        <v>259</v>
      </c>
      <c r="C71" s="6" t="s">
        <v>166</v>
      </c>
      <c r="D71" s="6" t="s">
        <v>168</v>
      </c>
      <c r="E71" s="6" t="s">
        <v>60</v>
      </c>
      <c r="F71" s="6" t="s">
        <v>73</v>
      </c>
      <c r="G71" s="7">
        <v>43098</v>
      </c>
      <c r="H71" s="7">
        <v>43465</v>
      </c>
      <c r="I71" s="6" t="s">
        <v>106</v>
      </c>
      <c r="J71" s="8">
        <v>0</v>
      </c>
      <c r="K71" s="8">
        <v>0</v>
      </c>
      <c r="L71" s="8">
        <v>0</v>
      </c>
      <c r="M71" s="8">
        <v>3</v>
      </c>
      <c r="N71" s="8">
        <v>0</v>
      </c>
      <c r="O71" s="8">
        <v>3</v>
      </c>
      <c r="P71" s="8">
        <v>1</v>
      </c>
      <c r="Q71" s="8">
        <v>0</v>
      </c>
      <c r="R71" s="8">
        <v>7</v>
      </c>
      <c r="S71" s="8">
        <v>-7</v>
      </c>
      <c r="T71" s="9">
        <v>0</v>
      </c>
    </row>
    <row r="72" spans="1:20" x14ac:dyDescent="0.25">
      <c r="A72" s="6">
        <v>5633</v>
      </c>
      <c r="B72" s="6" t="s">
        <v>259</v>
      </c>
      <c r="C72" s="6" t="s">
        <v>174</v>
      </c>
      <c r="D72" s="6" t="s">
        <v>176</v>
      </c>
      <c r="E72" s="6" t="s">
        <v>60</v>
      </c>
      <c r="F72" s="6" t="s">
        <v>73</v>
      </c>
      <c r="G72" s="7">
        <v>43098</v>
      </c>
      <c r="H72" s="7">
        <v>43465</v>
      </c>
      <c r="I72" s="6" t="s">
        <v>106</v>
      </c>
      <c r="J72" s="8">
        <v>0</v>
      </c>
      <c r="K72" s="8">
        <v>0</v>
      </c>
      <c r="L72" s="8">
        <v>0</v>
      </c>
      <c r="M72" s="8">
        <v>0</v>
      </c>
      <c r="N72" s="8">
        <v>20</v>
      </c>
      <c r="O72" s="8">
        <v>0</v>
      </c>
      <c r="P72" s="8">
        <v>25</v>
      </c>
      <c r="Q72" s="8">
        <v>8</v>
      </c>
      <c r="R72" s="8">
        <v>53</v>
      </c>
      <c r="S72" s="8">
        <v>-53</v>
      </c>
      <c r="T72" s="9">
        <v>0</v>
      </c>
    </row>
    <row r="73" spans="1:20" x14ac:dyDescent="0.25">
      <c r="A73" s="6">
        <v>5633</v>
      </c>
      <c r="B73" s="6" t="s">
        <v>259</v>
      </c>
      <c r="C73" s="6" t="s">
        <v>182</v>
      </c>
      <c r="D73" s="6" t="s">
        <v>184</v>
      </c>
      <c r="E73" s="6" t="s">
        <v>60</v>
      </c>
      <c r="F73" s="6" t="s">
        <v>73</v>
      </c>
      <c r="G73" s="7">
        <v>43098</v>
      </c>
      <c r="H73" s="7">
        <v>43465</v>
      </c>
      <c r="I73" s="6" t="s">
        <v>106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6</v>
      </c>
      <c r="P73" s="8">
        <v>8</v>
      </c>
      <c r="Q73" s="8">
        <v>20</v>
      </c>
      <c r="R73" s="8">
        <v>34</v>
      </c>
      <c r="S73" s="8">
        <v>-34</v>
      </c>
      <c r="T73" s="9">
        <v>0</v>
      </c>
    </row>
    <row r="74" spans="1:20" x14ac:dyDescent="0.25">
      <c r="A74" s="6">
        <v>5633</v>
      </c>
      <c r="B74" s="6" t="s">
        <v>259</v>
      </c>
      <c r="C74" s="6" t="s">
        <v>188</v>
      </c>
      <c r="D74" s="6" t="s">
        <v>190</v>
      </c>
      <c r="E74" s="6" t="s">
        <v>60</v>
      </c>
      <c r="F74" s="6" t="s">
        <v>73</v>
      </c>
      <c r="G74" s="7">
        <v>43098</v>
      </c>
      <c r="H74" s="7">
        <v>43465</v>
      </c>
      <c r="I74" s="6" t="s">
        <v>106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10</v>
      </c>
      <c r="P74" s="8">
        <v>0</v>
      </c>
      <c r="Q74" s="8">
        <v>3</v>
      </c>
      <c r="R74" s="8">
        <v>13</v>
      </c>
      <c r="S74" s="8">
        <v>-13</v>
      </c>
      <c r="T74" s="9">
        <v>0</v>
      </c>
    </row>
    <row r="75" spans="1:20" x14ac:dyDescent="0.25">
      <c r="A75" s="6">
        <v>5633</v>
      </c>
      <c r="B75" s="6" t="s">
        <v>259</v>
      </c>
      <c r="C75" s="6" t="s">
        <v>194</v>
      </c>
      <c r="D75" s="6" t="s">
        <v>196</v>
      </c>
      <c r="E75" s="6" t="s">
        <v>60</v>
      </c>
      <c r="F75" s="6" t="s">
        <v>73</v>
      </c>
      <c r="G75" s="7">
        <v>43098</v>
      </c>
      <c r="H75" s="7">
        <v>43465</v>
      </c>
      <c r="I75" s="6" t="s">
        <v>106</v>
      </c>
      <c r="J75" s="8">
        <v>0</v>
      </c>
      <c r="K75" s="8">
        <v>22</v>
      </c>
      <c r="L75" s="8">
        <v>0</v>
      </c>
      <c r="M75" s="8">
        <v>0</v>
      </c>
      <c r="N75" s="8">
        <v>0</v>
      </c>
      <c r="O75" s="8">
        <v>22</v>
      </c>
      <c r="P75" s="8">
        <v>1</v>
      </c>
      <c r="Q75" s="8">
        <v>20</v>
      </c>
      <c r="R75" s="8">
        <v>43</v>
      </c>
      <c r="S75" s="8">
        <v>-43</v>
      </c>
      <c r="T75" s="9">
        <v>0</v>
      </c>
    </row>
    <row r="76" spans="1:20" x14ac:dyDescent="0.25">
      <c r="A76" s="6">
        <v>5633</v>
      </c>
      <c r="B76" s="6" t="s">
        <v>259</v>
      </c>
      <c r="C76" s="6" t="s">
        <v>185</v>
      </c>
      <c r="D76" s="6" t="s">
        <v>184</v>
      </c>
      <c r="E76" s="6" t="s">
        <v>60</v>
      </c>
      <c r="F76" s="6" t="s">
        <v>73</v>
      </c>
      <c r="G76" s="7">
        <v>43098</v>
      </c>
      <c r="H76" s="7">
        <v>43465</v>
      </c>
      <c r="I76" s="6" t="s">
        <v>106</v>
      </c>
      <c r="J76" s="8">
        <v>2</v>
      </c>
      <c r="K76" s="8">
        <v>0</v>
      </c>
      <c r="L76" s="8">
        <v>35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35</v>
      </c>
      <c r="T76" s="9">
        <v>0</v>
      </c>
    </row>
    <row r="77" spans="1:20" x14ac:dyDescent="0.25">
      <c r="A77" s="6">
        <v>5633</v>
      </c>
      <c r="B77" s="6" t="s">
        <v>259</v>
      </c>
      <c r="C77" s="6" t="s">
        <v>200</v>
      </c>
      <c r="D77" s="6" t="s">
        <v>77</v>
      </c>
      <c r="E77" s="6" t="s">
        <v>60</v>
      </c>
      <c r="F77" s="6" t="s">
        <v>73</v>
      </c>
      <c r="G77" s="7">
        <v>43098</v>
      </c>
      <c r="H77" s="7">
        <v>43465</v>
      </c>
      <c r="I77" s="6" t="s">
        <v>106</v>
      </c>
      <c r="J77" s="8">
        <v>6</v>
      </c>
      <c r="K77" s="8">
        <v>6</v>
      </c>
      <c r="L77" s="8">
        <v>77</v>
      </c>
      <c r="M77" s="8">
        <v>17</v>
      </c>
      <c r="N77" s="8">
        <v>6</v>
      </c>
      <c r="O77" s="8">
        <v>8</v>
      </c>
      <c r="P77" s="8">
        <v>11</v>
      </c>
      <c r="Q77" s="8">
        <v>12</v>
      </c>
      <c r="R77" s="8">
        <v>54</v>
      </c>
      <c r="S77" s="8">
        <v>23</v>
      </c>
      <c r="T77" s="9">
        <v>0.70129870129870131</v>
      </c>
    </row>
    <row r="78" spans="1:20" x14ac:dyDescent="0.25">
      <c r="A78" s="6">
        <v>5633</v>
      </c>
      <c r="B78" s="6" t="s">
        <v>259</v>
      </c>
      <c r="C78" s="6" t="s">
        <v>202</v>
      </c>
      <c r="D78" s="6" t="s">
        <v>204</v>
      </c>
      <c r="E78" s="6" t="s">
        <v>60</v>
      </c>
      <c r="F78" s="6" t="s">
        <v>73</v>
      </c>
      <c r="G78" s="7">
        <v>43098</v>
      </c>
      <c r="H78" s="7">
        <v>43465</v>
      </c>
      <c r="I78" s="6" t="s">
        <v>106</v>
      </c>
      <c r="J78" s="8">
        <v>18</v>
      </c>
      <c r="K78" s="8">
        <v>19</v>
      </c>
      <c r="L78" s="8">
        <v>320</v>
      </c>
      <c r="M78" s="8">
        <v>0</v>
      </c>
      <c r="N78" s="8">
        <v>0</v>
      </c>
      <c r="O78" s="8">
        <v>2</v>
      </c>
      <c r="P78" s="8">
        <v>0</v>
      </c>
      <c r="Q78" s="8">
        <v>0</v>
      </c>
      <c r="R78" s="8">
        <v>2</v>
      </c>
      <c r="S78" s="8">
        <v>318</v>
      </c>
      <c r="T78" s="9">
        <v>6.2500000000000003E-3</v>
      </c>
    </row>
    <row r="79" spans="1:20" x14ac:dyDescent="0.25">
      <c r="A79" s="6">
        <v>5633</v>
      </c>
      <c r="B79" s="6" t="s">
        <v>259</v>
      </c>
      <c r="C79" s="6" t="s">
        <v>208</v>
      </c>
      <c r="D79" s="6" t="s">
        <v>210</v>
      </c>
      <c r="E79" s="6" t="s">
        <v>60</v>
      </c>
      <c r="F79" s="6" t="s">
        <v>73</v>
      </c>
      <c r="G79" s="7">
        <v>43098</v>
      </c>
      <c r="H79" s="7">
        <v>43465</v>
      </c>
      <c r="I79" s="6" t="s">
        <v>106</v>
      </c>
      <c r="J79" s="8">
        <v>3</v>
      </c>
      <c r="K79" s="8">
        <v>0</v>
      </c>
      <c r="L79" s="8">
        <v>23</v>
      </c>
      <c r="M79" s="8">
        <v>2</v>
      </c>
      <c r="N79" s="8">
        <v>3</v>
      </c>
      <c r="O79" s="8">
        <v>1</v>
      </c>
      <c r="P79" s="8">
        <v>5</v>
      </c>
      <c r="Q79" s="8">
        <v>1</v>
      </c>
      <c r="R79" s="8">
        <v>12</v>
      </c>
      <c r="S79" s="8">
        <v>11</v>
      </c>
      <c r="T79" s="9">
        <v>0.52173913043478259</v>
      </c>
    </row>
    <row r="80" spans="1:20" x14ac:dyDescent="0.25">
      <c r="A80" s="6">
        <v>5633</v>
      </c>
      <c r="B80" s="6" t="s">
        <v>259</v>
      </c>
      <c r="C80" s="6" t="s">
        <v>215</v>
      </c>
      <c r="D80" s="6" t="s">
        <v>217</v>
      </c>
      <c r="E80" s="6" t="s">
        <v>60</v>
      </c>
      <c r="F80" s="6" t="s">
        <v>73</v>
      </c>
      <c r="G80" s="7">
        <v>43098</v>
      </c>
      <c r="H80" s="7">
        <v>43465</v>
      </c>
      <c r="I80" s="6" t="s">
        <v>106</v>
      </c>
      <c r="J80" s="8">
        <v>23</v>
      </c>
      <c r="K80" s="8">
        <v>7</v>
      </c>
      <c r="L80" s="8">
        <v>64</v>
      </c>
      <c r="M80" s="8">
        <v>9</v>
      </c>
      <c r="N80" s="8">
        <v>0</v>
      </c>
      <c r="O80" s="8">
        <v>6</v>
      </c>
      <c r="P80" s="8">
        <v>10</v>
      </c>
      <c r="Q80" s="8">
        <v>10</v>
      </c>
      <c r="R80" s="8">
        <v>35</v>
      </c>
      <c r="S80" s="8">
        <v>29</v>
      </c>
      <c r="T80" s="9">
        <v>0.546875</v>
      </c>
    </row>
    <row r="81" spans="1:20" x14ac:dyDescent="0.25">
      <c r="A81" s="6">
        <v>5633</v>
      </c>
      <c r="B81" s="6" t="s">
        <v>259</v>
      </c>
      <c r="C81" s="6" t="s">
        <v>226</v>
      </c>
      <c r="D81" s="6" t="s">
        <v>228</v>
      </c>
      <c r="E81" s="6" t="s">
        <v>60</v>
      </c>
      <c r="F81" s="6" t="s">
        <v>73</v>
      </c>
      <c r="G81" s="7">
        <v>43098</v>
      </c>
      <c r="H81" s="7">
        <v>43465</v>
      </c>
      <c r="I81" s="6" t="s">
        <v>106</v>
      </c>
      <c r="J81" s="8">
        <v>4</v>
      </c>
      <c r="K81" s="8">
        <v>2</v>
      </c>
      <c r="L81" s="8">
        <v>62</v>
      </c>
      <c r="M81" s="8">
        <v>12</v>
      </c>
      <c r="N81" s="8">
        <v>8</v>
      </c>
      <c r="O81" s="8">
        <v>11</v>
      </c>
      <c r="P81" s="8">
        <v>9</v>
      </c>
      <c r="Q81" s="8">
        <v>9</v>
      </c>
      <c r="R81" s="8">
        <v>49</v>
      </c>
      <c r="S81" s="8">
        <v>13</v>
      </c>
      <c r="T81" s="9">
        <v>0.79032258064516125</v>
      </c>
    </row>
    <row r="82" spans="1:20" x14ac:dyDescent="0.25">
      <c r="A82" s="6">
        <v>5633</v>
      </c>
      <c r="B82" s="6" t="s">
        <v>259</v>
      </c>
      <c r="C82" s="6" t="s">
        <v>169</v>
      </c>
      <c r="D82" s="6" t="s">
        <v>168</v>
      </c>
      <c r="E82" s="6" t="s">
        <v>60</v>
      </c>
      <c r="F82" s="6" t="s">
        <v>73</v>
      </c>
      <c r="G82" s="7">
        <v>43098</v>
      </c>
      <c r="H82" s="7">
        <v>43465</v>
      </c>
      <c r="I82" s="6" t="s">
        <v>106</v>
      </c>
      <c r="J82" s="8">
        <v>6</v>
      </c>
      <c r="K82" s="8">
        <v>4</v>
      </c>
      <c r="L82" s="8">
        <v>51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51</v>
      </c>
      <c r="T82" s="9">
        <v>0</v>
      </c>
    </row>
    <row r="83" spans="1:20" x14ac:dyDescent="0.25">
      <c r="A83" s="6">
        <v>5633</v>
      </c>
      <c r="B83" s="6" t="s">
        <v>259</v>
      </c>
      <c r="C83" s="6" t="s">
        <v>191</v>
      </c>
      <c r="D83" s="6" t="s">
        <v>190</v>
      </c>
      <c r="E83" s="6" t="s">
        <v>60</v>
      </c>
      <c r="F83" s="6" t="s">
        <v>73</v>
      </c>
      <c r="G83" s="7">
        <v>43098</v>
      </c>
      <c r="H83" s="7">
        <v>43465</v>
      </c>
      <c r="I83" s="6" t="s">
        <v>106</v>
      </c>
      <c r="J83" s="8">
        <v>8</v>
      </c>
      <c r="K83" s="8">
        <v>5</v>
      </c>
      <c r="L83" s="8">
        <v>97</v>
      </c>
      <c r="M83" s="8">
        <v>0</v>
      </c>
      <c r="N83" s="8">
        <v>0</v>
      </c>
      <c r="O83" s="8">
        <v>12</v>
      </c>
      <c r="P83" s="8">
        <v>0</v>
      </c>
      <c r="Q83" s="8">
        <v>0</v>
      </c>
      <c r="R83" s="8">
        <v>12</v>
      </c>
      <c r="S83" s="8">
        <v>85</v>
      </c>
      <c r="T83" s="9">
        <v>0.12371134020618557</v>
      </c>
    </row>
    <row r="84" spans="1:20" x14ac:dyDescent="0.25">
      <c r="A84" s="6">
        <v>5633</v>
      </c>
      <c r="B84" s="6" t="s">
        <v>259</v>
      </c>
      <c r="C84" s="6" t="s">
        <v>231</v>
      </c>
      <c r="D84" s="6" t="s">
        <v>233</v>
      </c>
      <c r="E84" s="6" t="s">
        <v>60</v>
      </c>
      <c r="F84" s="6" t="s">
        <v>73</v>
      </c>
      <c r="G84" s="7">
        <v>43098</v>
      </c>
      <c r="H84" s="7">
        <v>43465</v>
      </c>
      <c r="I84" s="6" t="s">
        <v>106</v>
      </c>
      <c r="J84" s="8">
        <v>6</v>
      </c>
      <c r="K84" s="8">
        <v>11</v>
      </c>
      <c r="L84" s="8">
        <v>102</v>
      </c>
      <c r="M84" s="8">
        <v>24</v>
      </c>
      <c r="N84" s="8">
        <v>17</v>
      </c>
      <c r="O84" s="8">
        <v>25</v>
      </c>
      <c r="P84" s="8">
        <v>22</v>
      </c>
      <c r="Q84" s="8">
        <v>6</v>
      </c>
      <c r="R84" s="8">
        <v>94</v>
      </c>
      <c r="S84" s="8">
        <v>8</v>
      </c>
      <c r="T84" s="9">
        <v>0.92156862745098034</v>
      </c>
    </row>
    <row r="85" spans="1:20" x14ac:dyDescent="0.25">
      <c r="A85" s="6">
        <v>5633</v>
      </c>
      <c r="B85" s="6" t="s">
        <v>259</v>
      </c>
      <c r="C85" s="6" t="s">
        <v>234</v>
      </c>
      <c r="D85" s="6" t="s">
        <v>125</v>
      </c>
      <c r="E85" s="6" t="s">
        <v>60</v>
      </c>
      <c r="F85" s="6" t="s">
        <v>73</v>
      </c>
      <c r="G85" s="7">
        <v>43098</v>
      </c>
      <c r="H85" s="7">
        <v>43465</v>
      </c>
      <c r="I85" s="6" t="s">
        <v>106</v>
      </c>
      <c r="J85" s="8">
        <v>20</v>
      </c>
      <c r="K85" s="8">
        <v>22</v>
      </c>
      <c r="L85" s="8">
        <v>392</v>
      </c>
      <c r="M85" s="8">
        <v>50</v>
      </c>
      <c r="N85" s="8">
        <v>23</v>
      </c>
      <c r="O85" s="8">
        <v>25</v>
      </c>
      <c r="P85" s="8">
        <v>6</v>
      </c>
      <c r="Q85" s="8">
        <v>22</v>
      </c>
      <c r="R85" s="8">
        <v>126</v>
      </c>
      <c r="S85" s="8">
        <v>266</v>
      </c>
      <c r="T85" s="9">
        <v>0.32142857142857145</v>
      </c>
    </row>
    <row r="86" spans="1:20" x14ac:dyDescent="0.25">
      <c r="A86" s="6">
        <v>5633</v>
      </c>
      <c r="B86" s="6" t="s">
        <v>259</v>
      </c>
      <c r="C86" s="6" t="s">
        <v>236</v>
      </c>
      <c r="D86" s="6" t="s">
        <v>168</v>
      </c>
      <c r="E86" s="6" t="s">
        <v>60</v>
      </c>
      <c r="F86" s="6" t="s">
        <v>73</v>
      </c>
      <c r="G86" s="7">
        <v>43098</v>
      </c>
      <c r="H86" s="7">
        <v>43465</v>
      </c>
      <c r="I86" s="6" t="s">
        <v>106</v>
      </c>
      <c r="J86" s="8">
        <v>4</v>
      </c>
      <c r="K86" s="8">
        <v>0</v>
      </c>
      <c r="L86" s="8">
        <v>21</v>
      </c>
      <c r="M86" s="8">
        <v>5</v>
      </c>
      <c r="N86" s="8">
        <v>6</v>
      </c>
      <c r="O86" s="8">
        <v>3</v>
      </c>
      <c r="P86" s="8">
        <v>6</v>
      </c>
      <c r="Q86" s="8">
        <v>4</v>
      </c>
      <c r="R86" s="8">
        <v>24</v>
      </c>
      <c r="S86" s="8">
        <v>-3</v>
      </c>
      <c r="T86" s="9">
        <v>1.1428571428571428</v>
      </c>
    </row>
    <row r="87" spans="1:20" x14ac:dyDescent="0.25">
      <c r="A87" s="6">
        <v>5633</v>
      </c>
      <c r="B87" s="6" t="s">
        <v>259</v>
      </c>
      <c r="C87" s="6" t="s">
        <v>240</v>
      </c>
      <c r="D87" s="6" t="s">
        <v>119</v>
      </c>
      <c r="E87" s="6" t="s">
        <v>60</v>
      </c>
      <c r="F87" s="6" t="s">
        <v>73</v>
      </c>
      <c r="G87" s="7">
        <v>43098</v>
      </c>
      <c r="H87" s="7">
        <v>43465</v>
      </c>
      <c r="I87" s="6" t="s">
        <v>106</v>
      </c>
      <c r="J87" s="8">
        <v>15</v>
      </c>
      <c r="K87" s="8">
        <v>27</v>
      </c>
      <c r="L87" s="8">
        <v>211</v>
      </c>
      <c r="M87" s="8">
        <v>54</v>
      </c>
      <c r="N87" s="8">
        <v>44</v>
      </c>
      <c r="O87" s="8">
        <v>30</v>
      </c>
      <c r="P87" s="8">
        <v>40</v>
      </c>
      <c r="Q87" s="8">
        <v>15</v>
      </c>
      <c r="R87" s="8">
        <v>183</v>
      </c>
      <c r="S87" s="8">
        <v>28</v>
      </c>
      <c r="T87" s="9">
        <v>0.86729857819905209</v>
      </c>
    </row>
    <row r="88" spans="1:20" x14ac:dyDescent="0.25">
      <c r="A88" s="6">
        <v>5633</v>
      </c>
      <c r="B88" s="6" t="s">
        <v>259</v>
      </c>
      <c r="C88" s="6" t="s">
        <v>112</v>
      </c>
      <c r="D88" s="6" t="s">
        <v>111</v>
      </c>
      <c r="E88" s="6" t="s">
        <v>60</v>
      </c>
      <c r="F88" s="6" t="s">
        <v>73</v>
      </c>
      <c r="G88" s="7">
        <v>43098</v>
      </c>
      <c r="H88" s="7">
        <v>43465</v>
      </c>
      <c r="I88" s="6" t="s">
        <v>106</v>
      </c>
      <c r="J88" s="8">
        <v>39</v>
      </c>
      <c r="K88" s="8">
        <v>40</v>
      </c>
      <c r="L88" s="8">
        <v>509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509</v>
      </c>
      <c r="T88" s="9">
        <v>0</v>
      </c>
    </row>
    <row r="89" spans="1:20" x14ac:dyDescent="0.25">
      <c r="A89" s="6">
        <v>5633</v>
      </c>
      <c r="B89" s="6" t="s">
        <v>259</v>
      </c>
      <c r="C89" s="6" t="s">
        <v>112</v>
      </c>
      <c r="D89" s="6" t="s">
        <v>111</v>
      </c>
      <c r="E89" s="6" t="s">
        <v>261</v>
      </c>
      <c r="F89" s="6" t="s">
        <v>74</v>
      </c>
      <c r="G89" s="7">
        <v>43097</v>
      </c>
      <c r="H89" s="7">
        <v>43104</v>
      </c>
      <c r="I89" s="6">
        <v>55341</v>
      </c>
      <c r="J89" s="8">
        <v>0</v>
      </c>
      <c r="K89" s="8">
        <v>0</v>
      </c>
      <c r="L89" s="8">
        <v>24</v>
      </c>
      <c r="M89" s="8">
        <v>24</v>
      </c>
      <c r="N89" s="8">
        <v>0</v>
      </c>
      <c r="O89" s="8">
        <v>0</v>
      </c>
      <c r="P89" s="8">
        <v>0</v>
      </c>
      <c r="Q89" s="8">
        <v>0</v>
      </c>
      <c r="R89" s="8">
        <v>24</v>
      </c>
      <c r="S89" s="8">
        <v>0</v>
      </c>
      <c r="T89" s="9">
        <v>1</v>
      </c>
    </row>
    <row r="90" spans="1:20" x14ac:dyDescent="0.25">
      <c r="A90" s="6">
        <v>5633</v>
      </c>
      <c r="B90" s="6" t="s">
        <v>259</v>
      </c>
      <c r="C90" s="6" t="s">
        <v>177</v>
      </c>
      <c r="D90" s="6" t="s">
        <v>176</v>
      </c>
      <c r="E90" s="6" t="s">
        <v>60</v>
      </c>
      <c r="F90" s="6" t="s">
        <v>73</v>
      </c>
      <c r="G90" s="7">
        <v>43098</v>
      </c>
      <c r="H90" s="7">
        <v>43465</v>
      </c>
      <c r="I90" s="6" t="s">
        <v>106</v>
      </c>
      <c r="J90" s="8">
        <v>26</v>
      </c>
      <c r="K90" s="8">
        <v>27</v>
      </c>
      <c r="L90" s="8">
        <v>518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518</v>
      </c>
      <c r="T90" s="9">
        <v>0</v>
      </c>
    </row>
    <row r="91" spans="1:20" x14ac:dyDescent="0.25">
      <c r="A91" s="6">
        <v>5633</v>
      </c>
      <c r="B91" s="6" t="s">
        <v>259</v>
      </c>
      <c r="C91" s="6" t="s">
        <v>151</v>
      </c>
      <c r="D91" s="6" t="s">
        <v>150</v>
      </c>
      <c r="E91" s="6" t="s">
        <v>60</v>
      </c>
      <c r="F91" s="6" t="s">
        <v>73</v>
      </c>
      <c r="G91" s="7">
        <v>43098</v>
      </c>
      <c r="H91" s="7">
        <v>43465</v>
      </c>
      <c r="I91" s="6" t="s">
        <v>106</v>
      </c>
      <c r="J91" s="8">
        <v>14</v>
      </c>
      <c r="K91" s="8">
        <v>1</v>
      </c>
      <c r="L91" s="8">
        <v>181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181</v>
      </c>
      <c r="T91" s="9">
        <v>0</v>
      </c>
    </row>
    <row r="92" spans="1:20" x14ac:dyDescent="0.25">
      <c r="A92" s="6">
        <v>5633</v>
      </c>
      <c r="B92" s="6" t="s">
        <v>259</v>
      </c>
      <c r="C92" s="6" t="s">
        <v>120</v>
      </c>
      <c r="D92" s="6" t="s">
        <v>119</v>
      </c>
      <c r="E92" s="6" t="s">
        <v>60</v>
      </c>
      <c r="F92" s="6" t="s">
        <v>73</v>
      </c>
      <c r="G92" s="7">
        <v>43098</v>
      </c>
      <c r="H92" s="7">
        <v>43465</v>
      </c>
      <c r="I92" s="6" t="s">
        <v>106</v>
      </c>
      <c r="J92" s="8">
        <v>19</v>
      </c>
      <c r="K92" s="8">
        <v>7</v>
      </c>
      <c r="L92" s="8">
        <v>269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269</v>
      </c>
      <c r="T92" s="9">
        <v>0</v>
      </c>
    </row>
    <row r="93" spans="1:20" x14ac:dyDescent="0.25">
      <c r="A93" s="6">
        <v>5633</v>
      </c>
      <c r="B93" s="6" t="s">
        <v>259</v>
      </c>
      <c r="C93" s="6" t="s">
        <v>252</v>
      </c>
      <c r="D93" s="6" t="s">
        <v>254</v>
      </c>
      <c r="E93" s="6" t="s">
        <v>60</v>
      </c>
      <c r="F93" s="6" t="s">
        <v>73</v>
      </c>
      <c r="G93" s="7">
        <v>43098</v>
      </c>
      <c r="H93" s="7">
        <v>43465</v>
      </c>
      <c r="I93" s="6" t="s">
        <v>106</v>
      </c>
      <c r="J93" s="8">
        <v>31</v>
      </c>
      <c r="K93" s="8">
        <v>44</v>
      </c>
      <c r="L93" s="8">
        <v>355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355</v>
      </c>
      <c r="T93" s="9">
        <v>0</v>
      </c>
    </row>
    <row r="94" spans="1:20" x14ac:dyDescent="0.25">
      <c r="A94" s="6">
        <v>5633</v>
      </c>
      <c r="B94" s="6" t="s">
        <v>259</v>
      </c>
      <c r="C94" s="6" t="s">
        <v>105</v>
      </c>
      <c r="D94" s="6" t="s">
        <v>77</v>
      </c>
      <c r="E94" s="6" t="s">
        <v>60</v>
      </c>
      <c r="F94" s="6" t="s">
        <v>73</v>
      </c>
      <c r="G94" s="7">
        <v>43098</v>
      </c>
      <c r="H94" s="7">
        <v>43465</v>
      </c>
      <c r="I94" s="6" t="s">
        <v>106</v>
      </c>
      <c r="J94" s="8">
        <v>55</v>
      </c>
      <c r="K94" s="8">
        <v>41</v>
      </c>
      <c r="L94" s="8">
        <v>641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641</v>
      </c>
      <c r="T94" s="9">
        <v>0</v>
      </c>
    </row>
    <row r="95" spans="1:20" x14ac:dyDescent="0.25">
      <c r="A95" s="6">
        <v>5633</v>
      </c>
      <c r="B95" s="6" t="s">
        <v>259</v>
      </c>
      <c r="C95" s="6" t="s">
        <v>262</v>
      </c>
      <c r="D95" s="6" t="s">
        <v>176</v>
      </c>
      <c r="E95" s="6" t="s">
        <v>60</v>
      </c>
      <c r="F95" s="6" t="s">
        <v>73</v>
      </c>
      <c r="G95" s="7">
        <v>43098</v>
      </c>
      <c r="H95" s="7">
        <v>43465</v>
      </c>
      <c r="I95" s="6" t="s">
        <v>106</v>
      </c>
      <c r="J95" s="8">
        <v>0</v>
      </c>
      <c r="K95" s="8">
        <v>0</v>
      </c>
      <c r="L95" s="8">
        <v>0</v>
      </c>
      <c r="M95" s="8">
        <v>24</v>
      </c>
      <c r="N95" s="8">
        <v>17</v>
      </c>
      <c r="O95" s="8">
        <v>7</v>
      </c>
      <c r="P95" s="8">
        <v>17</v>
      </c>
      <c r="Q95" s="8">
        <v>9</v>
      </c>
      <c r="R95" s="8">
        <v>74</v>
      </c>
      <c r="S95" s="8">
        <v>-74</v>
      </c>
      <c r="T95" s="9">
        <v>0</v>
      </c>
    </row>
    <row r="96" spans="1:20" x14ac:dyDescent="0.25">
      <c r="A96" s="6">
        <v>5633</v>
      </c>
      <c r="B96" s="6" t="s">
        <v>259</v>
      </c>
      <c r="C96" s="6" t="s">
        <v>264</v>
      </c>
      <c r="D96" s="6" t="s">
        <v>266</v>
      </c>
      <c r="E96" s="6" t="s">
        <v>60</v>
      </c>
      <c r="F96" s="6" t="s">
        <v>73</v>
      </c>
      <c r="G96" s="7">
        <v>43098</v>
      </c>
      <c r="H96" s="7">
        <v>43465</v>
      </c>
      <c r="I96" s="6" t="s">
        <v>106</v>
      </c>
      <c r="J96" s="8">
        <v>2</v>
      </c>
      <c r="K96" s="8">
        <v>4</v>
      </c>
      <c r="L96" s="8">
        <v>0</v>
      </c>
      <c r="M96" s="8">
        <v>0</v>
      </c>
      <c r="N96" s="8">
        <v>0</v>
      </c>
      <c r="O96" s="8">
        <v>4</v>
      </c>
      <c r="P96" s="8">
        <v>0</v>
      </c>
      <c r="Q96" s="8">
        <v>0</v>
      </c>
      <c r="R96" s="8">
        <v>4</v>
      </c>
      <c r="S96" s="8">
        <v>-4</v>
      </c>
      <c r="T96" s="9">
        <v>0</v>
      </c>
    </row>
    <row r="97" spans="1:20" x14ac:dyDescent="0.25">
      <c r="A97" s="6">
        <v>5633</v>
      </c>
      <c r="B97" s="6" t="s">
        <v>259</v>
      </c>
      <c r="C97" s="6" t="s">
        <v>269</v>
      </c>
      <c r="D97" s="6" t="s">
        <v>254</v>
      </c>
      <c r="E97" s="6" t="s">
        <v>60</v>
      </c>
      <c r="F97" s="6" t="s">
        <v>73</v>
      </c>
      <c r="G97" s="7">
        <v>43098</v>
      </c>
      <c r="H97" s="7">
        <v>43465</v>
      </c>
      <c r="I97" s="6" t="s">
        <v>106</v>
      </c>
      <c r="J97" s="8">
        <v>0</v>
      </c>
      <c r="K97" s="8">
        <v>0</v>
      </c>
      <c r="L97" s="8">
        <v>0</v>
      </c>
      <c r="M97" s="8">
        <v>50</v>
      </c>
      <c r="N97" s="8">
        <v>17</v>
      </c>
      <c r="O97" s="8">
        <v>46</v>
      </c>
      <c r="P97" s="8">
        <v>31</v>
      </c>
      <c r="Q97" s="8">
        <v>51</v>
      </c>
      <c r="R97" s="8">
        <v>195</v>
      </c>
      <c r="S97" s="8">
        <v>-195</v>
      </c>
      <c r="T97" s="9">
        <v>0</v>
      </c>
    </row>
    <row r="98" spans="1:20" x14ac:dyDescent="0.25">
      <c r="A98" s="6">
        <v>5633</v>
      </c>
      <c r="B98" s="6" t="s">
        <v>259</v>
      </c>
      <c r="C98" s="6" t="s">
        <v>271</v>
      </c>
      <c r="D98" s="6" t="s">
        <v>204</v>
      </c>
      <c r="E98" s="6" t="s">
        <v>60</v>
      </c>
      <c r="F98" s="6" t="s">
        <v>73</v>
      </c>
      <c r="G98" s="7">
        <v>43098</v>
      </c>
      <c r="H98" s="7">
        <v>43465</v>
      </c>
      <c r="I98" s="6" t="s">
        <v>106</v>
      </c>
      <c r="J98" s="8">
        <v>0</v>
      </c>
      <c r="K98" s="8">
        <v>0</v>
      </c>
      <c r="L98" s="8">
        <v>0</v>
      </c>
      <c r="M98" s="8">
        <v>61</v>
      </c>
      <c r="N98" s="8">
        <v>28</v>
      </c>
      <c r="O98" s="8">
        <v>42</v>
      </c>
      <c r="P98" s="8">
        <v>22</v>
      </c>
      <c r="Q98" s="8">
        <v>21</v>
      </c>
      <c r="R98" s="8">
        <v>174</v>
      </c>
      <c r="S98" s="8">
        <v>-174</v>
      </c>
      <c r="T98" s="9">
        <v>0</v>
      </c>
    </row>
    <row r="99" spans="1:20" x14ac:dyDescent="0.25">
      <c r="A99" s="6">
        <v>5633</v>
      </c>
      <c r="B99" s="6" t="s">
        <v>259</v>
      </c>
      <c r="C99" s="6" t="s">
        <v>273</v>
      </c>
      <c r="D99" s="6" t="s">
        <v>275</v>
      </c>
      <c r="E99" s="6" t="s">
        <v>60</v>
      </c>
      <c r="F99" s="6" t="s">
        <v>73</v>
      </c>
      <c r="G99" s="7">
        <v>43098</v>
      </c>
      <c r="H99" s="7">
        <v>43465</v>
      </c>
      <c r="I99" s="6" t="s">
        <v>106</v>
      </c>
      <c r="J99" s="8">
        <v>0</v>
      </c>
      <c r="K99" s="8">
        <v>0</v>
      </c>
      <c r="L99" s="8">
        <v>0</v>
      </c>
      <c r="M99" s="8">
        <v>2</v>
      </c>
      <c r="N99" s="8">
        <v>0</v>
      </c>
      <c r="O99" s="8">
        <v>2</v>
      </c>
      <c r="P99" s="8">
        <v>0</v>
      </c>
      <c r="Q99" s="8">
        <v>0</v>
      </c>
      <c r="R99" s="8">
        <v>4</v>
      </c>
      <c r="S99" s="8">
        <v>-4</v>
      </c>
      <c r="T99" s="9">
        <v>0</v>
      </c>
    </row>
    <row r="100" spans="1:20" x14ac:dyDescent="0.25">
      <c r="A100" s="6">
        <v>5633</v>
      </c>
      <c r="B100" s="6" t="s">
        <v>259</v>
      </c>
      <c r="C100" s="6" t="s">
        <v>279</v>
      </c>
      <c r="D100" s="6" t="s">
        <v>281</v>
      </c>
      <c r="E100" s="6" t="s">
        <v>60</v>
      </c>
      <c r="F100" s="6" t="s">
        <v>73</v>
      </c>
      <c r="G100" s="7">
        <v>43098</v>
      </c>
      <c r="H100" s="7">
        <v>43465</v>
      </c>
      <c r="I100" s="6" t="s">
        <v>106</v>
      </c>
      <c r="J100" s="8">
        <v>0</v>
      </c>
      <c r="K100" s="8">
        <v>0</v>
      </c>
      <c r="L100" s="8">
        <v>0</v>
      </c>
      <c r="M100" s="8">
        <v>6</v>
      </c>
      <c r="N100" s="8">
        <v>12</v>
      </c>
      <c r="O100" s="8">
        <v>24</v>
      </c>
      <c r="P100" s="8">
        <v>12</v>
      </c>
      <c r="Q100" s="8">
        <v>6</v>
      </c>
      <c r="R100" s="8">
        <v>60</v>
      </c>
      <c r="S100" s="8">
        <v>-60</v>
      </c>
      <c r="T100" s="9">
        <v>0</v>
      </c>
    </row>
    <row r="101" spans="1:20" x14ac:dyDescent="0.25">
      <c r="A101" s="6">
        <v>5633</v>
      </c>
      <c r="B101" s="6" t="s">
        <v>259</v>
      </c>
      <c r="C101" s="6" t="s">
        <v>285</v>
      </c>
      <c r="D101" s="6" t="s">
        <v>77</v>
      </c>
      <c r="E101" s="6" t="s">
        <v>60</v>
      </c>
      <c r="F101" s="6" t="s">
        <v>73</v>
      </c>
      <c r="G101" s="7">
        <v>43098</v>
      </c>
      <c r="H101" s="7">
        <v>43465</v>
      </c>
      <c r="I101" s="6" t="s">
        <v>106</v>
      </c>
      <c r="J101" s="8">
        <v>1</v>
      </c>
      <c r="K101" s="8">
        <v>2</v>
      </c>
      <c r="L101" s="8">
        <v>3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3</v>
      </c>
      <c r="T101" s="9">
        <v>0</v>
      </c>
    </row>
    <row r="102" spans="1:20" x14ac:dyDescent="0.25">
      <c r="A102" s="6">
        <v>5633</v>
      </c>
      <c r="B102" s="6" t="s">
        <v>259</v>
      </c>
      <c r="C102" s="6" t="s">
        <v>276</v>
      </c>
      <c r="D102" s="6" t="s">
        <v>275</v>
      </c>
      <c r="E102" s="6" t="s">
        <v>60</v>
      </c>
      <c r="F102" s="6" t="s">
        <v>73</v>
      </c>
      <c r="G102" s="7">
        <v>43098</v>
      </c>
      <c r="H102" s="7">
        <v>43465</v>
      </c>
      <c r="I102" s="6" t="s">
        <v>106</v>
      </c>
      <c r="J102" s="8">
        <v>2</v>
      </c>
      <c r="K102" s="8">
        <v>6</v>
      </c>
      <c r="L102" s="8">
        <v>11</v>
      </c>
      <c r="M102" s="8">
        <v>0</v>
      </c>
      <c r="N102" s="8">
        <v>0</v>
      </c>
      <c r="O102" s="8">
        <v>6</v>
      </c>
      <c r="P102" s="8">
        <v>1</v>
      </c>
      <c r="Q102" s="8">
        <v>2</v>
      </c>
      <c r="R102" s="8">
        <v>9</v>
      </c>
      <c r="S102" s="8">
        <v>2</v>
      </c>
      <c r="T102" s="9">
        <v>0.81818181818181823</v>
      </c>
    </row>
    <row r="103" spans="1:20" x14ac:dyDescent="0.25">
      <c r="A103" s="6">
        <v>5633</v>
      </c>
      <c r="B103" s="6" t="s">
        <v>259</v>
      </c>
      <c r="C103" s="6" t="s">
        <v>282</v>
      </c>
      <c r="D103" s="6" t="s">
        <v>281</v>
      </c>
      <c r="E103" s="6" t="s">
        <v>60</v>
      </c>
      <c r="F103" s="6" t="s">
        <v>73</v>
      </c>
      <c r="G103" s="7">
        <v>43098</v>
      </c>
      <c r="H103" s="7">
        <v>43465</v>
      </c>
      <c r="I103" s="6" t="s">
        <v>106</v>
      </c>
      <c r="J103" s="8">
        <v>12</v>
      </c>
      <c r="K103" s="8">
        <v>13</v>
      </c>
      <c r="L103" s="8">
        <v>184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184</v>
      </c>
      <c r="T103" s="9">
        <v>0</v>
      </c>
    </row>
    <row r="104" spans="1:20" x14ac:dyDescent="0.25">
      <c r="A104" s="6">
        <v>5633</v>
      </c>
      <c r="B104" s="6" t="s">
        <v>259</v>
      </c>
      <c r="C104" s="6" t="s">
        <v>289</v>
      </c>
      <c r="D104" s="6" t="s">
        <v>291</v>
      </c>
      <c r="E104" s="6" t="s">
        <v>60</v>
      </c>
      <c r="F104" s="6" t="s">
        <v>73</v>
      </c>
      <c r="G104" s="7">
        <v>43098</v>
      </c>
      <c r="H104" s="7">
        <v>43465</v>
      </c>
      <c r="I104" s="6" t="s">
        <v>106</v>
      </c>
      <c r="J104" s="8">
        <v>38</v>
      </c>
      <c r="K104" s="8">
        <v>46</v>
      </c>
      <c r="L104" s="8">
        <v>546</v>
      </c>
      <c r="M104" s="8">
        <v>94</v>
      </c>
      <c r="N104" s="8">
        <v>43</v>
      </c>
      <c r="O104" s="8">
        <v>43</v>
      </c>
      <c r="P104" s="8">
        <v>65</v>
      </c>
      <c r="Q104" s="8">
        <v>62</v>
      </c>
      <c r="R104" s="8">
        <v>307</v>
      </c>
      <c r="S104" s="8">
        <v>239</v>
      </c>
      <c r="T104" s="9">
        <v>0.56227106227106227</v>
      </c>
    </row>
    <row r="105" spans="1:20" x14ac:dyDescent="0.25">
      <c r="A105" s="6" t="s">
        <v>317</v>
      </c>
      <c r="B105" s="6"/>
      <c r="C105" s="6"/>
      <c r="D105" s="6"/>
      <c r="E105" s="6"/>
      <c r="F105" s="6"/>
      <c r="G105" s="6"/>
      <c r="H105" s="6"/>
      <c r="I105" s="6"/>
      <c r="J105" s="8">
        <v>393</v>
      </c>
      <c r="K105" s="8">
        <v>453</v>
      </c>
      <c r="L105" s="8">
        <v>5101</v>
      </c>
      <c r="M105" s="8">
        <v>718</v>
      </c>
      <c r="N105" s="8">
        <v>424</v>
      </c>
      <c r="O105" s="8">
        <v>538</v>
      </c>
      <c r="P105" s="8">
        <v>481</v>
      </c>
      <c r="Q105" s="8">
        <v>431</v>
      </c>
      <c r="R105" s="8">
        <v>2592</v>
      </c>
      <c r="S105" s="8">
        <v>2509</v>
      </c>
      <c r="T105" s="9">
        <v>0.50813565967457364</v>
      </c>
    </row>
    <row r="106" spans="1:20" x14ac:dyDescent="0.25">
      <c r="A106" s="6">
        <v>5653</v>
      </c>
      <c r="B106" s="6" t="s">
        <v>294</v>
      </c>
      <c r="C106" s="6" t="s">
        <v>58</v>
      </c>
      <c r="D106" s="6" t="s">
        <v>59</v>
      </c>
      <c r="E106" s="6" t="s">
        <v>60</v>
      </c>
      <c r="F106" s="6" t="s">
        <v>57</v>
      </c>
      <c r="G106" s="7">
        <v>43112</v>
      </c>
      <c r="H106" s="7">
        <v>43465</v>
      </c>
      <c r="I106" s="6" t="s">
        <v>61</v>
      </c>
      <c r="J106" s="8">
        <v>0</v>
      </c>
      <c r="K106" s="8">
        <v>0</v>
      </c>
      <c r="L106" s="8">
        <v>4046</v>
      </c>
      <c r="M106" s="8">
        <v>1152</v>
      </c>
      <c r="N106" s="8">
        <v>1</v>
      </c>
      <c r="O106" s="8">
        <v>0</v>
      </c>
      <c r="P106" s="8">
        <v>838</v>
      </c>
      <c r="Q106" s="8">
        <v>0</v>
      </c>
      <c r="R106" s="8">
        <v>1991</v>
      </c>
      <c r="S106" s="8">
        <v>2055</v>
      </c>
      <c r="T106" s="9">
        <v>0.49209095402867031</v>
      </c>
    </row>
    <row r="107" spans="1:20" x14ac:dyDescent="0.25">
      <c r="A107" s="6" t="s">
        <v>318</v>
      </c>
      <c r="B107" s="6"/>
      <c r="C107" s="6"/>
      <c r="D107" s="6"/>
      <c r="E107" s="6"/>
      <c r="F107" s="6"/>
      <c r="G107" s="6"/>
      <c r="H107" s="6"/>
      <c r="I107" s="6"/>
      <c r="J107" s="8">
        <v>0</v>
      </c>
      <c r="K107" s="8">
        <v>0</v>
      </c>
      <c r="L107" s="8">
        <v>4046</v>
      </c>
      <c r="M107" s="8">
        <v>1152</v>
      </c>
      <c r="N107" s="8">
        <v>1</v>
      </c>
      <c r="O107" s="8">
        <v>0</v>
      </c>
      <c r="P107" s="8">
        <v>838</v>
      </c>
      <c r="Q107" s="8">
        <v>0</v>
      </c>
      <c r="R107" s="8">
        <v>1991</v>
      </c>
      <c r="S107" s="8">
        <v>2055</v>
      </c>
      <c r="T107" s="9">
        <v>0.49209095402867031</v>
      </c>
    </row>
    <row r="108" spans="1:20" x14ac:dyDescent="0.25">
      <c r="A108" s="6">
        <v>5835</v>
      </c>
      <c r="B108" s="6" t="s">
        <v>297</v>
      </c>
      <c r="C108" s="6" t="s">
        <v>58</v>
      </c>
      <c r="D108" s="6" t="s">
        <v>59</v>
      </c>
      <c r="E108" s="6" t="s">
        <v>92</v>
      </c>
      <c r="F108" s="6" t="s">
        <v>57</v>
      </c>
      <c r="G108" s="7">
        <v>43246</v>
      </c>
      <c r="H108" s="7">
        <v>43465</v>
      </c>
      <c r="I108" s="6" t="s">
        <v>93</v>
      </c>
      <c r="J108" s="8">
        <v>0</v>
      </c>
      <c r="K108" s="8">
        <v>0</v>
      </c>
      <c r="L108" s="8">
        <v>3200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3200</v>
      </c>
      <c r="T108" s="9">
        <v>0</v>
      </c>
    </row>
    <row r="109" spans="1:20" x14ac:dyDescent="0.25">
      <c r="A109" s="6" t="s">
        <v>319</v>
      </c>
      <c r="B109" s="6"/>
      <c r="C109" s="6"/>
      <c r="D109" s="6"/>
      <c r="E109" s="6"/>
      <c r="F109" s="6"/>
      <c r="G109" s="6"/>
      <c r="H109" s="6"/>
      <c r="I109" s="6"/>
      <c r="J109" s="8">
        <v>0</v>
      </c>
      <c r="K109" s="8">
        <v>0</v>
      </c>
      <c r="L109" s="8">
        <v>3200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3200</v>
      </c>
      <c r="T109" s="9">
        <v>0</v>
      </c>
    </row>
    <row r="110" spans="1:20" x14ac:dyDescent="0.25">
      <c r="A110" s="6">
        <v>6013</v>
      </c>
      <c r="B110" s="6" t="s">
        <v>300</v>
      </c>
      <c r="C110" s="6" t="s">
        <v>58</v>
      </c>
      <c r="D110" s="6" t="s">
        <v>59</v>
      </c>
      <c r="E110" s="6" t="s">
        <v>68</v>
      </c>
      <c r="F110" s="6" t="s">
        <v>57</v>
      </c>
      <c r="G110" s="7">
        <v>43105</v>
      </c>
      <c r="H110" s="7">
        <v>43465</v>
      </c>
      <c r="I110" s="6" t="s">
        <v>69</v>
      </c>
      <c r="J110" s="8">
        <v>0</v>
      </c>
      <c r="K110" s="8">
        <v>0</v>
      </c>
      <c r="L110" s="8">
        <v>4260</v>
      </c>
      <c r="M110" s="8">
        <v>852</v>
      </c>
      <c r="N110" s="8">
        <v>0</v>
      </c>
      <c r="O110" s="8">
        <v>0</v>
      </c>
      <c r="P110" s="8">
        <v>0</v>
      </c>
      <c r="Q110" s="8">
        <v>651</v>
      </c>
      <c r="R110" s="8">
        <v>1503</v>
      </c>
      <c r="S110" s="8">
        <v>2757</v>
      </c>
      <c r="T110" s="9">
        <v>0.35281690140845068</v>
      </c>
    </row>
    <row r="111" spans="1:20" x14ac:dyDescent="0.25">
      <c r="A111" s="6" t="s">
        <v>320</v>
      </c>
      <c r="B111" s="6"/>
      <c r="C111" s="6"/>
      <c r="D111" s="6"/>
      <c r="E111" s="6"/>
      <c r="F111" s="6"/>
      <c r="G111" s="6"/>
      <c r="H111" s="6"/>
      <c r="I111" s="6"/>
      <c r="J111" s="8">
        <v>0</v>
      </c>
      <c r="K111" s="8">
        <v>0</v>
      </c>
      <c r="L111" s="8">
        <v>4260</v>
      </c>
      <c r="M111" s="8">
        <v>852</v>
      </c>
      <c r="N111" s="8">
        <v>0</v>
      </c>
      <c r="O111" s="8">
        <v>0</v>
      </c>
      <c r="P111" s="8">
        <v>0</v>
      </c>
      <c r="Q111" s="8">
        <v>651</v>
      </c>
      <c r="R111" s="8">
        <v>1503</v>
      </c>
      <c r="S111" s="8">
        <v>2757</v>
      </c>
      <c r="T111" s="9">
        <v>0.35281690140845068</v>
      </c>
    </row>
    <row r="112" spans="1:20" x14ac:dyDescent="0.25">
      <c r="A112" s="6">
        <v>6086</v>
      </c>
      <c r="B112" s="6" t="s">
        <v>302</v>
      </c>
      <c r="C112" s="6" t="s">
        <v>99</v>
      </c>
      <c r="D112" s="6" t="s">
        <v>59</v>
      </c>
      <c r="E112" s="6" t="s">
        <v>101</v>
      </c>
      <c r="F112" s="6" t="s">
        <v>98</v>
      </c>
      <c r="G112" s="7">
        <v>43151</v>
      </c>
      <c r="H112" s="7">
        <v>43465</v>
      </c>
      <c r="I112" s="6" t="s">
        <v>102</v>
      </c>
      <c r="J112" s="8">
        <v>0</v>
      </c>
      <c r="K112" s="8">
        <v>0</v>
      </c>
      <c r="L112" s="8">
        <v>504</v>
      </c>
      <c r="M112" s="8">
        <v>0</v>
      </c>
      <c r="N112" s="8">
        <v>42</v>
      </c>
      <c r="O112" s="8">
        <v>42</v>
      </c>
      <c r="P112" s="8">
        <v>42</v>
      </c>
      <c r="Q112" s="8">
        <v>42</v>
      </c>
      <c r="R112" s="8">
        <v>168</v>
      </c>
      <c r="S112" s="8">
        <v>336</v>
      </c>
      <c r="T112" s="9">
        <v>0.33333333333333331</v>
      </c>
    </row>
    <row r="113" spans="1:20" x14ac:dyDescent="0.25">
      <c r="A113" s="6" t="s">
        <v>321</v>
      </c>
      <c r="B113" s="6"/>
      <c r="C113" s="6"/>
      <c r="D113" s="6"/>
      <c r="E113" s="6"/>
      <c r="F113" s="6"/>
      <c r="G113" s="6"/>
      <c r="H113" s="6"/>
      <c r="I113" s="6"/>
      <c r="J113" s="8">
        <v>0</v>
      </c>
      <c r="K113" s="8">
        <v>0</v>
      </c>
      <c r="L113" s="8">
        <v>504</v>
      </c>
      <c r="M113" s="8">
        <v>0</v>
      </c>
      <c r="N113" s="8">
        <v>42</v>
      </c>
      <c r="O113" s="8">
        <v>42</v>
      </c>
      <c r="P113" s="8">
        <v>42</v>
      </c>
      <c r="Q113" s="8">
        <v>42</v>
      </c>
      <c r="R113" s="8">
        <v>168</v>
      </c>
      <c r="S113" s="8">
        <v>336</v>
      </c>
      <c r="T113" s="9">
        <v>0.33333333333333331</v>
      </c>
    </row>
    <row r="114" spans="1:20" x14ac:dyDescent="0.25">
      <c r="A114" s="6">
        <v>6089</v>
      </c>
      <c r="B114" s="6" t="s">
        <v>305</v>
      </c>
      <c r="C114" s="6" t="s">
        <v>99</v>
      </c>
      <c r="D114" s="6" t="s">
        <v>59</v>
      </c>
      <c r="E114" s="6" t="s">
        <v>101</v>
      </c>
      <c r="F114" s="6" t="s">
        <v>98</v>
      </c>
      <c r="G114" s="7">
        <v>43151</v>
      </c>
      <c r="H114" s="7">
        <v>43465</v>
      </c>
      <c r="I114" s="6" t="s">
        <v>102</v>
      </c>
      <c r="J114" s="8">
        <v>0</v>
      </c>
      <c r="K114" s="8">
        <v>0</v>
      </c>
      <c r="L114" s="8">
        <v>240</v>
      </c>
      <c r="M114" s="8">
        <v>0</v>
      </c>
      <c r="N114" s="8">
        <v>20</v>
      </c>
      <c r="O114" s="8">
        <v>20</v>
      </c>
      <c r="P114" s="8">
        <v>20</v>
      </c>
      <c r="Q114" s="8">
        <v>20</v>
      </c>
      <c r="R114" s="8">
        <v>80</v>
      </c>
      <c r="S114" s="8">
        <v>160</v>
      </c>
      <c r="T114" s="9">
        <v>0.33333333333333331</v>
      </c>
    </row>
    <row r="115" spans="1:20" x14ac:dyDescent="0.25">
      <c r="A115" s="6" t="s">
        <v>322</v>
      </c>
      <c r="B115" s="6"/>
      <c r="C115" s="6"/>
      <c r="D115" s="6"/>
      <c r="E115" s="6"/>
      <c r="F115" s="6"/>
      <c r="G115" s="6"/>
      <c r="H115" s="6"/>
      <c r="I115" s="6"/>
      <c r="J115" s="8">
        <v>0</v>
      </c>
      <c r="K115" s="8">
        <v>0</v>
      </c>
      <c r="L115" s="8">
        <v>240</v>
      </c>
      <c r="M115" s="8">
        <v>0</v>
      </c>
      <c r="N115" s="8">
        <v>20</v>
      </c>
      <c r="O115" s="8">
        <v>20</v>
      </c>
      <c r="P115" s="8">
        <v>20</v>
      </c>
      <c r="Q115" s="8">
        <v>20</v>
      </c>
      <c r="R115" s="8">
        <v>80</v>
      </c>
      <c r="S115" s="8">
        <v>160</v>
      </c>
      <c r="T115" s="9">
        <v>0.33333333333333331</v>
      </c>
    </row>
    <row r="116" spans="1:20" x14ac:dyDescent="0.25">
      <c r="A116" s="6">
        <v>6096</v>
      </c>
      <c r="B116" s="6" t="s">
        <v>308</v>
      </c>
      <c r="C116" s="6" t="s">
        <v>99</v>
      </c>
      <c r="D116" s="6" t="s">
        <v>59</v>
      </c>
      <c r="E116" s="6" t="s">
        <v>101</v>
      </c>
      <c r="F116" s="6" t="s">
        <v>98</v>
      </c>
      <c r="G116" s="7">
        <v>43151</v>
      </c>
      <c r="H116" s="7">
        <v>43465</v>
      </c>
      <c r="I116" s="6" t="s">
        <v>102</v>
      </c>
      <c r="J116" s="8">
        <v>0</v>
      </c>
      <c r="K116" s="8">
        <v>0</v>
      </c>
      <c r="L116" s="8">
        <v>324</v>
      </c>
      <c r="M116" s="8">
        <v>0</v>
      </c>
      <c r="N116" s="8">
        <v>0</v>
      </c>
      <c r="O116" s="8">
        <v>0</v>
      </c>
      <c r="P116" s="8">
        <v>56</v>
      </c>
      <c r="Q116" s="8">
        <v>0</v>
      </c>
      <c r="R116" s="8">
        <v>56</v>
      </c>
      <c r="S116" s="8">
        <v>268</v>
      </c>
      <c r="T116" s="9">
        <v>0.1728395061728395</v>
      </c>
    </row>
    <row r="117" spans="1:20" x14ac:dyDescent="0.25">
      <c r="A117" s="6" t="s">
        <v>323</v>
      </c>
      <c r="B117" s="6"/>
      <c r="C117" s="6"/>
      <c r="D117" s="6"/>
      <c r="E117" s="6"/>
      <c r="F117" s="6"/>
      <c r="G117" s="6"/>
      <c r="H117" s="6"/>
      <c r="I117" s="6"/>
      <c r="J117" s="8">
        <v>0</v>
      </c>
      <c r="K117" s="8">
        <v>0</v>
      </c>
      <c r="L117" s="8">
        <v>324</v>
      </c>
      <c r="M117" s="8">
        <v>0</v>
      </c>
      <c r="N117" s="8">
        <v>0</v>
      </c>
      <c r="O117" s="8">
        <v>0</v>
      </c>
      <c r="P117" s="8">
        <v>56</v>
      </c>
      <c r="Q117" s="8">
        <v>0</v>
      </c>
      <c r="R117" s="8">
        <v>56</v>
      </c>
      <c r="S117" s="8">
        <v>268</v>
      </c>
      <c r="T117" s="9">
        <v>0.1728395061728395</v>
      </c>
    </row>
    <row r="118" spans="1:20" x14ac:dyDescent="0.25">
      <c r="A118" s="6" t="s">
        <v>25</v>
      </c>
      <c r="B118" s="6"/>
      <c r="C118" s="6"/>
      <c r="D118" s="6"/>
      <c r="E118" s="6"/>
      <c r="F118" s="6"/>
      <c r="G118" s="6"/>
      <c r="H118" s="6"/>
      <c r="I118" s="6"/>
      <c r="J118" s="8">
        <v>666</v>
      </c>
      <c r="K118" s="8">
        <v>781</v>
      </c>
      <c r="L118" s="8">
        <v>86660</v>
      </c>
      <c r="M118" s="8">
        <v>20497</v>
      </c>
      <c r="N118" s="8">
        <v>684</v>
      </c>
      <c r="O118" s="8">
        <v>910</v>
      </c>
      <c r="P118" s="8">
        <v>4180</v>
      </c>
      <c r="Q118" s="8">
        <v>4069</v>
      </c>
      <c r="R118" s="8">
        <v>30340</v>
      </c>
      <c r="S118" s="8">
        <v>56320</v>
      </c>
      <c r="T118" s="9">
        <v>0.35010385414262635</v>
      </c>
    </row>
  </sheetData>
  <conditionalFormatting pivot="1" sqref="T6:T118">
    <cfRule type="cellIs" dxfId="39" priority="4" operator="lessThan">
      <formula>0.4</formula>
    </cfRule>
  </conditionalFormatting>
  <conditionalFormatting pivot="1" sqref="T6:T118">
    <cfRule type="cellIs" dxfId="38" priority="3" operator="between">
      <formula>0.4</formula>
      <formula>0.5</formula>
    </cfRule>
  </conditionalFormatting>
  <conditionalFormatting pivot="1" sqref="T6:T118">
    <cfRule type="cellIs" dxfId="37" priority="2" operator="greaterThan">
      <formula>1</formula>
    </cfRule>
  </conditionalFormatting>
  <conditionalFormatting pivot="1" sqref="T6:T118">
    <cfRule type="cellIs" dxfId="36" priority="1" operator="between">
      <formula>0.5</formula>
      <formula>1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"/>
  <sheetViews>
    <sheetView tabSelected="1" workbookViewId="0">
      <pane xSplit="2" ySplit="1" topLeftCell="X69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1.42578125" defaultRowHeight="15" x14ac:dyDescent="0.25"/>
  <cols>
    <col min="1" max="1" width="7" style="18" customWidth="1"/>
    <col min="2" max="2" width="8.42578125" style="18" customWidth="1"/>
    <col min="3" max="9" width="11.42578125" style="18"/>
    <col min="10" max="10" width="27.28515625" style="18" customWidth="1"/>
    <col min="11" max="13" width="11.42578125" style="18"/>
    <col min="14" max="14" width="16.85546875" style="18" customWidth="1"/>
    <col min="15" max="17" width="11.42578125" style="18"/>
    <col min="18" max="18" width="12.140625" style="18" customWidth="1"/>
    <col min="19" max="19" width="9.85546875" style="18" customWidth="1"/>
    <col min="20" max="20" width="11.140625" style="18" customWidth="1"/>
    <col min="21" max="21" width="14.140625" style="18" customWidth="1"/>
    <col min="22" max="30" width="11.42578125" style="18"/>
    <col min="31" max="31" width="13.5703125" style="18" customWidth="1"/>
    <col min="32" max="32" width="14.42578125" style="18" customWidth="1"/>
    <col min="33" max="34" width="7.85546875" style="18" customWidth="1"/>
    <col min="35" max="35" width="14.140625" style="18" customWidth="1"/>
    <col min="36" max="36" width="11.42578125" style="18"/>
    <col min="37" max="37" width="7.85546875" style="18" customWidth="1"/>
    <col min="38" max="16384" width="11.42578125" style="18"/>
  </cols>
  <sheetData>
    <row r="1" spans="1:37" ht="48.75" x14ac:dyDescent="0.25">
      <c r="A1" s="10" t="s">
        <v>0</v>
      </c>
      <c r="B1" s="10" t="s">
        <v>1</v>
      </c>
      <c r="C1" s="10" t="s">
        <v>2</v>
      </c>
      <c r="D1" s="10" t="s">
        <v>33</v>
      </c>
      <c r="E1" s="11" t="s">
        <v>34</v>
      </c>
      <c r="F1" s="10" t="s">
        <v>3</v>
      </c>
      <c r="G1" s="10" t="s">
        <v>4</v>
      </c>
      <c r="H1" s="10" t="s">
        <v>5</v>
      </c>
      <c r="I1" s="10" t="s">
        <v>6</v>
      </c>
      <c r="J1" s="12" t="s">
        <v>7</v>
      </c>
      <c r="K1" s="10" t="s">
        <v>8</v>
      </c>
      <c r="L1" s="10" t="s">
        <v>9</v>
      </c>
      <c r="M1" s="10" t="s">
        <v>36</v>
      </c>
      <c r="N1" s="11" t="s">
        <v>39</v>
      </c>
      <c r="O1" s="10" t="s">
        <v>10</v>
      </c>
      <c r="P1" s="10" t="s">
        <v>11</v>
      </c>
      <c r="Q1" s="13" t="s">
        <v>12</v>
      </c>
      <c r="R1" s="13" t="s">
        <v>13</v>
      </c>
      <c r="S1" s="14" t="s">
        <v>14</v>
      </c>
      <c r="T1" s="15" t="s">
        <v>40</v>
      </c>
      <c r="U1" s="15" t="s">
        <v>49</v>
      </c>
      <c r="V1" s="10" t="s">
        <v>15</v>
      </c>
      <c r="W1" s="10" t="s">
        <v>16</v>
      </c>
      <c r="X1" s="10" t="s">
        <v>42</v>
      </c>
      <c r="Y1" s="10" t="s">
        <v>44</v>
      </c>
      <c r="Z1" s="10" t="s">
        <v>46</v>
      </c>
      <c r="AA1" s="10" t="s">
        <v>48</v>
      </c>
      <c r="AB1" s="10" t="s">
        <v>17</v>
      </c>
      <c r="AC1" s="10" t="s">
        <v>18</v>
      </c>
      <c r="AD1" s="16" t="s">
        <v>19</v>
      </c>
      <c r="AE1" s="10" t="s">
        <v>20</v>
      </c>
      <c r="AF1" s="10" t="s">
        <v>21</v>
      </c>
      <c r="AG1" s="10" t="s">
        <v>37</v>
      </c>
      <c r="AH1" s="10" t="s">
        <v>38</v>
      </c>
      <c r="AI1" s="10" t="s">
        <v>22</v>
      </c>
      <c r="AJ1" s="10" t="s">
        <v>23</v>
      </c>
      <c r="AK1" s="17" t="s">
        <v>24</v>
      </c>
    </row>
    <row r="2" spans="1:37" x14ac:dyDescent="0.25">
      <c r="A2" s="19" t="s">
        <v>35</v>
      </c>
      <c r="B2" s="19">
        <v>5452</v>
      </c>
      <c r="C2" s="19" t="s">
        <v>52</v>
      </c>
      <c r="D2" s="19" t="s">
        <v>53</v>
      </c>
      <c r="E2" s="19" t="s">
        <v>54</v>
      </c>
      <c r="F2" s="19" t="s">
        <v>55</v>
      </c>
      <c r="G2" s="19" t="s">
        <v>56</v>
      </c>
      <c r="H2" s="19" t="s">
        <v>57</v>
      </c>
      <c r="I2" s="19" t="s">
        <v>57</v>
      </c>
      <c r="J2" s="19" t="s">
        <v>58</v>
      </c>
      <c r="K2" s="19" t="s">
        <v>57</v>
      </c>
      <c r="L2" s="19">
        <v>1555</v>
      </c>
      <c r="M2" s="19" t="s">
        <v>59</v>
      </c>
      <c r="N2" s="19" t="s">
        <v>58</v>
      </c>
      <c r="O2" s="19" t="s">
        <v>57</v>
      </c>
      <c r="P2" s="19" t="s">
        <v>60</v>
      </c>
      <c r="Q2" s="20">
        <v>43112</v>
      </c>
      <c r="R2" s="20">
        <v>43465</v>
      </c>
      <c r="S2" s="19" t="s">
        <v>61</v>
      </c>
      <c r="T2" s="21">
        <v>0</v>
      </c>
      <c r="U2" s="21">
        <v>0</v>
      </c>
      <c r="V2" s="21">
        <v>10178</v>
      </c>
      <c r="W2" s="21">
        <v>2341</v>
      </c>
      <c r="X2" s="21">
        <v>0</v>
      </c>
      <c r="Y2" s="21">
        <v>0</v>
      </c>
      <c r="Z2" s="21">
        <v>1092</v>
      </c>
      <c r="AA2" s="21">
        <v>1677</v>
      </c>
      <c r="AB2" s="21">
        <f t="shared" ref="AB2:AB65" si="0">W2+X2+Y2+Z2+AA2</f>
        <v>5110</v>
      </c>
      <c r="AC2" s="21">
        <f t="shared" ref="AC2:AC65" si="1">V2-AB2</f>
        <v>5068</v>
      </c>
      <c r="AD2" s="22">
        <v>13593</v>
      </c>
      <c r="AE2" s="24">
        <f t="shared" ref="AE2:AE65" si="2">V2*AD2</f>
        <v>138349554</v>
      </c>
      <c r="AF2" s="22">
        <f t="shared" ref="AF2:AF65" si="3">AB2*AD2</f>
        <v>69460230</v>
      </c>
      <c r="AG2" s="19" t="s">
        <v>62</v>
      </c>
      <c r="AH2" s="19" t="s">
        <v>63</v>
      </c>
      <c r="AI2" s="19" t="s">
        <v>64</v>
      </c>
      <c r="AJ2" s="19" t="s">
        <v>64</v>
      </c>
      <c r="AK2" s="23">
        <f t="shared" ref="AK2:AK65" si="4">IF(ISERROR(AB2/V2),0,(AB2/V2))</f>
        <v>0.50206327372764792</v>
      </c>
    </row>
    <row r="3" spans="1:37" x14ac:dyDescent="0.25">
      <c r="A3" s="19" t="s">
        <v>35</v>
      </c>
      <c r="B3" s="19">
        <v>5613</v>
      </c>
      <c r="C3" s="19" t="s">
        <v>65</v>
      </c>
      <c r="D3" s="19" t="s">
        <v>66</v>
      </c>
      <c r="E3" s="19" t="s">
        <v>67</v>
      </c>
      <c r="F3" s="19" t="s">
        <v>55</v>
      </c>
      <c r="G3" s="19" t="s">
        <v>56</v>
      </c>
      <c r="H3" s="19" t="s">
        <v>57</v>
      </c>
      <c r="I3" s="19" t="s">
        <v>57</v>
      </c>
      <c r="J3" s="19" t="s">
        <v>58</v>
      </c>
      <c r="K3" s="19" t="s">
        <v>57</v>
      </c>
      <c r="L3" s="19">
        <v>1555</v>
      </c>
      <c r="M3" s="19" t="s">
        <v>59</v>
      </c>
      <c r="N3" s="19" t="s">
        <v>58</v>
      </c>
      <c r="O3" s="19" t="s">
        <v>57</v>
      </c>
      <c r="P3" s="19" t="s">
        <v>68</v>
      </c>
      <c r="Q3" s="20">
        <v>43105</v>
      </c>
      <c r="R3" s="20">
        <v>43465</v>
      </c>
      <c r="S3" s="19" t="s">
        <v>69</v>
      </c>
      <c r="T3" s="21">
        <v>0</v>
      </c>
      <c r="U3" s="21">
        <v>0</v>
      </c>
      <c r="V3" s="21">
        <v>13276</v>
      </c>
      <c r="W3" s="21">
        <v>3329</v>
      </c>
      <c r="X3" s="21">
        <v>0</v>
      </c>
      <c r="Y3" s="21">
        <v>0</v>
      </c>
      <c r="Z3" s="21">
        <v>1403</v>
      </c>
      <c r="AA3" s="21">
        <v>1015</v>
      </c>
      <c r="AB3" s="21">
        <f t="shared" si="0"/>
        <v>5747</v>
      </c>
      <c r="AC3" s="21">
        <f t="shared" si="1"/>
        <v>7529</v>
      </c>
      <c r="AD3" s="22">
        <v>3655.6</v>
      </c>
      <c r="AE3" s="24">
        <f t="shared" si="2"/>
        <v>48531745.600000001</v>
      </c>
      <c r="AF3" s="22">
        <f t="shared" si="3"/>
        <v>21008733.199999999</v>
      </c>
      <c r="AG3" s="19" t="s">
        <v>62</v>
      </c>
      <c r="AH3" s="19" t="s">
        <v>63</v>
      </c>
      <c r="AI3" s="19" t="s">
        <v>64</v>
      </c>
      <c r="AJ3" s="19" t="s">
        <v>64</v>
      </c>
      <c r="AK3" s="23">
        <f t="shared" si="4"/>
        <v>0.43288641156974994</v>
      </c>
    </row>
    <row r="4" spans="1:37" x14ac:dyDescent="0.25">
      <c r="A4" s="19" t="s">
        <v>35</v>
      </c>
      <c r="B4" s="19">
        <v>5624</v>
      </c>
      <c r="C4" s="19" t="s">
        <v>70</v>
      </c>
      <c r="D4" s="19" t="s">
        <v>71</v>
      </c>
      <c r="E4" s="19" t="s">
        <v>72</v>
      </c>
      <c r="F4" s="19" t="s">
        <v>55</v>
      </c>
      <c r="G4" s="19" t="s">
        <v>56</v>
      </c>
      <c r="H4" s="19" t="s">
        <v>73</v>
      </c>
      <c r="I4" s="19" t="s">
        <v>74</v>
      </c>
      <c r="J4" s="19" t="s">
        <v>75</v>
      </c>
      <c r="K4" s="19" t="s">
        <v>76</v>
      </c>
      <c r="L4" s="19">
        <v>1265</v>
      </c>
      <c r="M4" s="19" t="s">
        <v>77</v>
      </c>
      <c r="N4" s="19" t="s">
        <v>75</v>
      </c>
      <c r="O4" s="19">
        <v>37</v>
      </c>
      <c r="P4" s="19" t="s">
        <v>78</v>
      </c>
      <c r="Q4" s="20">
        <v>43118</v>
      </c>
      <c r="R4" s="20">
        <v>43241</v>
      </c>
      <c r="S4" s="19">
        <v>55569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f t="shared" si="0"/>
        <v>0</v>
      </c>
      <c r="AC4" s="21">
        <f t="shared" si="1"/>
        <v>0</v>
      </c>
      <c r="AD4" s="22">
        <v>7343</v>
      </c>
      <c r="AE4" s="24">
        <f t="shared" si="2"/>
        <v>0</v>
      </c>
      <c r="AF4" s="22">
        <f t="shared" si="3"/>
        <v>0</v>
      </c>
      <c r="AG4" s="19" t="s">
        <v>79</v>
      </c>
      <c r="AH4" s="19" t="s">
        <v>80</v>
      </c>
      <c r="AI4" s="19" t="s">
        <v>81</v>
      </c>
      <c r="AJ4" s="19" t="s">
        <v>82</v>
      </c>
      <c r="AK4" s="23">
        <f t="shared" si="4"/>
        <v>0</v>
      </c>
    </row>
    <row r="5" spans="1:37" x14ac:dyDescent="0.25">
      <c r="A5" s="19" t="s">
        <v>35</v>
      </c>
      <c r="B5" s="19">
        <v>5624</v>
      </c>
      <c r="C5" s="19" t="s">
        <v>70</v>
      </c>
      <c r="D5" s="19" t="s">
        <v>71</v>
      </c>
      <c r="E5" s="19" t="s">
        <v>72</v>
      </c>
      <c r="F5" s="19" t="s">
        <v>55</v>
      </c>
      <c r="G5" s="19" t="s">
        <v>56</v>
      </c>
      <c r="H5" s="19" t="s">
        <v>73</v>
      </c>
      <c r="I5" s="19" t="s">
        <v>74</v>
      </c>
      <c r="J5" s="19" t="s">
        <v>75</v>
      </c>
      <c r="K5" s="19" t="s">
        <v>76</v>
      </c>
      <c r="L5" s="19">
        <v>1265</v>
      </c>
      <c r="M5" s="19" t="s">
        <v>77</v>
      </c>
      <c r="N5" s="19" t="s">
        <v>75</v>
      </c>
      <c r="O5" s="19">
        <v>37</v>
      </c>
      <c r="P5" s="19" t="s">
        <v>78</v>
      </c>
      <c r="Q5" s="20">
        <v>43118</v>
      </c>
      <c r="R5" s="20">
        <v>43123</v>
      </c>
      <c r="S5" s="19">
        <v>55569</v>
      </c>
      <c r="T5" s="21">
        <v>0</v>
      </c>
      <c r="U5" s="21">
        <v>0</v>
      </c>
      <c r="V5" s="21">
        <v>4</v>
      </c>
      <c r="W5" s="21">
        <v>4</v>
      </c>
      <c r="X5" s="21">
        <v>0</v>
      </c>
      <c r="Y5" s="21">
        <v>0</v>
      </c>
      <c r="Z5" s="21">
        <v>0</v>
      </c>
      <c r="AA5" s="21">
        <v>0</v>
      </c>
      <c r="AB5" s="21">
        <f t="shared" si="0"/>
        <v>4</v>
      </c>
      <c r="AC5" s="21">
        <f t="shared" si="1"/>
        <v>0</v>
      </c>
      <c r="AD5" s="22">
        <v>7343</v>
      </c>
      <c r="AE5" s="24">
        <f t="shared" si="2"/>
        <v>29372</v>
      </c>
      <c r="AF5" s="22">
        <f t="shared" si="3"/>
        <v>29372</v>
      </c>
      <c r="AG5" s="19" t="s">
        <v>79</v>
      </c>
      <c r="AH5" s="19" t="s">
        <v>80</v>
      </c>
      <c r="AI5" s="19" t="s">
        <v>81</v>
      </c>
      <c r="AJ5" s="19" t="s">
        <v>82</v>
      </c>
      <c r="AK5" s="23">
        <f t="shared" si="4"/>
        <v>1</v>
      </c>
    </row>
    <row r="6" spans="1:37" x14ac:dyDescent="0.25">
      <c r="A6" s="19" t="s">
        <v>35</v>
      </c>
      <c r="B6" s="19">
        <v>5624</v>
      </c>
      <c r="C6" s="19" t="s">
        <v>70</v>
      </c>
      <c r="D6" s="19" t="s">
        <v>71</v>
      </c>
      <c r="E6" s="19" t="s">
        <v>72</v>
      </c>
      <c r="F6" s="19" t="s">
        <v>55</v>
      </c>
      <c r="G6" s="19" t="s">
        <v>56</v>
      </c>
      <c r="H6" s="19" t="s">
        <v>73</v>
      </c>
      <c r="I6" s="19" t="s">
        <v>74</v>
      </c>
      <c r="J6" s="19" t="s">
        <v>75</v>
      </c>
      <c r="K6" s="19" t="s">
        <v>76</v>
      </c>
      <c r="L6" s="19">
        <v>1265</v>
      </c>
      <c r="M6" s="19" t="s">
        <v>77</v>
      </c>
      <c r="N6" s="19" t="s">
        <v>75</v>
      </c>
      <c r="O6" s="19">
        <v>37</v>
      </c>
      <c r="P6" s="19" t="s">
        <v>83</v>
      </c>
      <c r="Q6" s="20">
        <v>43161</v>
      </c>
      <c r="R6" s="20">
        <v>43166</v>
      </c>
      <c r="S6" s="19">
        <v>56231</v>
      </c>
      <c r="T6" s="21">
        <v>0</v>
      </c>
      <c r="U6" s="21">
        <v>0</v>
      </c>
      <c r="V6" s="21">
        <v>2</v>
      </c>
      <c r="W6" s="21">
        <v>0</v>
      </c>
      <c r="X6" s="21">
        <v>0</v>
      </c>
      <c r="Y6" s="21">
        <v>2</v>
      </c>
      <c r="Z6" s="21">
        <v>0</v>
      </c>
      <c r="AA6" s="21">
        <v>0</v>
      </c>
      <c r="AB6" s="21">
        <f t="shared" si="0"/>
        <v>2</v>
      </c>
      <c r="AC6" s="21">
        <f t="shared" si="1"/>
        <v>0</v>
      </c>
      <c r="AD6" s="22">
        <v>7343</v>
      </c>
      <c r="AE6" s="24">
        <f t="shared" si="2"/>
        <v>14686</v>
      </c>
      <c r="AF6" s="22">
        <f t="shared" si="3"/>
        <v>14686</v>
      </c>
      <c r="AG6" s="19" t="s">
        <v>79</v>
      </c>
      <c r="AH6" s="19" t="s">
        <v>80</v>
      </c>
      <c r="AI6" s="19" t="s">
        <v>81</v>
      </c>
      <c r="AJ6" s="19" t="s">
        <v>82</v>
      </c>
      <c r="AK6" s="23">
        <f t="shared" si="4"/>
        <v>1</v>
      </c>
    </row>
    <row r="7" spans="1:37" x14ac:dyDescent="0.25">
      <c r="A7" s="19" t="s">
        <v>35</v>
      </c>
      <c r="B7" s="19">
        <v>5624</v>
      </c>
      <c r="C7" s="19" t="s">
        <v>70</v>
      </c>
      <c r="D7" s="19" t="s">
        <v>71</v>
      </c>
      <c r="E7" s="19" t="s">
        <v>72</v>
      </c>
      <c r="F7" s="19" t="s">
        <v>55</v>
      </c>
      <c r="G7" s="19" t="s">
        <v>56</v>
      </c>
      <c r="H7" s="19" t="s">
        <v>73</v>
      </c>
      <c r="I7" s="19" t="s">
        <v>74</v>
      </c>
      <c r="J7" s="19" t="s">
        <v>75</v>
      </c>
      <c r="K7" s="19" t="s">
        <v>76</v>
      </c>
      <c r="L7" s="19">
        <v>1265</v>
      </c>
      <c r="M7" s="19" t="s">
        <v>77</v>
      </c>
      <c r="N7" s="19" t="s">
        <v>75</v>
      </c>
      <c r="O7" s="19">
        <v>37</v>
      </c>
      <c r="P7" s="19" t="s">
        <v>84</v>
      </c>
      <c r="Q7" s="20">
        <v>43161</v>
      </c>
      <c r="R7" s="20">
        <v>43166</v>
      </c>
      <c r="S7" s="19">
        <v>56233</v>
      </c>
      <c r="T7" s="21">
        <v>0</v>
      </c>
      <c r="U7" s="21">
        <v>0</v>
      </c>
      <c r="V7" s="21">
        <v>2</v>
      </c>
      <c r="W7" s="21">
        <v>0</v>
      </c>
      <c r="X7" s="21">
        <v>0</v>
      </c>
      <c r="Y7" s="21">
        <v>2</v>
      </c>
      <c r="Z7" s="21">
        <v>0</v>
      </c>
      <c r="AA7" s="21">
        <v>0</v>
      </c>
      <c r="AB7" s="21">
        <f t="shared" si="0"/>
        <v>2</v>
      </c>
      <c r="AC7" s="21">
        <f t="shared" si="1"/>
        <v>0</v>
      </c>
      <c r="AD7" s="22">
        <v>7343</v>
      </c>
      <c r="AE7" s="24">
        <f t="shared" si="2"/>
        <v>14686</v>
      </c>
      <c r="AF7" s="22">
        <f t="shared" si="3"/>
        <v>14686</v>
      </c>
      <c r="AG7" s="19" t="s">
        <v>79</v>
      </c>
      <c r="AH7" s="19" t="s">
        <v>80</v>
      </c>
      <c r="AI7" s="19" t="s">
        <v>81</v>
      </c>
      <c r="AJ7" s="19" t="s">
        <v>82</v>
      </c>
      <c r="AK7" s="23">
        <f t="shared" si="4"/>
        <v>1</v>
      </c>
    </row>
    <row r="8" spans="1:37" x14ac:dyDescent="0.25">
      <c r="A8" s="19" t="s">
        <v>35</v>
      </c>
      <c r="B8" s="19">
        <v>5624</v>
      </c>
      <c r="C8" s="19" t="s">
        <v>70</v>
      </c>
      <c r="D8" s="19" t="s">
        <v>71</v>
      </c>
      <c r="E8" s="19" t="s">
        <v>72</v>
      </c>
      <c r="F8" s="19" t="s">
        <v>55</v>
      </c>
      <c r="G8" s="19" t="s">
        <v>56</v>
      </c>
      <c r="H8" s="19" t="s">
        <v>73</v>
      </c>
      <c r="I8" s="19" t="s">
        <v>74</v>
      </c>
      <c r="J8" s="19" t="s">
        <v>75</v>
      </c>
      <c r="K8" s="19" t="s">
        <v>76</v>
      </c>
      <c r="L8" s="19">
        <v>1265</v>
      </c>
      <c r="M8" s="19" t="s">
        <v>77</v>
      </c>
      <c r="N8" s="19" t="s">
        <v>75</v>
      </c>
      <c r="O8" s="19">
        <v>37</v>
      </c>
      <c r="P8" s="19" t="s">
        <v>85</v>
      </c>
      <c r="Q8" s="20">
        <v>43214</v>
      </c>
      <c r="R8" s="20">
        <v>43217</v>
      </c>
      <c r="S8" s="19">
        <v>56780</v>
      </c>
      <c r="T8" s="21">
        <v>0</v>
      </c>
      <c r="U8" s="21">
        <v>0</v>
      </c>
      <c r="V8" s="21">
        <v>2</v>
      </c>
      <c r="W8" s="21">
        <v>0</v>
      </c>
      <c r="X8" s="21">
        <v>0</v>
      </c>
      <c r="Y8" s="21">
        <v>0</v>
      </c>
      <c r="Z8" s="21">
        <v>2</v>
      </c>
      <c r="AA8" s="21">
        <v>0</v>
      </c>
      <c r="AB8" s="21">
        <f t="shared" si="0"/>
        <v>2</v>
      </c>
      <c r="AC8" s="21">
        <f t="shared" si="1"/>
        <v>0</v>
      </c>
      <c r="AD8" s="22">
        <v>7343</v>
      </c>
      <c r="AE8" s="24">
        <f t="shared" si="2"/>
        <v>14686</v>
      </c>
      <c r="AF8" s="22">
        <f t="shared" si="3"/>
        <v>14686</v>
      </c>
      <c r="AG8" s="19" t="s">
        <v>79</v>
      </c>
      <c r="AH8" s="19" t="s">
        <v>80</v>
      </c>
      <c r="AI8" s="19" t="s">
        <v>81</v>
      </c>
      <c r="AJ8" s="19" t="s">
        <v>82</v>
      </c>
      <c r="AK8" s="23">
        <f t="shared" si="4"/>
        <v>1</v>
      </c>
    </row>
    <row r="9" spans="1:37" x14ac:dyDescent="0.25">
      <c r="A9" s="19" t="s">
        <v>35</v>
      </c>
      <c r="B9" s="19">
        <v>5624</v>
      </c>
      <c r="C9" s="19" t="s">
        <v>70</v>
      </c>
      <c r="D9" s="19" t="s">
        <v>71</v>
      </c>
      <c r="E9" s="19" t="s">
        <v>72</v>
      </c>
      <c r="F9" s="19" t="s">
        <v>55</v>
      </c>
      <c r="G9" s="19" t="s">
        <v>56</v>
      </c>
      <c r="H9" s="19" t="s">
        <v>73</v>
      </c>
      <c r="I9" s="19" t="s">
        <v>74</v>
      </c>
      <c r="J9" s="19" t="s">
        <v>75</v>
      </c>
      <c r="K9" s="19" t="s">
        <v>76</v>
      </c>
      <c r="L9" s="19">
        <v>1265</v>
      </c>
      <c r="M9" s="19" t="s">
        <v>77</v>
      </c>
      <c r="N9" s="19" t="s">
        <v>75</v>
      </c>
      <c r="O9" s="19">
        <v>37</v>
      </c>
      <c r="P9" s="19" t="s">
        <v>86</v>
      </c>
      <c r="Q9" s="20">
        <v>43214</v>
      </c>
      <c r="R9" s="20">
        <v>43217</v>
      </c>
      <c r="S9" s="19">
        <v>56781</v>
      </c>
      <c r="T9" s="21">
        <v>0</v>
      </c>
      <c r="U9" s="21">
        <v>0</v>
      </c>
      <c r="V9" s="21">
        <v>2</v>
      </c>
      <c r="W9" s="21">
        <v>0</v>
      </c>
      <c r="X9" s="21">
        <v>0</v>
      </c>
      <c r="Y9" s="21">
        <v>0</v>
      </c>
      <c r="Z9" s="21">
        <v>2</v>
      </c>
      <c r="AA9" s="21">
        <v>0</v>
      </c>
      <c r="AB9" s="21">
        <f t="shared" si="0"/>
        <v>2</v>
      </c>
      <c r="AC9" s="21">
        <f t="shared" si="1"/>
        <v>0</v>
      </c>
      <c r="AD9" s="22">
        <v>7343</v>
      </c>
      <c r="AE9" s="24">
        <f t="shared" si="2"/>
        <v>14686</v>
      </c>
      <c r="AF9" s="22">
        <f t="shared" si="3"/>
        <v>14686</v>
      </c>
      <c r="AG9" s="19" t="s">
        <v>79</v>
      </c>
      <c r="AH9" s="19" t="s">
        <v>80</v>
      </c>
      <c r="AI9" s="19" t="s">
        <v>81</v>
      </c>
      <c r="AJ9" s="19" t="s">
        <v>82</v>
      </c>
      <c r="AK9" s="23">
        <f t="shared" si="4"/>
        <v>1</v>
      </c>
    </row>
    <row r="10" spans="1:37" x14ac:dyDescent="0.25">
      <c r="A10" s="19" t="s">
        <v>35</v>
      </c>
      <c r="B10" s="19">
        <v>5626</v>
      </c>
      <c r="C10" s="19" t="s">
        <v>87</v>
      </c>
      <c r="D10" s="19" t="s">
        <v>88</v>
      </c>
      <c r="E10" s="19" t="s">
        <v>89</v>
      </c>
      <c r="F10" s="19" t="s">
        <v>55</v>
      </c>
      <c r="G10" s="19" t="s">
        <v>56</v>
      </c>
      <c r="H10" s="19" t="s">
        <v>57</v>
      </c>
      <c r="I10" s="19" t="s">
        <v>57</v>
      </c>
      <c r="J10" s="19" t="s">
        <v>58</v>
      </c>
      <c r="K10" s="19" t="s">
        <v>57</v>
      </c>
      <c r="L10" s="19">
        <v>1555</v>
      </c>
      <c r="M10" s="19" t="s">
        <v>59</v>
      </c>
      <c r="N10" s="19" t="s">
        <v>58</v>
      </c>
      <c r="O10" s="19" t="s">
        <v>57</v>
      </c>
      <c r="P10" s="19" t="s">
        <v>90</v>
      </c>
      <c r="Q10" s="20">
        <v>43105</v>
      </c>
      <c r="R10" s="20">
        <v>43465</v>
      </c>
      <c r="S10" s="19" t="s">
        <v>91</v>
      </c>
      <c r="T10" s="21">
        <v>0</v>
      </c>
      <c r="U10" s="21">
        <v>0</v>
      </c>
      <c r="V10" s="21">
        <v>5400</v>
      </c>
      <c r="W10" s="21">
        <v>5399</v>
      </c>
      <c r="X10" s="21">
        <v>1</v>
      </c>
      <c r="Y10" s="21">
        <v>0</v>
      </c>
      <c r="Z10" s="21">
        <v>0</v>
      </c>
      <c r="AA10" s="21">
        <v>0</v>
      </c>
      <c r="AB10" s="21">
        <f t="shared" si="0"/>
        <v>5400</v>
      </c>
      <c r="AC10" s="21">
        <f t="shared" si="1"/>
        <v>0</v>
      </c>
      <c r="AD10" s="22">
        <v>1968</v>
      </c>
      <c r="AE10" s="24">
        <f t="shared" si="2"/>
        <v>10627200</v>
      </c>
      <c r="AF10" s="22">
        <f t="shared" si="3"/>
        <v>10627200</v>
      </c>
      <c r="AG10" s="19" t="s">
        <v>62</v>
      </c>
      <c r="AH10" s="19" t="s">
        <v>63</v>
      </c>
      <c r="AI10" s="19" t="s">
        <v>64</v>
      </c>
      <c r="AJ10" s="19" t="s">
        <v>64</v>
      </c>
      <c r="AK10" s="23">
        <f t="shared" si="4"/>
        <v>1</v>
      </c>
    </row>
    <row r="11" spans="1:37" x14ac:dyDescent="0.25">
      <c r="A11" s="19" t="s">
        <v>35</v>
      </c>
      <c r="B11" s="19">
        <v>5626</v>
      </c>
      <c r="C11" s="19" t="s">
        <v>87</v>
      </c>
      <c r="D11" s="19" t="s">
        <v>88</v>
      </c>
      <c r="E11" s="19" t="s">
        <v>89</v>
      </c>
      <c r="F11" s="19" t="s">
        <v>55</v>
      </c>
      <c r="G11" s="19" t="s">
        <v>56</v>
      </c>
      <c r="H11" s="19" t="s">
        <v>57</v>
      </c>
      <c r="I11" s="19" t="s">
        <v>57</v>
      </c>
      <c r="J11" s="19" t="s">
        <v>58</v>
      </c>
      <c r="K11" s="19" t="s">
        <v>57</v>
      </c>
      <c r="L11" s="19">
        <v>1555</v>
      </c>
      <c r="M11" s="19" t="s">
        <v>59</v>
      </c>
      <c r="N11" s="19" t="s">
        <v>58</v>
      </c>
      <c r="O11" s="19" t="s">
        <v>57</v>
      </c>
      <c r="P11" s="19" t="s">
        <v>92</v>
      </c>
      <c r="Q11" s="20">
        <v>43246</v>
      </c>
      <c r="R11" s="20">
        <v>43465</v>
      </c>
      <c r="S11" s="19" t="s">
        <v>93</v>
      </c>
      <c r="T11" s="21">
        <v>0</v>
      </c>
      <c r="U11" s="21">
        <v>0</v>
      </c>
      <c r="V11" s="21">
        <v>13500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f t="shared" si="0"/>
        <v>0</v>
      </c>
      <c r="AC11" s="21">
        <f t="shared" si="1"/>
        <v>13500</v>
      </c>
      <c r="AD11" s="22">
        <v>1968</v>
      </c>
      <c r="AE11" s="24">
        <f t="shared" si="2"/>
        <v>26568000</v>
      </c>
      <c r="AF11" s="22">
        <f t="shared" si="3"/>
        <v>0</v>
      </c>
      <c r="AG11" s="19" t="s">
        <v>62</v>
      </c>
      <c r="AH11" s="19" t="s">
        <v>63</v>
      </c>
      <c r="AI11" s="19" t="s">
        <v>64</v>
      </c>
      <c r="AJ11" s="19" t="s">
        <v>64</v>
      </c>
      <c r="AK11" s="23">
        <f t="shared" si="4"/>
        <v>0</v>
      </c>
    </row>
    <row r="12" spans="1:37" x14ac:dyDescent="0.25">
      <c r="A12" s="19" t="s">
        <v>35</v>
      </c>
      <c r="B12" s="19">
        <v>5627</v>
      </c>
      <c r="C12" s="19" t="s">
        <v>94</v>
      </c>
      <c r="D12" s="19" t="s">
        <v>88</v>
      </c>
      <c r="E12" s="19" t="s">
        <v>95</v>
      </c>
      <c r="F12" s="19" t="s">
        <v>55</v>
      </c>
      <c r="G12" s="19" t="s">
        <v>56</v>
      </c>
      <c r="H12" s="19" t="s">
        <v>57</v>
      </c>
      <c r="I12" s="19" t="s">
        <v>57</v>
      </c>
      <c r="J12" s="19" t="s">
        <v>58</v>
      </c>
      <c r="K12" s="19" t="s">
        <v>57</v>
      </c>
      <c r="L12" s="19">
        <v>1555</v>
      </c>
      <c r="M12" s="19" t="s">
        <v>59</v>
      </c>
      <c r="N12" s="19" t="s">
        <v>58</v>
      </c>
      <c r="O12" s="19" t="s">
        <v>57</v>
      </c>
      <c r="P12" s="19" t="s">
        <v>90</v>
      </c>
      <c r="Q12" s="20">
        <v>43105</v>
      </c>
      <c r="R12" s="20">
        <v>43465</v>
      </c>
      <c r="S12" s="19" t="s">
        <v>91</v>
      </c>
      <c r="T12" s="21">
        <v>0</v>
      </c>
      <c r="U12" s="21">
        <v>0</v>
      </c>
      <c r="V12" s="21">
        <v>6600</v>
      </c>
      <c r="W12" s="21">
        <v>6600</v>
      </c>
      <c r="X12" s="21">
        <v>0</v>
      </c>
      <c r="Y12" s="21">
        <v>0</v>
      </c>
      <c r="Z12" s="21">
        <v>0</v>
      </c>
      <c r="AA12" s="21">
        <v>0</v>
      </c>
      <c r="AB12" s="21">
        <f t="shared" si="0"/>
        <v>6600</v>
      </c>
      <c r="AC12" s="21">
        <f t="shared" si="1"/>
        <v>0</v>
      </c>
      <c r="AD12" s="22">
        <v>2624</v>
      </c>
      <c r="AE12" s="24">
        <f t="shared" si="2"/>
        <v>17318400</v>
      </c>
      <c r="AF12" s="22">
        <f t="shared" si="3"/>
        <v>17318400</v>
      </c>
      <c r="AG12" s="19" t="s">
        <v>62</v>
      </c>
      <c r="AH12" s="19" t="s">
        <v>63</v>
      </c>
      <c r="AI12" s="19" t="s">
        <v>64</v>
      </c>
      <c r="AJ12" s="19" t="s">
        <v>64</v>
      </c>
      <c r="AK12" s="23">
        <f t="shared" si="4"/>
        <v>1</v>
      </c>
    </row>
    <row r="13" spans="1:37" x14ac:dyDescent="0.25">
      <c r="A13" s="19" t="s">
        <v>35</v>
      </c>
      <c r="B13" s="19">
        <v>5627</v>
      </c>
      <c r="C13" s="19" t="s">
        <v>94</v>
      </c>
      <c r="D13" s="19" t="s">
        <v>88</v>
      </c>
      <c r="E13" s="19" t="s">
        <v>95</v>
      </c>
      <c r="F13" s="19" t="s">
        <v>55</v>
      </c>
      <c r="G13" s="19" t="s">
        <v>56</v>
      </c>
      <c r="H13" s="19" t="s">
        <v>57</v>
      </c>
      <c r="I13" s="19" t="s">
        <v>57</v>
      </c>
      <c r="J13" s="19" t="s">
        <v>58</v>
      </c>
      <c r="K13" s="19" t="s">
        <v>57</v>
      </c>
      <c r="L13" s="19">
        <v>1555</v>
      </c>
      <c r="M13" s="19" t="s">
        <v>59</v>
      </c>
      <c r="N13" s="19" t="s">
        <v>58</v>
      </c>
      <c r="O13" s="19" t="s">
        <v>57</v>
      </c>
      <c r="P13" s="19" t="s">
        <v>92</v>
      </c>
      <c r="Q13" s="20">
        <v>43246</v>
      </c>
      <c r="R13" s="20">
        <v>43465</v>
      </c>
      <c r="S13" s="19" t="s">
        <v>93</v>
      </c>
      <c r="T13" s="21">
        <v>0</v>
      </c>
      <c r="U13" s="21">
        <v>0</v>
      </c>
      <c r="V13" s="21">
        <v>16500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f t="shared" si="0"/>
        <v>0</v>
      </c>
      <c r="AC13" s="21">
        <f t="shared" si="1"/>
        <v>16500</v>
      </c>
      <c r="AD13" s="22">
        <v>2624</v>
      </c>
      <c r="AE13" s="24">
        <f t="shared" si="2"/>
        <v>43296000</v>
      </c>
      <c r="AF13" s="22">
        <f t="shared" si="3"/>
        <v>0</v>
      </c>
      <c r="AG13" s="19" t="s">
        <v>62</v>
      </c>
      <c r="AH13" s="19" t="s">
        <v>63</v>
      </c>
      <c r="AI13" s="19" t="s">
        <v>64</v>
      </c>
      <c r="AJ13" s="19" t="s">
        <v>64</v>
      </c>
      <c r="AK13" s="23">
        <f t="shared" si="4"/>
        <v>0</v>
      </c>
    </row>
    <row r="14" spans="1:37" x14ac:dyDescent="0.25">
      <c r="A14" s="19" t="s">
        <v>35</v>
      </c>
      <c r="B14" s="19">
        <v>5632</v>
      </c>
      <c r="C14" s="19" t="s">
        <v>96</v>
      </c>
      <c r="D14" s="19" t="s">
        <v>88</v>
      </c>
      <c r="E14" s="19" t="s">
        <v>97</v>
      </c>
      <c r="F14" s="19" t="s">
        <v>55</v>
      </c>
      <c r="G14" s="19" t="s">
        <v>56</v>
      </c>
      <c r="H14" s="19" t="s">
        <v>98</v>
      </c>
      <c r="I14" s="19" t="s">
        <v>98</v>
      </c>
      <c r="J14" s="19" t="s">
        <v>99</v>
      </c>
      <c r="K14" s="19" t="s">
        <v>98</v>
      </c>
      <c r="L14" s="19">
        <v>91377</v>
      </c>
      <c r="M14" s="19" t="s">
        <v>59</v>
      </c>
      <c r="N14" s="19" t="s">
        <v>99</v>
      </c>
      <c r="O14" s="19" t="s">
        <v>100</v>
      </c>
      <c r="P14" s="19" t="s">
        <v>101</v>
      </c>
      <c r="Q14" s="20">
        <v>43151</v>
      </c>
      <c r="R14" s="20">
        <v>43465</v>
      </c>
      <c r="S14" s="19" t="s">
        <v>102</v>
      </c>
      <c r="T14" s="21">
        <v>0</v>
      </c>
      <c r="U14" s="21">
        <v>0</v>
      </c>
      <c r="V14" s="21">
        <v>420</v>
      </c>
      <c r="W14" s="21">
        <v>0</v>
      </c>
      <c r="X14" s="21">
        <v>35</v>
      </c>
      <c r="Y14" s="21">
        <v>35</v>
      </c>
      <c r="Z14" s="21">
        <v>35</v>
      </c>
      <c r="AA14" s="21">
        <v>35</v>
      </c>
      <c r="AB14" s="21">
        <f t="shared" si="0"/>
        <v>140</v>
      </c>
      <c r="AC14" s="21">
        <f t="shared" si="1"/>
        <v>280</v>
      </c>
      <c r="AD14" s="22">
        <v>4428</v>
      </c>
      <c r="AE14" s="24">
        <f t="shared" si="2"/>
        <v>1859760</v>
      </c>
      <c r="AF14" s="22">
        <f t="shared" si="3"/>
        <v>619920</v>
      </c>
      <c r="AG14" s="19" t="s">
        <v>62</v>
      </c>
      <c r="AH14" s="19" t="s">
        <v>63</v>
      </c>
      <c r="AI14" s="19" t="s">
        <v>64</v>
      </c>
      <c r="AJ14" s="19" t="s">
        <v>64</v>
      </c>
      <c r="AK14" s="23">
        <f t="shared" si="4"/>
        <v>0.33333333333333331</v>
      </c>
    </row>
    <row r="15" spans="1:37" x14ac:dyDescent="0.25">
      <c r="A15" s="19" t="s">
        <v>35</v>
      </c>
      <c r="B15" s="19">
        <v>5632</v>
      </c>
      <c r="C15" s="19" t="s">
        <v>96</v>
      </c>
      <c r="D15" s="19" t="s">
        <v>88</v>
      </c>
      <c r="E15" s="19" t="s">
        <v>97</v>
      </c>
      <c r="F15" s="19" t="s">
        <v>55</v>
      </c>
      <c r="G15" s="19" t="s">
        <v>56</v>
      </c>
      <c r="H15" s="19" t="s">
        <v>73</v>
      </c>
      <c r="I15" s="19" t="s">
        <v>73</v>
      </c>
      <c r="J15" s="19" t="s">
        <v>103</v>
      </c>
      <c r="K15" s="19" t="s">
        <v>104</v>
      </c>
      <c r="L15" s="19">
        <v>49829</v>
      </c>
      <c r="M15" s="19" t="s">
        <v>77</v>
      </c>
      <c r="N15" s="19" t="s">
        <v>105</v>
      </c>
      <c r="O15" s="19">
        <v>37</v>
      </c>
      <c r="P15" s="19" t="s">
        <v>60</v>
      </c>
      <c r="Q15" s="20">
        <v>43098</v>
      </c>
      <c r="R15" s="20">
        <v>43465</v>
      </c>
      <c r="S15" s="19" t="s">
        <v>106</v>
      </c>
      <c r="T15" s="25">
        <v>0</v>
      </c>
      <c r="U15" s="25">
        <v>0</v>
      </c>
      <c r="V15" s="21">
        <v>0</v>
      </c>
      <c r="W15" s="21">
        <v>50</v>
      </c>
      <c r="X15" s="21">
        <v>26</v>
      </c>
      <c r="Y15" s="21">
        <v>58</v>
      </c>
      <c r="Z15" s="21">
        <v>32</v>
      </c>
      <c r="AA15" s="21">
        <v>23</v>
      </c>
      <c r="AB15" s="21">
        <f t="shared" si="0"/>
        <v>189</v>
      </c>
      <c r="AC15" s="21">
        <f t="shared" si="1"/>
        <v>-189</v>
      </c>
      <c r="AD15" s="22">
        <v>4428</v>
      </c>
      <c r="AE15" s="24">
        <f t="shared" si="2"/>
        <v>0</v>
      </c>
      <c r="AF15" s="22">
        <f t="shared" si="3"/>
        <v>836892</v>
      </c>
      <c r="AG15" s="19" t="s">
        <v>107</v>
      </c>
      <c r="AH15" s="19" t="s">
        <v>80</v>
      </c>
      <c r="AI15" s="19" t="s">
        <v>108</v>
      </c>
      <c r="AJ15" s="19" t="s">
        <v>82</v>
      </c>
      <c r="AK15" s="23">
        <f t="shared" si="4"/>
        <v>0</v>
      </c>
    </row>
    <row r="16" spans="1:37" x14ac:dyDescent="0.25">
      <c r="A16" s="19" t="s">
        <v>35</v>
      </c>
      <c r="B16" s="19">
        <v>5632</v>
      </c>
      <c r="C16" s="19" t="s">
        <v>96</v>
      </c>
      <c r="D16" s="19" t="s">
        <v>88</v>
      </c>
      <c r="E16" s="19" t="s">
        <v>97</v>
      </c>
      <c r="F16" s="19" t="s">
        <v>55</v>
      </c>
      <c r="G16" s="19" t="s">
        <v>56</v>
      </c>
      <c r="H16" s="19" t="s">
        <v>73</v>
      </c>
      <c r="I16" s="19" t="s">
        <v>73</v>
      </c>
      <c r="J16" s="19" t="s">
        <v>109</v>
      </c>
      <c r="K16" s="19" t="s">
        <v>110</v>
      </c>
      <c r="L16" s="19">
        <v>49941</v>
      </c>
      <c r="M16" s="19" t="s">
        <v>111</v>
      </c>
      <c r="N16" s="19" t="s">
        <v>112</v>
      </c>
      <c r="O16" s="19">
        <v>16</v>
      </c>
      <c r="P16" s="19" t="s">
        <v>60</v>
      </c>
      <c r="Q16" s="20">
        <v>43098</v>
      </c>
      <c r="R16" s="20">
        <v>43465</v>
      </c>
      <c r="S16" s="19" t="s">
        <v>106</v>
      </c>
      <c r="T16" s="25">
        <v>0</v>
      </c>
      <c r="U16" s="25">
        <v>0</v>
      </c>
      <c r="V16" s="21">
        <v>0</v>
      </c>
      <c r="W16" s="21">
        <v>0</v>
      </c>
      <c r="X16" s="21">
        <v>0</v>
      </c>
      <c r="Y16" s="21">
        <v>5</v>
      </c>
      <c r="Z16" s="21">
        <v>2</v>
      </c>
      <c r="AA16" s="21">
        <v>12</v>
      </c>
      <c r="AB16" s="21">
        <f t="shared" si="0"/>
        <v>19</v>
      </c>
      <c r="AC16" s="21">
        <f t="shared" si="1"/>
        <v>-19</v>
      </c>
      <c r="AD16" s="22">
        <v>4428</v>
      </c>
      <c r="AE16" s="24">
        <f t="shared" si="2"/>
        <v>0</v>
      </c>
      <c r="AF16" s="22">
        <f t="shared" si="3"/>
        <v>84132</v>
      </c>
      <c r="AG16" s="19" t="s">
        <v>113</v>
      </c>
      <c r="AH16" s="19" t="s">
        <v>114</v>
      </c>
      <c r="AI16" s="19" t="s">
        <v>115</v>
      </c>
      <c r="AJ16" s="19" t="s">
        <v>116</v>
      </c>
      <c r="AK16" s="23">
        <f t="shared" si="4"/>
        <v>0</v>
      </c>
    </row>
    <row r="17" spans="1:37" x14ac:dyDescent="0.25">
      <c r="A17" s="19" t="s">
        <v>35</v>
      </c>
      <c r="B17" s="19">
        <v>5632</v>
      </c>
      <c r="C17" s="19" t="s">
        <v>96</v>
      </c>
      <c r="D17" s="19" t="s">
        <v>88</v>
      </c>
      <c r="E17" s="19" t="s">
        <v>97</v>
      </c>
      <c r="F17" s="19" t="s">
        <v>55</v>
      </c>
      <c r="G17" s="19" t="s">
        <v>56</v>
      </c>
      <c r="H17" s="19" t="s">
        <v>73</v>
      </c>
      <c r="I17" s="19" t="s">
        <v>73</v>
      </c>
      <c r="J17" s="19" t="s">
        <v>117</v>
      </c>
      <c r="K17" s="19" t="s">
        <v>118</v>
      </c>
      <c r="L17" s="19">
        <v>49830</v>
      </c>
      <c r="M17" s="19" t="s">
        <v>119</v>
      </c>
      <c r="N17" s="19" t="s">
        <v>120</v>
      </c>
      <c r="O17" s="19">
        <v>35</v>
      </c>
      <c r="P17" s="19" t="s">
        <v>60</v>
      </c>
      <c r="Q17" s="20">
        <v>43098</v>
      </c>
      <c r="R17" s="20">
        <v>43465</v>
      </c>
      <c r="S17" s="19" t="s">
        <v>106</v>
      </c>
      <c r="T17" s="25">
        <v>0</v>
      </c>
      <c r="U17" s="25">
        <v>0</v>
      </c>
      <c r="V17" s="21">
        <v>0</v>
      </c>
      <c r="W17" s="21">
        <v>0</v>
      </c>
      <c r="X17" s="21">
        <v>6</v>
      </c>
      <c r="Y17" s="21">
        <v>36</v>
      </c>
      <c r="Z17" s="21">
        <v>9</v>
      </c>
      <c r="AA17" s="21">
        <v>43</v>
      </c>
      <c r="AB17" s="21">
        <f t="shared" si="0"/>
        <v>94</v>
      </c>
      <c r="AC17" s="21">
        <f t="shared" si="1"/>
        <v>-94</v>
      </c>
      <c r="AD17" s="22">
        <v>4428</v>
      </c>
      <c r="AE17" s="24">
        <f t="shared" si="2"/>
        <v>0</v>
      </c>
      <c r="AF17" s="22">
        <f t="shared" si="3"/>
        <v>416232</v>
      </c>
      <c r="AG17" s="19" t="s">
        <v>121</v>
      </c>
      <c r="AH17" s="19" t="s">
        <v>114</v>
      </c>
      <c r="AI17" s="19" t="s">
        <v>122</v>
      </c>
      <c r="AJ17" s="19" t="s">
        <v>116</v>
      </c>
      <c r="AK17" s="23">
        <f t="shared" si="4"/>
        <v>0</v>
      </c>
    </row>
    <row r="18" spans="1:37" x14ac:dyDescent="0.25">
      <c r="A18" s="19" t="s">
        <v>35</v>
      </c>
      <c r="B18" s="19">
        <v>5632</v>
      </c>
      <c r="C18" s="19" t="s">
        <v>96</v>
      </c>
      <c r="D18" s="19" t="s">
        <v>88</v>
      </c>
      <c r="E18" s="19" t="s">
        <v>97</v>
      </c>
      <c r="F18" s="19" t="s">
        <v>55</v>
      </c>
      <c r="G18" s="19" t="s">
        <v>56</v>
      </c>
      <c r="H18" s="19" t="s">
        <v>73</v>
      </c>
      <c r="I18" s="19" t="s">
        <v>73</v>
      </c>
      <c r="J18" s="19" t="s">
        <v>123</v>
      </c>
      <c r="K18" s="19" t="s">
        <v>124</v>
      </c>
      <c r="L18" s="19">
        <v>1025</v>
      </c>
      <c r="M18" s="19" t="s">
        <v>125</v>
      </c>
      <c r="N18" s="19" t="s">
        <v>123</v>
      </c>
      <c r="O18" s="19">
        <v>11</v>
      </c>
      <c r="P18" s="19" t="s">
        <v>60</v>
      </c>
      <c r="Q18" s="20">
        <v>43098</v>
      </c>
      <c r="R18" s="20">
        <v>43465</v>
      </c>
      <c r="S18" s="19" t="s">
        <v>106</v>
      </c>
      <c r="T18" s="21">
        <v>0</v>
      </c>
      <c r="U18" s="26">
        <v>2</v>
      </c>
      <c r="V18" s="21">
        <v>0</v>
      </c>
      <c r="W18" s="21">
        <v>0</v>
      </c>
      <c r="X18" s="21">
        <v>0</v>
      </c>
      <c r="Y18" s="21">
        <v>2</v>
      </c>
      <c r="Z18" s="21">
        <v>0</v>
      </c>
      <c r="AA18" s="21">
        <v>0</v>
      </c>
      <c r="AB18" s="21">
        <f t="shared" si="0"/>
        <v>2</v>
      </c>
      <c r="AC18" s="21">
        <f t="shared" si="1"/>
        <v>-2</v>
      </c>
      <c r="AD18" s="22">
        <v>4428</v>
      </c>
      <c r="AE18" s="24">
        <f t="shared" si="2"/>
        <v>0</v>
      </c>
      <c r="AF18" s="22">
        <f t="shared" si="3"/>
        <v>8856</v>
      </c>
      <c r="AG18" s="19" t="s">
        <v>126</v>
      </c>
      <c r="AH18" s="19" t="s">
        <v>127</v>
      </c>
      <c r="AI18" s="19" t="s">
        <v>128</v>
      </c>
      <c r="AJ18" s="19" t="s">
        <v>129</v>
      </c>
      <c r="AK18" s="23">
        <f t="shared" si="4"/>
        <v>0</v>
      </c>
    </row>
    <row r="19" spans="1:37" x14ac:dyDescent="0.25">
      <c r="A19" s="19" t="s">
        <v>35</v>
      </c>
      <c r="B19" s="19">
        <v>5632</v>
      </c>
      <c r="C19" s="19" t="s">
        <v>96</v>
      </c>
      <c r="D19" s="19" t="s">
        <v>88</v>
      </c>
      <c r="E19" s="19" t="s">
        <v>97</v>
      </c>
      <c r="F19" s="19" t="s">
        <v>55</v>
      </c>
      <c r="G19" s="19" t="s">
        <v>56</v>
      </c>
      <c r="H19" s="19" t="s">
        <v>73</v>
      </c>
      <c r="I19" s="19" t="s">
        <v>73</v>
      </c>
      <c r="J19" s="19" t="s">
        <v>130</v>
      </c>
      <c r="K19" s="19" t="s">
        <v>131</v>
      </c>
      <c r="L19" s="19">
        <v>1027</v>
      </c>
      <c r="M19" s="19" t="s">
        <v>77</v>
      </c>
      <c r="N19" s="19" t="s">
        <v>105</v>
      </c>
      <c r="O19" s="19">
        <v>37</v>
      </c>
      <c r="P19" s="19" t="s">
        <v>60</v>
      </c>
      <c r="Q19" s="20">
        <v>43098</v>
      </c>
      <c r="R19" s="20">
        <v>43465</v>
      </c>
      <c r="S19" s="19" t="s">
        <v>106</v>
      </c>
      <c r="T19" s="25">
        <v>0</v>
      </c>
      <c r="U19" s="25">
        <v>0</v>
      </c>
      <c r="V19" s="21">
        <v>0</v>
      </c>
      <c r="W19" s="21">
        <v>3</v>
      </c>
      <c r="X19" s="21">
        <v>30</v>
      </c>
      <c r="Y19" s="21">
        <v>27</v>
      </c>
      <c r="Z19" s="21">
        <v>28</v>
      </c>
      <c r="AA19" s="21">
        <v>13</v>
      </c>
      <c r="AB19" s="21">
        <f t="shared" si="0"/>
        <v>101</v>
      </c>
      <c r="AC19" s="21">
        <f t="shared" si="1"/>
        <v>-101</v>
      </c>
      <c r="AD19" s="22">
        <v>4428</v>
      </c>
      <c r="AE19" s="24">
        <f t="shared" si="2"/>
        <v>0</v>
      </c>
      <c r="AF19" s="22">
        <f t="shared" si="3"/>
        <v>447228</v>
      </c>
      <c r="AG19" s="19" t="s">
        <v>107</v>
      </c>
      <c r="AH19" s="19" t="s">
        <v>80</v>
      </c>
      <c r="AI19" s="19" t="s">
        <v>108</v>
      </c>
      <c r="AJ19" s="19" t="s">
        <v>82</v>
      </c>
      <c r="AK19" s="23">
        <f t="shared" si="4"/>
        <v>0</v>
      </c>
    </row>
    <row r="20" spans="1:37" x14ac:dyDescent="0.25">
      <c r="A20" s="19" t="s">
        <v>35</v>
      </c>
      <c r="B20" s="19">
        <v>5632</v>
      </c>
      <c r="C20" s="19" t="s">
        <v>96</v>
      </c>
      <c r="D20" s="19" t="s">
        <v>88</v>
      </c>
      <c r="E20" s="19" t="s">
        <v>97</v>
      </c>
      <c r="F20" s="19" t="s">
        <v>55</v>
      </c>
      <c r="G20" s="19" t="s">
        <v>56</v>
      </c>
      <c r="H20" s="19" t="s">
        <v>73</v>
      </c>
      <c r="I20" s="19" t="s">
        <v>73</v>
      </c>
      <c r="J20" s="19" t="s">
        <v>132</v>
      </c>
      <c r="K20" s="19" t="s">
        <v>133</v>
      </c>
      <c r="L20" s="19">
        <v>1070</v>
      </c>
      <c r="M20" s="19" t="s">
        <v>134</v>
      </c>
      <c r="N20" s="19" t="s">
        <v>135</v>
      </c>
      <c r="O20" s="19">
        <v>14</v>
      </c>
      <c r="P20" s="19" t="s">
        <v>60</v>
      </c>
      <c r="Q20" s="20">
        <v>43098</v>
      </c>
      <c r="R20" s="20">
        <v>43465</v>
      </c>
      <c r="S20" s="19" t="s">
        <v>106</v>
      </c>
      <c r="T20" s="25">
        <v>0</v>
      </c>
      <c r="U20" s="25">
        <v>0</v>
      </c>
      <c r="V20" s="21">
        <v>0</v>
      </c>
      <c r="W20" s="21">
        <v>0</v>
      </c>
      <c r="X20" s="21">
        <v>0</v>
      </c>
      <c r="Y20" s="21">
        <v>0</v>
      </c>
      <c r="Z20" s="21">
        <v>10</v>
      </c>
      <c r="AA20" s="21">
        <v>0</v>
      </c>
      <c r="AB20" s="21">
        <f t="shared" si="0"/>
        <v>10</v>
      </c>
      <c r="AC20" s="21">
        <f t="shared" si="1"/>
        <v>-10</v>
      </c>
      <c r="AD20" s="22">
        <v>4428</v>
      </c>
      <c r="AE20" s="24">
        <f t="shared" si="2"/>
        <v>0</v>
      </c>
      <c r="AF20" s="22">
        <f t="shared" si="3"/>
        <v>44280</v>
      </c>
      <c r="AG20" s="19" t="s">
        <v>136</v>
      </c>
      <c r="AH20" s="19" t="s">
        <v>137</v>
      </c>
      <c r="AI20" s="19" t="s">
        <v>138</v>
      </c>
      <c r="AJ20" s="19" t="s">
        <v>139</v>
      </c>
      <c r="AK20" s="23">
        <f t="shared" si="4"/>
        <v>0</v>
      </c>
    </row>
    <row r="21" spans="1:37" x14ac:dyDescent="0.25">
      <c r="A21" s="19" t="s">
        <v>35</v>
      </c>
      <c r="B21" s="19">
        <v>5632</v>
      </c>
      <c r="C21" s="19" t="s">
        <v>96</v>
      </c>
      <c r="D21" s="19" t="s">
        <v>88</v>
      </c>
      <c r="E21" s="19" t="s">
        <v>97</v>
      </c>
      <c r="F21" s="19" t="s">
        <v>55</v>
      </c>
      <c r="G21" s="19" t="s">
        <v>56</v>
      </c>
      <c r="H21" s="19" t="s">
        <v>73</v>
      </c>
      <c r="I21" s="19" t="s">
        <v>73</v>
      </c>
      <c r="J21" s="19" t="s">
        <v>140</v>
      </c>
      <c r="K21" s="19" t="s">
        <v>141</v>
      </c>
      <c r="L21" s="19">
        <v>1132</v>
      </c>
      <c r="M21" s="19" t="s">
        <v>142</v>
      </c>
      <c r="N21" s="19" t="s">
        <v>143</v>
      </c>
      <c r="O21" s="19">
        <v>31</v>
      </c>
      <c r="P21" s="19" t="s">
        <v>60</v>
      </c>
      <c r="Q21" s="20">
        <v>43098</v>
      </c>
      <c r="R21" s="20">
        <v>43465</v>
      </c>
      <c r="S21" s="19" t="s">
        <v>106</v>
      </c>
      <c r="T21" s="25">
        <v>0</v>
      </c>
      <c r="U21" s="25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1</v>
      </c>
      <c r="AB21" s="21">
        <f t="shared" si="0"/>
        <v>1</v>
      </c>
      <c r="AC21" s="21">
        <f t="shared" si="1"/>
        <v>-1</v>
      </c>
      <c r="AD21" s="22">
        <v>4428</v>
      </c>
      <c r="AE21" s="24">
        <f t="shared" si="2"/>
        <v>0</v>
      </c>
      <c r="AF21" s="22">
        <f t="shared" si="3"/>
        <v>4428</v>
      </c>
      <c r="AG21" s="19" t="s">
        <v>144</v>
      </c>
      <c r="AH21" s="19" t="s">
        <v>145</v>
      </c>
      <c r="AI21" s="19" t="s">
        <v>146</v>
      </c>
      <c r="AJ21" s="19" t="s">
        <v>147</v>
      </c>
      <c r="AK21" s="23">
        <f t="shared" si="4"/>
        <v>0</v>
      </c>
    </row>
    <row r="22" spans="1:37" x14ac:dyDescent="0.25">
      <c r="A22" s="19" t="s">
        <v>35</v>
      </c>
      <c r="B22" s="19">
        <v>5632</v>
      </c>
      <c r="C22" s="19" t="s">
        <v>96</v>
      </c>
      <c r="D22" s="19" t="s">
        <v>88</v>
      </c>
      <c r="E22" s="19" t="s">
        <v>97</v>
      </c>
      <c r="F22" s="19" t="s">
        <v>55</v>
      </c>
      <c r="G22" s="19" t="s">
        <v>56</v>
      </c>
      <c r="H22" s="19" t="s">
        <v>73</v>
      </c>
      <c r="I22" s="19" t="s">
        <v>73</v>
      </c>
      <c r="J22" s="19" t="s">
        <v>148</v>
      </c>
      <c r="K22" s="19" t="s">
        <v>149</v>
      </c>
      <c r="L22" s="19">
        <v>1114</v>
      </c>
      <c r="M22" s="19" t="s">
        <v>150</v>
      </c>
      <c r="N22" s="19" t="s">
        <v>151</v>
      </c>
      <c r="O22" s="19">
        <v>27</v>
      </c>
      <c r="P22" s="19" t="s">
        <v>60</v>
      </c>
      <c r="Q22" s="20">
        <v>43098</v>
      </c>
      <c r="R22" s="20">
        <v>43465</v>
      </c>
      <c r="S22" s="19" t="s">
        <v>106</v>
      </c>
      <c r="T22" s="25">
        <v>0</v>
      </c>
      <c r="U22" s="25">
        <v>0</v>
      </c>
      <c r="V22" s="21">
        <v>0</v>
      </c>
      <c r="W22" s="21">
        <v>0</v>
      </c>
      <c r="X22" s="21">
        <v>5</v>
      </c>
      <c r="Y22" s="21">
        <v>32</v>
      </c>
      <c r="Z22" s="21">
        <v>51</v>
      </c>
      <c r="AA22" s="21">
        <v>21</v>
      </c>
      <c r="AB22" s="21">
        <f t="shared" si="0"/>
        <v>109</v>
      </c>
      <c r="AC22" s="21">
        <f t="shared" si="1"/>
        <v>-109</v>
      </c>
      <c r="AD22" s="22">
        <v>4428</v>
      </c>
      <c r="AE22" s="24">
        <f t="shared" si="2"/>
        <v>0</v>
      </c>
      <c r="AF22" s="22">
        <f t="shared" si="3"/>
        <v>482652</v>
      </c>
      <c r="AG22" s="19" t="s">
        <v>152</v>
      </c>
      <c r="AH22" s="19" t="s">
        <v>153</v>
      </c>
      <c r="AI22" s="19" t="s">
        <v>154</v>
      </c>
      <c r="AJ22" s="19" t="s">
        <v>155</v>
      </c>
      <c r="AK22" s="23">
        <f t="shared" si="4"/>
        <v>0</v>
      </c>
    </row>
    <row r="23" spans="1:37" x14ac:dyDescent="0.25">
      <c r="A23" s="19" t="s">
        <v>35</v>
      </c>
      <c r="B23" s="19">
        <v>5632</v>
      </c>
      <c r="C23" s="19" t="s">
        <v>96</v>
      </c>
      <c r="D23" s="19" t="s">
        <v>88</v>
      </c>
      <c r="E23" s="19" t="s">
        <v>97</v>
      </c>
      <c r="F23" s="19" t="s">
        <v>55</v>
      </c>
      <c r="G23" s="19" t="s">
        <v>56</v>
      </c>
      <c r="H23" s="19" t="s">
        <v>73</v>
      </c>
      <c r="I23" s="19" t="s">
        <v>73</v>
      </c>
      <c r="J23" s="19" t="s">
        <v>156</v>
      </c>
      <c r="K23" s="19" t="s">
        <v>157</v>
      </c>
      <c r="L23" s="19">
        <v>1167</v>
      </c>
      <c r="M23" s="19" t="s">
        <v>158</v>
      </c>
      <c r="N23" s="19" t="s">
        <v>159</v>
      </c>
      <c r="O23" s="19">
        <v>2</v>
      </c>
      <c r="P23" s="19" t="s">
        <v>60</v>
      </c>
      <c r="Q23" s="20">
        <v>43098</v>
      </c>
      <c r="R23" s="20">
        <v>43465</v>
      </c>
      <c r="S23" s="19" t="s">
        <v>106</v>
      </c>
      <c r="T23" s="25">
        <v>0</v>
      </c>
      <c r="U23" s="25">
        <v>0</v>
      </c>
      <c r="V23" s="21">
        <v>0</v>
      </c>
      <c r="W23" s="21">
        <v>7</v>
      </c>
      <c r="X23" s="21">
        <v>8</v>
      </c>
      <c r="Y23" s="21">
        <v>11</v>
      </c>
      <c r="Z23" s="21">
        <v>4</v>
      </c>
      <c r="AA23" s="21">
        <v>7</v>
      </c>
      <c r="AB23" s="21">
        <f t="shared" si="0"/>
        <v>37</v>
      </c>
      <c r="AC23" s="21">
        <f t="shared" si="1"/>
        <v>-37</v>
      </c>
      <c r="AD23" s="22">
        <v>4428</v>
      </c>
      <c r="AE23" s="24">
        <f t="shared" si="2"/>
        <v>0</v>
      </c>
      <c r="AF23" s="22">
        <f t="shared" si="3"/>
        <v>163836</v>
      </c>
      <c r="AG23" s="19" t="s">
        <v>160</v>
      </c>
      <c r="AH23" s="19" t="s">
        <v>153</v>
      </c>
      <c r="AI23" s="19" t="s">
        <v>161</v>
      </c>
      <c r="AJ23" s="19" t="s">
        <v>155</v>
      </c>
      <c r="AK23" s="23">
        <f t="shared" si="4"/>
        <v>0</v>
      </c>
    </row>
    <row r="24" spans="1:37" x14ac:dyDescent="0.25">
      <c r="A24" s="19" t="s">
        <v>35</v>
      </c>
      <c r="B24" s="19">
        <v>5632</v>
      </c>
      <c r="C24" s="19" t="s">
        <v>96</v>
      </c>
      <c r="D24" s="19" t="s">
        <v>88</v>
      </c>
      <c r="E24" s="19" t="s">
        <v>97</v>
      </c>
      <c r="F24" s="19" t="s">
        <v>55</v>
      </c>
      <c r="G24" s="19" t="s">
        <v>56</v>
      </c>
      <c r="H24" s="19" t="s">
        <v>73</v>
      </c>
      <c r="I24" s="19" t="s">
        <v>73</v>
      </c>
      <c r="J24" s="19" t="s">
        <v>162</v>
      </c>
      <c r="K24" s="19" t="s">
        <v>163</v>
      </c>
      <c r="L24" s="19">
        <v>1108</v>
      </c>
      <c r="M24" s="19" t="s">
        <v>77</v>
      </c>
      <c r="N24" s="19" t="s">
        <v>105</v>
      </c>
      <c r="O24" s="19">
        <v>37</v>
      </c>
      <c r="P24" s="19" t="s">
        <v>60</v>
      </c>
      <c r="Q24" s="20">
        <v>43098</v>
      </c>
      <c r="R24" s="20">
        <v>43465</v>
      </c>
      <c r="S24" s="19" t="s">
        <v>106</v>
      </c>
      <c r="T24" s="25">
        <v>0</v>
      </c>
      <c r="U24" s="25">
        <v>0</v>
      </c>
      <c r="V24" s="21">
        <v>0</v>
      </c>
      <c r="W24" s="21">
        <v>0</v>
      </c>
      <c r="X24" s="21">
        <v>31</v>
      </c>
      <c r="Y24" s="21">
        <v>18</v>
      </c>
      <c r="Z24" s="21">
        <v>14</v>
      </c>
      <c r="AA24" s="21">
        <v>26</v>
      </c>
      <c r="AB24" s="21">
        <f t="shared" si="0"/>
        <v>89</v>
      </c>
      <c r="AC24" s="21">
        <f t="shared" si="1"/>
        <v>-89</v>
      </c>
      <c r="AD24" s="22">
        <v>4428</v>
      </c>
      <c r="AE24" s="24">
        <f t="shared" si="2"/>
        <v>0</v>
      </c>
      <c r="AF24" s="22">
        <f t="shared" si="3"/>
        <v>394092</v>
      </c>
      <c r="AG24" s="19" t="s">
        <v>107</v>
      </c>
      <c r="AH24" s="19" t="s">
        <v>80</v>
      </c>
      <c r="AI24" s="19" t="s">
        <v>108</v>
      </c>
      <c r="AJ24" s="19" t="s">
        <v>82</v>
      </c>
      <c r="AK24" s="23">
        <f t="shared" si="4"/>
        <v>0</v>
      </c>
    </row>
    <row r="25" spans="1:37" x14ac:dyDescent="0.25">
      <c r="A25" s="19" t="s">
        <v>35</v>
      </c>
      <c r="B25" s="19">
        <v>5632</v>
      </c>
      <c r="C25" s="19" t="s">
        <v>96</v>
      </c>
      <c r="D25" s="19" t="s">
        <v>88</v>
      </c>
      <c r="E25" s="19" t="s">
        <v>97</v>
      </c>
      <c r="F25" s="19" t="s">
        <v>55</v>
      </c>
      <c r="G25" s="19" t="s">
        <v>56</v>
      </c>
      <c r="H25" s="19" t="s">
        <v>73</v>
      </c>
      <c r="I25" s="19" t="s">
        <v>73</v>
      </c>
      <c r="J25" s="19" t="s">
        <v>164</v>
      </c>
      <c r="K25" s="19" t="s">
        <v>165</v>
      </c>
      <c r="L25" s="19">
        <v>1585</v>
      </c>
      <c r="M25" s="19" t="s">
        <v>77</v>
      </c>
      <c r="N25" s="19" t="s">
        <v>105</v>
      </c>
      <c r="O25" s="19">
        <v>37</v>
      </c>
      <c r="P25" s="19" t="s">
        <v>60</v>
      </c>
      <c r="Q25" s="20">
        <v>43098</v>
      </c>
      <c r="R25" s="20">
        <v>43465</v>
      </c>
      <c r="S25" s="19" t="s">
        <v>106</v>
      </c>
      <c r="T25" s="25">
        <v>0</v>
      </c>
      <c r="U25" s="25">
        <v>0</v>
      </c>
      <c r="V25" s="21">
        <v>0</v>
      </c>
      <c r="W25" s="21">
        <v>0</v>
      </c>
      <c r="X25" s="21">
        <v>0</v>
      </c>
      <c r="Y25" s="21">
        <v>3</v>
      </c>
      <c r="Z25" s="21">
        <v>0</v>
      </c>
      <c r="AA25" s="21">
        <v>0</v>
      </c>
      <c r="AB25" s="21">
        <f t="shared" si="0"/>
        <v>3</v>
      </c>
      <c r="AC25" s="21">
        <f t="shared" si="1"/>
        <v>-3</v>
      </c>
      <c r="AD25" s="22">
        <v>4428</v>
      </c>
      <c r="AE25" s="24">
        <f t="shared" si="2"/>
        <v>0</v>
      </c>
      <c r="AF25" s="22">
        <f t="shared" si="3"/>
        <v>13284</v>
      </c>
      <c r="AG25" s="19" t="s">
        <v>107</v>
      </c>
      <c r="AH25" s="19" t="s">
        <v>80</v>
      </c>
      <c r="AI25" s="19" t="s">
        <v>108</v>
      </c>
      <c r="AJ25" s="19" t="s">
        <v>82</v>
      </c>
      <c r="AK25" s="23">
        <f t="shared" si="4"/>
        <v>0</v>
      </c>
    </row>
    <row r="26" spans="1:37" x14ac:dyDescent="0.25">
      <c r="A26" s="19" t="s">
        <v>35</v>
      </c>
      <c r="B26" s="19">
        <v>5632</v>
      </c>
      <c r="C26" s="19" t="s">
        <v>96</v>
      </c>
      <c r="D26" s="19" t="s">
        <v>88</v>
      </c>
      <c r="E26" s="19" t="s">
        <v>97</v>
      </c>
      <c r="F26" s="19" t="s">
        <v>55</v>
      </c>
      <c r="G26" s="19" t="s">
        <v>56</v>
      </c>
      <c r="H26" s="19" t="s">
        <v>73</v>
      </c>
      <c r="I26" s="19" t="s">
        <v>73</v>
      </c>
      <c r="J26" s="19" t="s">
        <v>166</v>
      </c>
      <c r="K26" s="19" t="s">
        <v>167</v>
      </c>
      <c r="L26" s="19">
        <v>31308</v>
      </c>
      <c r="M26" s="19" t="s">
        <v>168</v>
      </c>
      <c r="N26" s="19" t="s">
        <v>169</v>
      </c>
      <c r="O26" s="19">
        <v>20</v>
      </c>
      <c r="P26" s="19" t="s">
        <v>60</v>
      </c>
      <c r="Q26" s="20">
        <v>43098</v>
      </c>
      <c r="R26" s="20">
        <v>43465</v>
      </c>
      <c r="S26" s="19" t="s">
        <v>106</v>
      </c>
      <c r="T26" s="25">
        <v>0</v>
      </c>
      <c r="U26" s="25">
        <v>0</v>
      </c>
      <c r="V26" s="21">
        <v>0</v>
      </c>
      <c r="W26" s="21">
        <v>1</v>
      </c>
      <c r="X26" s="21">
        <v>4</v>
      </c>
      <c r="Y26" s="21">
        <v>8</v>
      </c>
      <c r="Z26" s="21">
        <v>8</v>
      </c>
      <c r="AA26" s="21">
        <v>6</v>
      </c>
      <c r="AB26" s="21">
        <f t="shared" si="0"/>
        <v>27</v>
      </c>
      <c r="AC26" s="21">
        <f t="shared" si="1"/>
        <v>-27</v>
      </c>
      <c r="AD26" s="22">
        <v>4428</v>
      </c>
      <c r="AE26" s="24">
        <f t="shared" si="2"/>
        <v>0</v>
      </c>
      <c r="AF26" s="22">
        <f t="shared" si="3"/>
        <v>119556</v>
      </c>
      <c r="AG26" s="19" t="s">
        <v>170</v>
      </c>
      <c r="AH26" s="19" t="s">
        <v>171</v>
      </c>
      <c r="AI26" s="19" t="s">
        <v>172</v>
      </c>
      <c r="AJ26" s="19" t="s">
        <v>173</v>
      </c>
      <c r="AK26" s="23">
        <f t="shared" si="4"/>
        <v>0</v>
      </c>
    </row>
    <row r="27" spans="1:37" x14ac:dyDescent="0.25">
      <c r="A27" s="19" t="s">
        <v>35</v>
      </c>
      <c r="B27" s="19">
        <v>5632</v>
      </c>
      <c r="C27" s="19" t="s">
        <v>96</v>
      </c>
      <c r="D27" s="19" t="s">
        <v>88</v>
      </c>
      <c r="E27" s="19" t="s">
        <v>97</v>
      </c>
      <c r="F27" s="19" t="s">
        <v>55</v>
      </c>
      <c r="G27" s="19" t="s">
        <v>56</v>
      </c>
      <c r="H27" s="19" t="s">
        <v>73</v>
      </c>
      <c r="I27" s="19" t="s">
        <v>73</v>
      </c>
      <c r="J27" s="19" t="s">
        <v>174</v>
      </c>
      <c r="K27" s="19" t="s">
        <v>175</v>
      </c>
      <c r="L27" s="19">
        <v>87534</v>
      </c>
      <c r="M27" s="19" t="s">
        <v>176</v>
      </c>
      <c r="N27" s="19" t="s">
        <v>177</v>
      </c>
      <c r="O27" s="19">
        <v>10</v>
      </c>
      <c r="P27" s="19" t="s">
        <v>60</v>
      </c>
      <c r="Q27" s="20">
        <v>43098</v>
      </c>
      <c r="R27" s="20">
        <v>43465</v>
      </c>
      <c r="S27" s="19" t="s">
        <v>106</v>
      </c>
      <c r="T27" s="25">
        <v>0</v>
      </c>
      <c r="U27" s="25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6</v>
      </c>
      <c r="AB27" s="21">
        <f t="shared" si="0"/>
        <v>6</v>
      </c>
      <c r="AC27" s="21">
        <f t="shared" si="1"/>
        <v>-6</v>
      </c>
      <c r="AD27" s="22">
        <v>4428</v>
      </c>
      <c r="AE27" s="24">
        <f t="shared" si="2"/>
        <v>0</v>
      </c>
      <c r="AF27" s="22">
        <f t="shared" si="3"/>
        <v>26568</v>
      </c>
      <c r="AG27" s="19" t="s">
        <v>178</v>
      </c>
      <c r="AH27" s="19" t="s">
        <v>179</v>
      </c>
      <c r="AI27" s="19" t="s">
        <v>180</v>
      </c>
      <c r="AJ27" s="19" t="s">
        <v>181</v>
      </c>
      <c r="AK27" s="23">
        <f t="shared" si="4"/>
        <v>0</v>
      </c>
    </row>
    <row r="28" spans="1:37" x14ac:dyDescent="0.25">
      <c r="A28" s="19" t="s">
        <v>35</v>
      </c>
      <c r="B28" s="19">
        <v>5632</v>
      </c>
      <c r="C28" s="19" t="s">
        <v>96</v>
      </c>
      <c r="D28" s="19" t="s">
        <v>88</v>
      </c>
      <c r="E28" s="19" t="s">
        <v>97</v>
      </c>
      <c r="F28" s="19" t="s">
        <v>55</v>
      </c>
      <c r="G28" s="19" t="s">
        <v>56</v>
      </c>
      <c r="H28" s="19" t="s">
        <v>73</v>
      </c>
      <c r="I28" s="19" t="s">
        <v>73</v>
      </c>
      <c r="J28" s="19" t="s">
        <v>182</v>
      </c>
      <c r="K28" s="19" t="s">
        <v>183</v>
      </c>
      <c r="L28" s="19">
        <v>91822</v>
      </c>
      <c r="M28" s="19" t="s">
        <v>184</v>
      </c>
      <c r="N28" s="19" t="s">
        <v>185</v>
      </c>
      <c r="O28" s="19">
        <v>6</v>
      </c>
      <c r="P28" s="19" t="s">
        <v>60</v>
      </c>
      <c r="Q28" s="20">
        <v>43098</v>
      </c>
      <c r="R28" s="20">
        <v>43465</v>
      </c>
      <c r="S28" s="19" t="s">
        <v>106</v>
      </c>
      <c r="T28" s="25">
        <v>0</v>
      </c>
      <c r="U28" s="25">
        <v>0</v>
      </c>
      <c r="V28" s="21">
        <v>0</v>
      </c>
      <c r="W28" s="21">
        <v>0</v>
      </c>
      <c r="X28" s="21">
        <v>0</v>
      </c>
      <c r="Y28" s="21">
        <v>4</v>
      </c>
      <c r="Z28" s="21">
        <v>4</v>
      </c>
      <c r="AA28" s="21">
        <v>16</v>
      </c>
      <c r="AB28" s="21">
        <f t="shared" si="0"/>
        <v>24</v>
      </c>
      <c r="AC28" s="21">
        <f t="shared" si="1"/>
        <v>-24</v>
      </c>
      <c r="AD28" s="22">
        <v>4428</v>
      </c>
      <c r="AE28" s="24">
        <f t="shared" si="2"/>
        <v>0</v>
      </c>
      <c r="AF28" s="22">
        <f t="shared" si="3"/>
        <v>106272</v>
      </c>
      <c r="AG28" s="19" t="s">
        <v>186</v>
      </c>
      <c r="AH28" s="19" t="s">
        <v>137</v>
      </c>
      <c r="AI28" s="19" t="s">
        <v>187</v>
      </c>
      <c r="AJ28" s="19" t="s">
        <v>139</v>
      </c>
      <c r="AK28" s="23">
        <f t="shared" si="4"/>
        <v>0</v>
      </c>
    </row>
    <row r="29" spans="1:37" x14ac:dyDescent="0.25">
      <c r="A29" s="19" t="s">
        <v>35</v>
      </c>
      <c r="B29" s="19">
        <v>5632</v>
      </c>
      <c r="C29" s="19" t="s">
        <v>96</v>
      </c>
      <c r="D29" s="19" t="s">
        <v>88</v>
      </c>
      <c r="E29" s="19" t="s">
        <v>97</v>
      </c>
      <c r="F29" s="19" t="s">
        <v>55</v>
      </c>
      <c r="G29" s="19" t="s">
        <v>56</v>
      </c>
      <c r="H29" s="19" t="s">
        <v>73</v>
      </c>
      <c r="I29" s="19" t="s">
        <v>73</v>
      </c>
      <c r="J29" s="19" t="s">
        <v>188</v>
      </c>
      <c r="K29" s="19" t="s">
        <v>189</v>
      </c>
      <c r="L29" s="19">
        <v>49986</v>
      </c>
      <c r="M29" s="19" t="s">
        <v>190</v>
      </c>
      <c r="N29" s="19" t="s">
        <v>191</v>
      </c>
      <c r="O29" s="19">
        <v>22</v>
      </c>
      <c r="P29" s="19" t="s">
        <v>60</v>
      </c>
      <c r="Q29" s="20">
        <v>43098</v>
      </c>
      <c r="R29" s="20">
        <v>43465</v>
      </c>
      <c r="S29" s="19" t="s">
        <v>106</v>
      </c>
      <c r="T29" s="25">
        <v>0</v>
      </c>
      <c r="U29" s="25">
        <v>0</v>
      </c>
      <c r="V29" s="21">
        <v>0</v>
      </c>
      <c r="W29" s="21">
        <v>0</v>
      </c>
      <c r="X29" s="21">
        <v>0</v>
      </c>
      <c r="Y29" s="21">
        <v>6</v>
      </c>
      <c r="Z29" s="21">
        <v>0</v>
      </c>
      <c r="AA29" s="21">
        <v>0</v>
      </c>
      <c r="AB29" s="21">
        <f t="shared" si="0"/>
        <v>6</v>
      </c>
      <c r="AC29" s="21">
        <f t="shared" si="1"/>
        <v>-6</v>
      </c>
      <c r="AD29" s="22">
        <v>4428</v>
      </c>
      <c r="AE29" s="24">
        <f t="shared" si="2"/>
        <v>0</v>
      </c>
      <c r="AF29" s="22">
        <f t="shared" si="3"/>
        <v>26568</v>
      </c>
      <c r="AG29" s="19" t="s">
        <v>192</v>
      </c>
      <c r="AH29" s="19" t="s">
        <v>145</v>
      </c>
      <c r="AI29" s="19" t="s">
        <v>193</v>
      </c>
      <c r="AJ29" s="19" t="s">
        <v>147</v>
      </c>
      <c r="AK29" s="23">
        <f t="shared" si="4"/>
        <v>0</v>
      </c>
    </row>
    <row r="30" spans="1:37" x14ac:dyDescent="0.25">
      <c r="A30" s="19" t="s">
        <v>35</v>
      </c>
      <c r="B30" s="19">
        <v>5632</v>
      </c>
      <c r="C30" s="19" t="s">
        <v>96</v>
      </c>
      <c r="D30" s="19" t="s">
        <v>88</v>
      </c>
      <c r="E30" s="19" t="s">
        <v>97</v>
      </c>
      <c r="F30" s="19" t="s">
        <v>55</v>
      </c>
      <c r="G30" s="19" t="s">
        <v>56</v>
      </c>
      <c r="H30" s="19" t="s">
        <v>73</v>
      </c>
      <c r="I30" s="19" t="s">
        <v>73</v>
      </c>
      <c r="J30" s="19" t="s">
        <v>194</v>
      </c>
      <c r="K30" s="19" t="s">
        <v>195</v>
      </c>
      <c r="L30" s="19">
        <v>1066</v>
      </c>
      <c r="M30" s="19" t="s">
        <v>196</v>
      </c>
      <c r="N30" s="19" t="s">
        <v>194</v>
      </c>
      <c r="O30" s="19">
        <v>23</v>
      </c>
      <c r="P30" s="19" t="s">
        <v>60</v>
      </c>
      <c r="Q30" s="20">
        <v>43098</v>
      </c>
      <c r="R30" s="20">
        <v>43465</v>
      </c>
      <c r="S30" s="19" t="s">
        <v>106</v>
      </c>
      <c r="T30" s="21">
        <v>0</v>
      </c>
      <c r="U30" s="26">
        <v>9</v>
      </c>
      <c r="V30" s="21">
        <v>13</v>
      </c>
      <c r="W30" s="21">
        <v>3</v>
      </c>
      <c r="X30" s="21">
        <v>0</v>
      </c>
      <c r="Y30" s="21">
        <v>6</v>
      </c>
      <c r="Z30" s="21">
        <v>5</v>
      </c>
      <c r="AA30" s="21">
        <v>0</v>
      </c>
      <c r="AB30" s="21">
        <f t="shared" si="0"/>
        <v>14</v>
      </c>
      <c r="AC30" s="21">
        <f t="shared" si="1"/>
        <v>-1</v>
      </c>
      <c r="AD30" s="22">
        <v>4428</v>
      </c>
      <c r="AE30" s="24">
        <f t="shared" si="2"/>
        <v>57564</v>
      </c>
      <c r="AF30" s="22">
        <f t="shared" si="3"/>
        <v>61992</v>
      </c>
      <c r="AG30" s="19" t="s">
        <v>197</v>
      </c>
      <c r="AH30" s="19" t="s">
        <v>127</v>
      </c>
      <c r="AI30" s="19" t="s">
        <v>198</v>
      </c>
      <c r="AJ30" s="19" t="s">
        <v>129</v>
      </c>
      <c r="AK30" s="23">
        <f t="shared" si="4"/>
        <v>1.0769230769230769</v>
      </c>
    </row>
    <row r="31" spans="1:37" x14ac:dyDescent="0.25">
      <c r="A31" s="19" t="s">
        <v>35</v>
      </c>
      <c r="B31" s="19">
        <v>5632</v>
      </c>
      <c r="C31" s="19" t="s">
        <v>96</v>
      </c>
      <c r="D31" s="19" t="s">
        <v>88</v>
      </c>
      <c r="E31" s="19" t="s">
        <v>97</v>
      </c>
      <c r="F31" s="19" t="s">
        <v>55</v>
      </c>
      <c r="G31" s="19" t="s">
        <v>56</v>
      </c>
      <c r="H31" s="19" t="s">
        <v>73</v>
      </c>
      <c r="I31" s="19" t="s">
        <v>73</v>
      </c>
      <c r="J31" s="19" t="s">
        <v>185</v>
      </c>
      <c r="K31" s="19" t="s">
        <v>199</v>
      </c>
      <c r="L31" s="19">
        <v>1024</v>
      </c>
      <c r="M31" s="19" t="s">
        <v>184</v>
      </c>
      <c r="N31" s="19" t="s">
        <v>185</v>
      </c>
      <c r="O31" s="19">
        <v>6</v>
      </c>
      <c r="P31" s="19" t="s">
        <v>60</v>
      </c>
      <c r="Q31" s="20">
        <v>43098</v>
      </c>
      <c r="R31" s="20">
        <v>43465</v>
      </c>
      <c r="S31" s="19" t="s">
        <v>106</v>
      </c>
      <c r="T31" s="26">
        <v>2</v>
      </c>
      <c r="U31" s="26">
        <v>1</v>
      </c>
      <c r="V31" s="21">
        <v>17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f t="shared" si="0"/>
        <v>0</v>
      </c>
      <c r="AC31" s="21">
        <f t="shared" si="1"/>
        <v>17</v>
      </c>
      <c r="AD31" s="22">
        <v>4428</v>
      </c>
      <c r="AE31" s="24">
        <f t="shared" si="2"/>
        <v>75276</v>
      </c>
      <c r="AF31" s="22">
        <f t="shared" si="3"/>
        <v>0</v>
      </c>
      <c r="AG31" s="19" t="s">
        <v>186</v>
      </c>
      <c r="AH31" s="19" t="s">
        <v>137</v>
      </c>
      <c r="AI31" s="19" t="s">
        <v>187</v>
      </c>
      <c r="AJ31" s="19" t="s">
        <v>139</v>
      </c>
      <c r="AK31" s="23">
        <f t="shared" si="4"/>
        <v>0</v>
      </c>
    </row>
    <row r="32" spans="1:37" x14ac:dyDescent="0.25">
      <c r="A32" s="19" t="s">
        <v>35</v>
      </c>
      <c r="B32" s="19">
        <v>5632</v>
      </c>
      <c r="C32" s="19" t="s">
        <v>96</v>
      </c>
      <c r="D32" s="19" t="s">
        <v>88</v>
      </c>
      <c r="E32" s="19" t="s">
        <v>97</v>
      </c>
      <c r="F32" s="19" t="s">
        <v>55</v>
      </c>
      <c r="G32" s="19" t="s">
        <v>56</v>
      </c>
      <c r="H32" s="19" t="s">
        <v>73</v>
      </c>
      <c r="I32" s="19" t="s">
        <v>73</v>
      </c>
      <c r="J32" s="19" t="s">
        <v>200</v>
      </c>
      <c r="K32" s="19" t="s">
        <v>201</v>
      </c>
      <c r="L32" s="19">
        <v>1160</v>
      </c>
      <c r="M32" s="19" t="s">
        <v>77</v>
      </c>
      <c r="N32" s="19" t="s">
        <v>200</v>
      </c>
      <c r="O32" s="19">
        <v>37</v>
      </c>
      <c r="P32" s="19" t="s">
        <v>60</v>
      </c>
      <c r="Q32" s="20">
        <v>43098</v>
      </c>
      <c r="R32" s="20">
        <v>43465</v>
      </c>
      <c r="S32" s="19" t="s">
        <v>106</v>
      </c>
      <c r="T32" s="26">
        <v>2</v>
      </c>
      <c r="U32" s="26">
        <v>7</v>
      </c>
      <c r="V32" s="21">
        <v>19</v>
      </c>
      <c r="W32" s="21">
        <v>0</v>
      </c>
      <c r="X32" s="21">
        <v>0</v>
      </c>
      <c r="Y32" s="21">
        <v>7</v>
      </c>
      <c r="Z32" s="21">
        <v>6</v>
      </c>
      <c r="AA32" s="21">
        <v>3</v>
      </c>
      <c r="AB32" s="21">
        <f t="shared" si="0"/>
        <v>16</v>
      </c>
      <c r="AC32" s="21">
        <f t="shared" si="1"/>
        <v>3</v>
      </c>
      <c r="AD32" s="22">
        <v>4428</v>
      </c>
      <c r="AE32" s="24">
        <f t="shared" si="2"/>
        <v>84132</v>
      </c>
      <c r="AF32" s="22">
        <f t="shared" si="3"/>
        <v>70848</v>
      </c>
      <c r="AG32" s="19" t="s">
        <v>79</v>
      </c>
      <c r="AH32" s="19" t="s">
        <v>80</v>
      </c>
      <c r="AI32" s="19" t="s">
        <v>81</v>
      </c>
      <c r="AJ32" s="19" t="s">
        <v>82</v>
      </c>
      <c r="AK32" s="23">
        <f t="shared" si="4"/>
        <v>0.84210526315789469</v>
      </c>
    </row>
    <row r="33" spans="1:37" x14ac:dyDescent="0.25">
      <c r="A33" s="19" t="s">
        <v>35</v>
      </c>
      <c r="B33" s="19">
        <v>5632</v>
      </c>
      <c r="C33" s="19" t="s">
        <v>96</v>
      </c>
      <c r="D33" s="19" t="s">
        <v>88</v>
      </c>
      <c r="E33" s="19" t="s">
        <v>97</v>
      </c>
      <c r="F33" s="19" t="s">
        <v>55</v>
      </c>
      <c r="G33" s="19" t="s">
        <v>56</v>
      </c>
      <c r="H33" s="19" t="s">
        <v>73</v>
      </c>
      <c r="I33" s="19" t="s">
        <v>73</v>
      </c>
      <c r="J33" s="19" t="s">
        <v>202</v>
      </c>
      <c r="K33" s="19" t="s">
        <v>203</v>
      </c>
      <c r="L33" s="19">
        <v>1151</v>
      </c>
      <c r="M33" s="19" t="s">
        <v>204</v>
      </c>
      <c r="N33" s="19" t="s">
        <v>202</v>
      </c>
      <c r="O33" s="19">
        <v>25</v>
      </c>
      <c r="P33" s="19" t="s">
        <v>60</v>
      </c>
      <c r="Q33" s="20">
        <v>43098</v>
      </c>
      <c r="R33" s="20">
        <v>43465</v>
      </c>
      <c r="S33" s="19" t="s">
        <v>106</v>
      </c>
      <c r="T33" s="21">
        <v>0</v>
      </c>
      <c r="U33" s="21">
        <v>0</v>
      </c>
      <c r="V33" s="21">
        <v>25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f t="shared" si="0"/>
        <v>0</v>
      </c>
      <c r="AC33" s="21">
        <f t="shared" si="1"/>
        <v>25</v>
      </c>
      <c r="AD33" s="22">
        <v>4428</v>
      </c>
      <c r="AE33" s="24">
        <f t="shared" si="2"/>
        <v>110700</v>
      </c>
      <c r="AF33" s="22">
        <f t="shared" si="3"/>
        <v>0</v>
      </c>
      <c r="AG33" s="19" t="s">
        <v>205</v>
      </c>
      <c r="AH33" s="19" t="s">
        <v>127</v>
      </c>
      <c r="AI33" s="19" t="s">
        <v>206</v>
      </c>
      <c r="AJ33" s="19" t="s">
        <v>129</v>
      </c>
      <c r="AK33" s="23">
        <f t="shared" si="4"/>
        <v>0</v>
      </c>
    </row>
    <row r="34" spans="1:37" x14ac:dyDescent="0.25">
      <c r="A34" s="19" t="s">
        <v>35</v>
      </c>
      <c r="B34" s="19">
        <v>5632</v>
      </c>
      <c r="C34" s="19" t="s">
        <v>96</v>
      </c>
      <c r="D34" s="19" t="s">
        <v>88</v>
      </c>
      <c r="E34" s="19" t="s">
        <v>97</v>
      </c>
      <c r="F34" s="19" t="s">
        <v>55</v>
      </c>
      <c r="G34" s="19" t="s">
        <v>56</v>
      </c>
      <c r="H34" s="19" t="s">
        <v>73</v>
      </c>
      <c r="I34" s="19" t="s">
        <v>73</v>
      </c>
      <c r="J34" s="19" t="s">
        <v>143</v>
      </c>
      <c r="K34" s="19" t="s">
        <v>207</v>
      </c>
      <c r="L34" s="19">
        <v>1248</v>
      </c>
      <c r="M34" s="19" t="s">
        <v>142</v>
      </c>
      <c r="N34" s="19" t="s">
        <v>143</v>
      </c>
      <c r="O34" s="19">
        <v>31</v>
      </c>
      <c r="P34" s="19" t="s">
        <v>60</v>
      </c>
      <c r="Q34" s="20">
        <v>43098</v>
      </c>
      <c r="R34" s="20">
        <v>43465</v>
      </c>
      <c r="S34" s="19" t="s">
        <v>106</v>
      </c>
      <c r="T34" s="26">
        <v>3</v>
      </c>
      <c r="U34" s="26">
        <v>4</v>
      </c>
      <c r="V34" s="21">
        <v>33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f t="shared" si="0"/>
        <v>0</v>
      </c>
      <c r="AC34" s="21">
        <f t="shared" si="1"/>
        <v>33</v>
      </c>
      <c r="AD34" s="22">
        <v>4428</v>
      </c>
      <c r="AE34" s="24">
        <f t="shared" si="2"/>
        <v>146124</v>
      </c>
      <c r="AF34" s="22">
        <f t="shared" si="3"/>
        <v>0</v>
      </c>
      <c r="AG34" s="19" t="s">
        <v>144</v>
      </c>
      <c r="AH34" s="19" t="s">
        <v>145</v>
      </c>
      <c r="AI34" s="19" t="s">
        <v>146</v>
      </c>
      <c r="AJ34" s="19" t="s">
        <v>147</v>
      </c>
      <c r="AK34" s="23">
        <f t="shared" si="4"/>
        <v>0</v>
      </c>
    </row>
    <row r="35" spans="1:37" x14ac:dyDescent="0.25">
      <c r="A35" s="19" t="s">
        <v>35</v>
      </c>
      <c r="B35" s="19">
        <v>5632</v>
      </c>
      <c r="C35" s="19" t="s">
        <v>96</v>
      </c>
      <c r="D35" s="19" t="s">
        <v>88</v>
      </c>
      <c r="E35" s="19" t="s">
        <v>97</v>
      </c>
      <c r="F35" s="19" t="s">
        <v>55</v>
      </c>
      <c r="G35" s="19" t="s">
        <v>56</v>
      </c>
      <c r="H35" s="19" t="s">
        <v>73</v>
      </c>
      <c r="I35" s="19" t="s">
        <v>73</v>
      </c>
      <c r="J35" s="19" t="s">
        <v>208</v>
      </c>
      <c r="K35" s="19" t="s">
        <v>209</v>
      </c>
      <c r="L35" s="19">
        <v>1203</v>
      </c>
      <c r="M35" s="19" t="s">
        <v>210</v>
      </c>
      <c r="N35" s="19" t="s">
        <v>208</v>
      </c>
      <c r="O35" s="19">
        <v>4</v>
      </c>
      <c r="P35" s="19" t="s">
        <v>60</v>
      </c>
      <c r="Q35" s="20">
        <v>43098</v>
      </c>
      <c r="R35" s="20">
        <v>43465</v>
      </c>
      <c r="S35" s="19" t="s">
        <v>106</v>
      </c>
      <c r="T35" s="26">
        <v>3</v>
      </c>
      <c r="U35" s="26">
        <v>2</v>
      </c>
      <c r="V35" s="21">
        <v>36</v>
      </c>
      <c r="W35" s="21">
        <v>4</v>
      </c>
      <c r="X35" s="21">
        <v>0</v>
      </c>
      <c r="Y35" s="21">
        <v>3</v>
      </c>
      <c r="Z35" s="21">
        <v>5</v>
      </c>
      <c r="AA35" s="21">
        <v>0</v>
      </c>
      <c r="AB35" s="21">
        <f t="shared" si="0"/>
        <v>12</v>
      </c>
      <c r="AC35" s="21">
        <f t="shared" si="1"/>
        <v>24</v>
      </c>
      <c r="AD35" s="22">
        <v>4428</v>
      </c>
      <c r="AE35" s="24">
        <f t="shared" si="2"/>
        <v>159408</v>
      </c>
      <c r="AF35" s="22">
        <f t="shared" si="3"/>
        <v>53136</v>
      </c>
      <c r="AG35" s="19" t="s">
        <v>211</v>
      </c>
      <c r="AH35" s="19" t="s">
        <v>212</v>
      </c>
      <c r="AI35" s="19" t="s">
        <v>213</v>
      </c>
      <c r="AJ35" s="19" t="s">
        <v>214</v>
      </c>
      <c r="AK35" s="23">
        <f t="shared" si="4"/>
        <v>0.33333333333333331</v>
      </c>
    </row>
    <row r="36" spans="1:37" x14ac:dyDescent="0.25">
      <c r="A36" s="19" t="s">
        <v>35</v>
      </c>
      <c r="B36" s="19">
        <v>5632</v>
      </c>
      <c r="C36" s="19" t="s">
        <v>96</v>
      </c>
      <c r="D36" s="19" t="s">
        <v>88</v>
      </c>
      <c r="E36" s="19" t="s">
        <v>97</v>
      </c>
      <c r="F36" s="19" t="s">
        <v>55</v>
      </c>
      <c r="G36" s="19" t="s">
        <v>56</v>
      </c>
      <c r="H36" s="19" t="s">
        <v>73</v>
      </c>
      <c r="I36" s="19" t="s">
        <v>73</v>
      </c>
      <c r="J36" s="19" t="s">
        <v>215</v>
      </c>
      <c r="K36" s="19" t="s">
        <v>216</v>
      </c>
      <c r="L36" s="19">
        <v>1149</v>
      </c>
      <c r="M36" s="19" t="s">
        <v>217</v>
      </c>
      <c r="N36" s="19" t="s">
        <v>215</v>
      </c>
      <c r="O36" s="19">
        <v>18</v>
      </c>
      <c r="P36" s="19" t="s">
        <v>60</v>
      </c>
      <c r="Q36" s="20">
        <v>43098</v>
      </c>
      <c r="R36" s="20">
        <v>43465</v>
      </c>
      <c r="S36" s="19" t="s">
        <v>106</v>
      </c>
      <c r="T36" s="26">
        <v>4</v>
      </c>
      <c r="U36" s="26">
        <v>17</v>
      </c>
      <c r="V36" s="21">
        <v>37</v>
      </c>
      <c r="W36" s="21">
        <v>0</v>
      </c>
      <c r="X36" s="21">
        <v>0</v>
      </c>
      <c r="Y36" s="21">
        <v>6</v>
      </c>
      <c r="Z36" s="21">
        <v>0</v>
      </c>
      <c r="AA36" s="21">
        <v>0</v>
      </c>
      <c r="AB36" s="21">
        <f t="shared" si="0"/>
        <v>6</v>
      </c>
      <c r="AC36" s="21">
        <f t="shared" si="1"/>
        <v>31</v>
      </c>
      <c r="AD36" s="22">
        <v>4428</v>
      </c>
      <c r="AE36" s="24">
        <f t="shared" si="2"/>
        <v>163836</v>
      </c>
      <c r="AF36" s="22">
        <f t="shared" si="3"/>
        <v>26568</v>
      </c>
      <c r="AG36" s="19" t="s">
        <v>218</v>
      </c>
      <c r="AH36" s="19" t="s">
        <v>80</v>
      </c>
      <c r="AI36" s="19" t="s">
        <v>219</v>
      </c>
      <c r="AJ36" s="19" t="s">
        <v>82</v>
      </c>
      <c r="AK36" s="23">
        <f t="shared" si="4"/>
        <v>0.16216216216216217</v>
      </c>
    </row>
    <row r="37" spans="1:37" x14ac:dyDescent="0.25">
      <c r="A37" s="19" t="s">
        <v>35</v>
      </c>
      <c r="B37" s="19">
        <v>5632</v>
      </c>
      <c r="C37" s="19" t="s">
        <v>96</v>
      </c>
      <c r="D37" s="19" t="s">
        <v>88</v>
      </c>
      <c r="E37" s="19" t="s">
        <v>97</v>
      </c>
      <c r="F37" s="19" t="s">
        <v>55</v>
      </c>
      <c r="G37" s="19" t="s">
        <v>56</v>
      </c>
      <c r="H37" s="19" t="s">
        <v>73</v>
      </c>
      <c r="I37" s="19" t="s">
        <v>73</v>
      </c>
      <c r="J37" s="19" t="s">
        <v>220</v>
      </c>
      <c r="K37" s="19" t="s">
        <v>221</v>
      </c>
      <c r="L37" s="19">
        <v>1074</v>
      </c>
      <c r="M37" s="19" t="s">
        <v>222</v>
      </c>
      <c r="N37" s="19" t="s">
        <v>220</v>
      </c>
      <c r="O37" s="19">
        <v>15</v>
      </c>
      <c r="P37" s="19" t="s">
        <v>60</v>
      </c>
      <c r="Q37" s="20">
        <v>43098</v>
      </c>
      <c r="R37" s="20">
        <v>43465</v>
      </c>
      <c r="S37" s="19" t="s">
        <v>106</v>
      </c>
      <c r="T37" s="26">
        <v>8</v>
      </c>
      <c r="U37" s="26">
        <v>10</v>
      </c>
      <c r="V37" s="21">
        <v>44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f t="shared" si="0"/>
        <v>0</v>
      </c>
      <c r="AC37" s="21">
        <f t="shared" si="1"/>
        <v>44</v>
      </c>
      <c r="AD37" s="22">
        <v>4428</v>
      </c>
      <c r="AE37" s="24">
        <f t="shared" si="2"/>
        <v>194832</v>
      </c>
      <c r="AF37" s="22">
        <f t="shared" si="3"/>
        <v>0</v>
      </c>
      <c r="AG37" s="19" t="s">
        <v>223</v>
      </c>
      <c r="AH37" s="19" t="s">
        <v>114</v>
      </c>
      <c r="AI37" s="19" t="s">
        <v>224</v>
      </c>
      <c r="AJ37" s="19" t="s">
        <v>116</v>
      </c>
      <c r="AK37" s="23">
        <f t="shared" si="4"/>
        <v>0</v>
      </c>
    </row>
    <row r="38" spans="1:37" x14ac:dyDescent="0.25">
      <c r="A38" s="19" t="s">
        <v>35</v>
      </c>
      <c r="B38" s="19">
        <v>5632</v>
      </c>
      <c r="C38" s="19" t="s">
        <v>96</v>
      </c>
      <c r="D38" s="19" t="s">
        <v>88</v>
      </c>
      <c r="E38" s="19" t="s">
        <v>97</v>
      </c>
      <c r="F38" s="19" t="s">
        <v>55</v>
      </c>
      <c r="G38" s="19" t="s">
        <v>56</v>
      </c>
      <c r="H38" s="19" t="s">
        <v>73</v>
      </c>
      <c r="I38" s="19" t="s">
        <v>73</v>
      </c>
      <c r="J38" s="19" t="s">
        <v>159</v>
      </c>
      <c r="K38" s="19" t="s">
        <v>225</v>
      </c>
      <c r="L38" s="19">
        <v>1217</v>
      </c>
      <c r="M38" s="19" t="s">
        <v>158</v>
      </c>
      <c r="N38" s="19" t="s">
        <v>159</v>
      </c>
      <c r="O38" s="19">
        <v>2</v>
      </c>
      <c r="P38" s="19" t="s">
        <v>60</v>
      </c>
      <c r="Q38" s="20">
        <v>43098</v>
      </c>
      <c r="R38" s="20">
        <v>43465</v>
      </c>
      <c r="S38" s="19" t="s">
        <v>106</v>
      </c>
      <c r="T38" s="26">
        <v>9</v>
      </c>
      <c r="U38" s="26">
        <v>18</v>
      </c>
      <c r="V38" s="21">
        <v>53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f t="shared" si="0"/>
        <v>0</v>
      </c>
      <c r="AC38" s="21">
        <f t="shared" si="1"/>
        <v>53</v>
      </c>
      <c r="AD38" s="22">
        <v>4428</v>
      </c>
      <c r="AE38" s="24">
        <f t="shared" si="2"/>
        <v>234684</v>
      </c>
      <c r="AF38" s="22">
        <f t="shared" si="3"/>
        <v>0</v>
      </c>
      <c r="AG38" s="19" t="s">
        <v>160</v>
      </c>
      <c r="AH38" s="19" t="s">
        <v>153</v>
      </c>
      <c r="AI38" s="19" t="s">
        <v>161</v>
      </c>
      <c r="AJ38" s="19" t="s">
        <v>155</v>
      </c>
      <c r="AK38" s="23">
        <f t="shared" si="4"/>
        <v>0</v>
      </c>
    </row>
    <row r="39" spans="1:37" x14ac:dyDescent="0.25">
      <c r="A39" s="19" t="s">
        <v>35</v>
      </c>
      <c r="B39" s="19">
        <v>5632</v>
      </c>
      <c r="C39" s="19" t="s">
        <v>96</v>
      </c>
      <c r="D39" s="19" t="s">
        <v>88</v>
      </c>
      <c r="E39" s="19" t="s">
        <v>97</v>
      </c>
      <c r="F39" s="19" t="s">
        <v>55</v>
      </c>
      <c r="G39" s="19" t="s">
        <v>56</v>
      </c>
      <c r="H39" s="19" t="s">
        <v>73</v>
      </c>
      <c r="I39" s="19" t="s">
        <v>73</v>
      </c>
      <c r="J39" s="19" t="s">
        <v>226</v>
      </c>
      <c r="K39" s="19" t="s">
        <v>227</v>
      </c>
      <c r="L39" s="19">
        <v>1159</v>
      </c>
      <c r="M39" s="19" t="s">
        <v>228</v>
      </c>
      <c r="N39" s="19" t="s">
        <v>226</v>
      </c>
      <c r="O39" s="19">
        <v>5</v>
      </c>
      <c r="P39" s="19" t="s">
        <v>60</v>
      </c>
      <c r="Q39" s="20">
        <v>43098</v>
      </c>
      <c r="R39" s="20">
        <v>43465</v>
      </c>
      <c r="S39" s="19" t="s">
        <v>106</v>
      </c>
      <c r="T39" s="26">
        <v>4</v>
      </c>
      <c r="U39" s="26">
        <v>11</v>
      </c>
      <c r="V39" s="21">
        <v>53</v>
      </c>
      <c r="W39" s="21">
        <v>10</v>
      </c>
      <c r="X39" s="21">
        <v>3</v>
      </c>
      <c r="Y39" s="21">
        <v>0</v>
      </c>
      <c r="Z39" s="21">
        <v>0</v>
      </c>
      <c r="AA39" s="21">
        <v>0</v>
      </c>
      <c r="AB39" s="21">
        <f t="shared" si="0"/>
        <v>13</v>
      </c>
      <c r="AC39" s="21">
        <f t="shared" si="1"/>
        <v>40</v>
      </c>
      <c r="AD39" s="22">
        <v>4428</v>
      </c>
      <c r="AE39" s="24">
        <f t="shared" si="2"/>
        <v>234684</v>
      </c>
      <c r="AF39" s="22">
        <f t="shared" si="3"/>
        <v>57564</v>
      </c>
      <c r="AG39" s="19" t="s">
        <v>178</v>
      </c>
      <c r="AH39" s="19" t="s">
        <v>179</v>
      </c>
      <c r="AI39" s="19" t="s">
        <v>180</v>
      </c>
      <c r="AJ39" s="19" t="s">
        <v>181</v>
      </c>
      <c r="AK39" s="23">
        <f t="shared" si="4"/>
        <v>0.24528301886792453</v>
      </c>
    </row>
    <row r="40" spans="1:37" x14ac:dyDescent="0.25">
      <c r="A40" s="19" t="s">
        <v>35</v>
      </c>
      <c r="B40" s="19">
        <v>5632</v>
      </c>
      <c r="C40" s="19" t="s">
        <v>96</v>
      </c>
      <c r="D40" s="19" t="s">
        <v>88</v>
      </c>
      <c r="E40" s="19" t="s">
        <v>97</v>
      </c>
      <c r="F40" s="19" t="s">
        <v>55</v>
      </c>
      <c r="G40" s="19" t="s">
        <v>56</v>
      </c>
      <c r="H40" s="19" t="s">
        <v>73</v>
      </c>
      <c r="I40" s="19" t="s">
        <v>73</v>
      </c>
      <c r="J40" s="19" t="s">
        <v>169</v>
      </c>
      <c r="K40" s="19" t="s">
        <v>229</v>
      </c>
      <c r="L40" s="19">
        <v>1246</v>
      </c>
      <c r="M40" s="19" t="s">
        <v>168</v>
      </c>
      <c r="N40" s="19" t="s">
        <v>169</v>
      </c>
      <c r="O40" s="19">
        <v>20</v>
      </c>
      <c r="P40" s="19" t="s">
        <v>60</v>
      </c>
      <c r="Q40" s="20">
        <v>43098</v>
      </c>
      <c r="R40" s="20">
        <v>43465</v>
      </c>
      <c r="S40" s="19" t="s">
        <v>106</v>
      </c>
      <c r="T40" s="26">
        <v>6</v>
      </c>
      <c r="U40" s="26">
        <v>9</v>
      </c>
      <c r="V40" s="21">
        <v>56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f t="shared" si="0"/>
        <v>0</v>
      </c>
      <c r="AC40" s="21">
        <f t="shared" si="1"/>
        <v>56</v>
      </c>
      <c r="AD40" s="22">
        <v>4428</v>
      </c>
      <c r="AE40" s="24">
        <f t="shared" si="2"/>
        <v>247968</v>
      </c>
      <c r="AF40" s="22">
        <f t="shared" si="3"/>
        <v>0</v>
      </c>
      <c r="AG40" s="19" t="s">
        <v>170</v>
      </c>
      <c r="AH40" s="19" t="s">
        <v>171</v>
      </c>
      <c r="AI40" s="19" t="s">
        <v>172</v>
      </c>
      <c r="AJ40" s="19" t="s">
        <v>173</v>
      </c>
      <c r="AK40" s="23">
        <f t="shared" si="4"/>
        <v>0</v>
      </c>
    </row>
    <row r="41" spans="1:37" x14ac:dyDescent="0.25">
      <c r="A41" s="19" t="s">
        <v>35</v>
      </c>
      <c r="B41" s="19">
        <v>5632</v>
      </c>
      <c r="C41" s="19" t="s">
        <v>96</v>
      </c>
      <c r="D41" s="19" t="s">
        <v>88</v>
      </c>
      <c r="E41" s="19" t="s">
        <v>97</v>
      </c>
      <c r="F41" s="19" t="s">
        <v>55</v>
      </c>
      <c r="G41" s="19" t="s">
        <v>56</v>
      </c>
      <c r="H41" s="19" t="s">
        <v>73</v>
      </c>
      <c r="I41" s="19" t="s">
        <v>73</v>
      </c>
      <c r="J41" s="19" t="s">
        <v>191</v>
      </c>
      <c r="K41" s="19" t="s">
        <v>230</v>
      </c>
      <c r="L41" s="19">
        <v>1065</v>
      </c>
      <c r="M41" s="19" t="s">
        <v>190</v>
      </c>
      <c r="N41" s="19" t="s">
        <v>191</v>
      </c>
      <c r="O41" s="19">
        <v>22</v>
      </c>
      <c r="P41" s="19" t="s">
        <v>60</v>
      </c>
      <c r="Q41" s="20">
        <v>43098</v>
      </c>
      <c r="R41" s="20">
        <v>43465</v>
      </c>
      <c r="S41" s="19" t="s">
        <v>106</v>
      </c>
      <c r="T41" s="26">
        <v>8</v>
      </c>
      <c r="U41" s="26">
        <v>14</v>
      </c>
      <c r="V41" s="21">
        <v>59</v>
      </c>
      <c r="W41" s="21">
        <v>0</v>
      </c>
      <c r="X41" s="21">
        <v>0</v>
      </c>
      <c r="Y41" s="21">
        <v>12</v>
      </c>
      <c r="Z41" s="21">
        <v>0</v>
      </c>
      <c r="AA41" s="21">
        <v>0</v>
      </c>
      <c r="AB41" s="21">
        <f t="shared" si="0"/>
        <v>12</v>
      </c>
      <c r="AC41" s="21">
        <f t="shared" si="1"/>
        <v>47</v>
      </c>
      <c r="AD41" s="22">
        <v>4428</v>
      </c>
      <c r="AE41" s="24">
        <f t="shared" si="2"/>
        <v>261252</v>
      </c>
      <c r="AF41" s="22">
        <f t="shared" si="3"/>
        <v>53136</v>
      </c>
      <c r="AG41" s="19" t="s">
        <v>192</v>
      </c>
      <c r="AH41" s="19" t="s">
        <v>145</v>
      </c>
      <c r="AI41" s="19" t="s">
        <v>193</v>
      </c>
      <c r="AJ41" s="19" t="s">
        <v>147</v>
      </c>
      <c r="AK41" s="23">
        <f t="shared" si="4"/>
        <v>0.20338983050847459</v>
      </c>
    </row>
    <row r="42" spans="1:37" x14ac:dyDescent="0.25">
      <c r="A42" s="19" t="s">
        <v>35</v>
      </c>
      <c r="B42" s="19">
        <v>5632</v>
      </c>
      <c r="C42" s="19" t="s">
        <v>96</v>
      </c>
      <c r="D42" s="19" t="s">
        <v>88</v>
      </c>
      <c r="E42" s="19" t="s">
        <v>97</v>
      </c>
      <c r="F42" s="19" t="s">
        <v>55</v>
      </c>
      <c r="G42" s="19" t="s">
        <v>56</v>
      </c>
      <c r="H42" s="19" t="s">
        <v>73</v>
      </c>
      <c r="I42" s="19" t="s">
        <v>73</v>
      </c>
      <c r="J42" s="19" t="s">
        <v>231</v>
      </c>
      <c r="K42" s="19" t="s">
        <v>232</v>
      </c>
      <c r="L42" s="19">
        <v>1219</v>
      </c>
      <c r="M42" s="19" t="s">
        <v>233</v>
      </c>
      <c r="N42" s="19" t="s">
        <v>231</v>
      </c>
      <c r="O42" s="19">
        <v>33</v>
      </c>
      <c r="P42" s="19" t="s">
        <v>60</v>
      </c>
      <c r="Q42" s="20">
        <v>43098</v>
      </c>
      <c r="R42" s="20">
        <v>43465</v>
      </c>
      <c r="S42" s="19" t="s">
        <v>106</v>
      </c>
      <c r="T42" s="26">
        <v>10</v>
      </c>
      <c r="U42" s="26">
        <v>11</v>
      </c>
      <c r="V42" s="21">
        <v>66</v>
      </c>
      <c r="W42" s="21">
        <v>12</v>
      </c>
      <c r="X42" s="21">
        <v>12</v>
      </c>
      <c r="Y42" s="21">
        <v>8</v>
      </c>
      <c r="Z42" s="21">
        <v>7</v>
      </c>
      <c r="AA42" s="21">
        <v>11</v>
      </c>
      <c r="AB42" s="21">
        <f t="shared" si="0"/>
        <v>50</v>
      </c>
      <c r="AC42" s="21">
        <f t="shared" si="1"/>
        <v>16</v>
      </c>
      <c r="AD42" s="22">
        <v>4428</v>
      </c>
      <c r="AE42" s="24">
        <f t="shared" si="2"/>
        <v>292248</v>
      </c>
      <c r="AF42" s="22">
        <f t="shared" si="3"/>
        <v>221400</v>
      </c>
      <c r="AG42" s="19" t="s">
        <v>211</v>
      </c>
      <c r="AH42" s="19" t="s">
        <v>212</v>
      </c>
      <c r="AI42" s="19" t="s">
        <v>213</v>
      </c>
      <c r="AJ42" s="19" t="s">
        <v>214</v>
      </c>
      <c r="AK42" s="23">
        <f t="shared" si="4"/>
        <v>0.75757575757575757</v>
      </c>
    </row>
    <row r="43" spans="1:37" x14ac:dyDescent="0.25">
      <c r="A43" s="19" t="s">
        <v>35</v>
      </c>
      <c r="B43" s="19">
        <v>5632</v>
      </c>
      <c r="C43" s="19" t="s">
        <v>96</v>
      </c>
      <c r="D43" s="19" t="s">
        <v>88</v>
      </c>
      <c r="E43" s="19" t="s">
        <v>97</v>
      </c>
      <c r="F43" s="19" t="s">
        <v>55</v>
      </c>
      <c r="G43" s="19" t="s">
        <v>56</v>
      </c>
      <c r="H43" s="19" t="s">
        <v>73</v>
      </c>
      <c r="I43" s="19" t="s">
        <v>73</v>
      </c>
      <c r="J43" s="19" t="s">
        <v>234</v>
      </c>
      <c r="K43" s="19" t="s">
        <v>235</v>
      </c>
      <c r="L43" s="19">
        <v>1228</v>
      </c>
      <c r="M43" s="19" t="s">
        <v>125</v>
      </c>
      <c r="N43" s="19" t="s">
        <v>234</v>
      </c>
      <c r="O43" s="19">
        <v>11</v>
      </c>
      <c r="P43" s="19" t="s">
        <v>60</v>
      </c>
      <c r="Q43" s="20">
        <v>43098</v>
      </c>
      <c r="R43" s="20">
        <v>43465</v>
      </c>
      <c r="S43" s="19" t="s">
        <v>106</v>
      </c>
      <c r="T43" s="26">
        <v>8</v>
      </c>
      <c r="U43" s="26">
        <v>9</v>
      </c>
      <c r="V43" s="21">
        <v>107</v>
      </c>
      <c r="W43" s="21">
        <v>4</v>
      </c>
      <c r="X43" s="21">
        <v>6</v>
      </c>
      <c r="Y43" s="21">
        <v>0</v>
      </c>
      <c r="Z43" s="21">
        <v>0</v>
      </c>
      <c r="AA43" s="21">
        <v>1</v>
      </c>
      <c r="AB43" s="21">
        <f t="shared" si="0"/>
        <v>11</v>
      </c>
      <c r="AC43" s="21">
        <f t="shared" si="1"/>
        <v>96</v>
      </c>
      <c r="AD43" s="22">
        <v>4428</v>
      </c>
      <c r="AE43" s="24">
        <f t="shared" si="2"/>
        <v>473796</v>
      </c>
      <c r="AF43" s="22">
        <f t="shared" si="3"/>
        <v>48708</v>
      </c>
      <c r="AG43" s="19" t="s">
        <v>126</v>
      </c>
      <c r="AH43" s="19" t="s">
        <v>127</v>
      </c>
      <c r="AI43" s="19" t="s">
        <v>128</v>
      </c>
      <c r="AJ43" s="19" t="s">
        <v>129</v>
      </c>
      <c r="AK43" s="23">
        <f t="shared" si="4"/>
        <v>0.10280373831775701</v>
      </c>
    </row>
    <row r="44" spans="1:37" x14ac:dyDescent="0.25">
      <c r="A44" s="19" t="s">
        <v>35</v>
      </c>
      <c r="B44" s="19">
        <v>5632</v>
      </c>
      <c r="C44" s="19" t="s">
        <v>96</v>
      </c>
      <c r="D44" s="19" t="s">
        <v>88</v>
      </c>
      <c r="E44" s="19" t="s">
        <v>97</v>
      </c>
      <c r="F44" s="19" t="s">
        <v>55</v>
      </c>
      <c r="G44" s="19" t="s">
        <v>56</v>
      </c>
      <c r="H44" s="19" t="s">
        <v>73</v>
      </c>
      <c r="I44" s="19" t="s">
        <v>73</v>
      </c>
      <c r="J44" s="19" t="s">
        <v>236</v>
      </c>
      <c r="K44" s="19" t="s">
        <v>237</v>
      </c>
      <c r="L44" s="19">
        <v>1106</v>
      </c>
      <c r="M44" s="19" t="s">
        <v>168</v>
      </c>
      <c r="N44" s="19" t="s">
        <v>236</v>
      </c>
      <c r="O44" s="19">
        <v>20</v>
      </c>
      <c r="P44" s="19" t="s">
        <v>60</v>
      </c>
      <c r="Q44" s="20">
        <v>43098</v>
      </c>
      <c r="R44" s="20">
        <v>43465</v>
      </c>
      <c r="S44" s="19" t="s">
        <v>106</v>
      </c>
      <c r="T44" s="26">
        <v>12</v>
      </c>
      <c r="U44" s="26">
        <v>14</v>
      </c>
      <c r="V44" s="21">
        <v>131</v>
      </c>
      <c r="W44" s="21">
        <v>8</v>
      </c>
      <c r="X44" s="21">
        <v>21</v>
      </c>
      <c r="Y44" s="21">
        <v>13</v>
      </c>
      <c r="Z44" s="21">
        <v>12</v>
      </c>
      <c r="AA44" s="21">
        <v>4</v>
      </c>
      <c r="AB44" s="21">
        <f t="shared" si="0"/>
        <v>58</v>
      </c>
      <c r="AC44" s="21">
        <f t="shared" si="1"/>
        <v>73</v>
      </c>
      <c r="AD44" s="22">
        <v>4428</v>
      </c>
      <c r="AE44" s="24">
        <f t="shared" si="2"/>
        <v>580068</v>
      </c>
      <c r="AF44" s="22">
        <f t="shared" si="3"/>
        <v>256824</v>
      </c>
      <c r="AG44" s="19" t="s">
        <v>238</v>
      </c>
      <c r="AH44" s="19" t="s">
        <v>171</v>
      </c>
      <c r="AI44" s="19" t="s">
        <v>239</v>
      </c>
      <c r="AJ44" s="19" t="s">
        <v>173</v>
      </c>
      <c r="AK44" s="23">
        <f t="shared" si="4"/>
        <v>0.44274809160305345</v>
      </c>
    </row>
    <row r="45" spans="1:37" x14ac:dyDescent="0.25">
      <c r="A45" s="19" t="s">
        <v>35</v>
      </c>
      <c r="B45" s="19">
        <v>5632</v>
      </c>
      <c r="C45" s="19" t="s">
        <v>96</v>
      </c>
      <c r="D45" s="19" t="s">
        <v>88</v>
      </c>
      <c r="E45" s="19" t="s">
        <v>97</v>
      </c>
      <c r="F45" s="19" t="s">
        <v>55</v>
      </c>
      <c r="G45" s="19" t="s">
        <v>56</v>
      </c>
      <c r="H45" s="19" t="s">
        <v>73</v>
      </c>
      <c r="I45" s="19" t="s">
        <v>73</v>
      </c>
      <c r="J45" s="19" t="s">
        <v>240</v>
      </c>
      <c r="K45" s="19" t="s">
        <v>241</v>
      </c>
      <c r="L45" s="19">
        <v>1224</v>
      </c>
      <c r="M45" s="19" t="s">
        <v>119</v>
      </c>
      <c r="N45" s="19" t="s">
        <v>240</v>
      </c>
      <c r="O45" s="19">
        <v>36</v>
      </c>
      <c r="P45" s="19" t="s">
        <v>60</v>
      </c>
      <c r="Q45" s="20">
        <v>43098</v>
      </c>
      <c r="R45" s="20">
        <v>43465</v>
      </c>
      <c r="S45" s="19" t="s">
        <v>106</v>
      </c>
      <c r="T45" s="26">
        <v>13</v>
      </c>
      <c r="U45" s="26">
        <v>13</v>
      </c>
      <c r="V45" s="21">
        <v>158</v>
      </c>
      <c r="W45" s="21">
        <v>0</v>
      </c>
      <c r="X45" s="21">
        <v>9</v>
      </c>
      <c r="Y45" s="21">
        <v>6</v>
      </c>
      <c r="Z45" s="21">
        <v>12</v>
      </c>
      <c r="AA45" s="21">
        <v>5</v>
      </c>
      <c r="AB45" s="21">
        <f t="shared" si="0"/>
        <v>32</v>
      </c>
      <c r="AC45" s="21">
        <f t="shared" si="1"/>
        <v>126</v>
      </c>
      <c r="AD45" s="22">
        <v>4428</v>
      </c>
      <c r="AE45" s="24">
        <f t="shared" si="2"/>
        <v>699624</v>
      </c>
      <c r="AF45" s="22">
        <f t="shared" si="3"/>
        <v>141696</v>
      </c>
      <c r="AG45" s="19" t="s">
        <v>242</v>
      </c>
      <c r="AH45" s="19" t="s">
        <v>114</v>
      </c>
      <c r="AI45" s="19" t="s">
        <v>243</v>
      </c>
      <c r="AJ45" s="19" t="s">
        <v>116</v>
      </c>
      <c r="AK45" s="23">
        <f t="shared" si="4"/>
        <v>0.20253164556962025</v>
      </c>
    </row>
    <row r="46" spans="1:37" x14ac:dyDescent="0.25">
      <c r="A46" s="19" t="s">
        <v>35</v>
      </c>
      <c r="B46" s="19">
        <v>5632</v>
      </c>
      <c r="C46" s="19" t="s">
        <v>96</v>
      </c>
      <c r="D46" s="19" t="s">
        <v>88</v>
      </c>
      <c r="E46" s="19" t="s">
        <v>97</v>
      </c>
      <c r="F46" s="19" t="s">
        <v>55</v>
      </c>
      <c r="G46" s="19" t="s">
        <v>56</v>
      </c>
      <c r="H46" s="19" t="s">
        <v>73</v>
      </c>
      <c r="I46" s="19" t="s">
        <v>73</v>
      </c>
      <c r="J46" s="19" t="s">
        <v>112</v>
      </c>
      <c r="K46" s="19" t="s">
        <v>244</v>
      </c>
      <c r="L46" s="19">
        <v>1022</v>
      </c>
      <c r="M46" s="19" t="s">
        <v>111</v>
      </c>
      <c r="N46" s="19" t="s">
        <v>112</v>
      </c>
      <c r="O46" s="19">
        <v>16</v>
      </c>
      <c r="P46" s="19" t="s">
        <v>60</v>
      </c>
      <c r="Q46" s="20">
        <v>43098</v>
      </c>
      <c r="R46" s="20">
        <v>43465</v>
      </c>
      <c r="S46" s="19" t="s">
        <v>106</v>
      </c>
      <c r="T46" s="26">
        <v>10</v>
      </c>
      <c r="U46" s="26">
        <v>8</v>
      </c>
      <c r="V46" s="21">
        <v>182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f t="shared" si="0"/>
        <v>0</v>
      </c>
      <c r="AC46" s="21">
        <f t="shared" si="1"/>
        <v>182</v>
      </c>
      <c r="AD46" s="22">
        <v>4428</v>
      </c>
      <c r="AE46" s="24">
        <f t="shared" si="2"/>
        <v>805896</v>
      </c>
      <c r="AF46" s="22">
        <f t="shared" si="3"/>
        <v>0</v>
      </c>
      <c r="AG46" s="19" t="s">
        <v>113</v>
      </c>
      <c r="AH46" s="19" t="s">
        <v>114</v>
      </c>
      <c r="AI46" s="19" t="s">
        <v>115</v>
      </c>
      <c r="AJ46" s="19" t="s">
        <v>116</v>
      </c>
      <c r="AK46" s="23">
        <f t="shared" si="4"/>
        <v>0</v>
      </c>
    </row>
    <row r="47" spans="1:37" x14ac:dyDescent="0.25">
      <c r="A47" s="19" t="s">
        <v>35</v>
      </c>
      <c r="B47" s="19">
        <v>5632</v>
      </c>
      <c r="C47" s="19" t="s">
        <v>96</v>
      </c>
      <c r="D47" s="19" t="s">
        <v>88</v>
      </c>
      <c r="E47" s="19" t="s">
        <v>97</v>
      </c>
      <c r="F47" s="19" t="s">
        <v>55</v>
      </c>
      <c r="G47" s="19" t="s">
        <v>56</v>
      </c>
      <c r="H47" s="19" t="s">
        <v>73</v>
      </c>
      <c r="I47" s="19" t="s">
        <v>73</v>
      </c>
      <c r="J47" s="19" t="s">
        <v>177</v>
      </c>
      <c r="K47" s="19" t="s">
        <v>245</v>
      </c>
      <c r="L47" s="19">
        <v>1200</v>
      </c>
      <c r="M47" s="19" t="s">
        <v>176</v>
      </c>
      <c r="N47" s="19" t="s">
        <v>177</v>
      </c>
      <c r="O47" s="19">
        <v>10</v>
      </c>
      <c r="P47" s="19" t="s">
        <v>60</v>
      </c>
      <c r="Q47" s="20">
        <v>43098</v>
      </c>
      <c r="R47" s="20">
        <v>43465</v>
      </c>
      <c r="S47" s="19" t="s">
        <v>106</v>
      </c>
      <c r="T47" s="26">
        <v>12</v>
      </c>
      <c r="U47" s="26">
        <v>18</v>
      </c>
      <c r="V47" s="21">
        <v>226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f t="shared" si="0"/>
        <v>0</v>
      </c>
      <c r="AC47" s="21">
        <f t="shared" si="1"/>
        <v>226</v>
      </c>
      <c r="AD47" s="22">
        <v>4428</v>
      </c>
      <c r="AE47" s="24">
        <f t="shared" si="2"/>
        <v>1000728</v>
      </c>
      <c r="AF47" s="22">
        <f t="shared" si="3"/>
        <v>0</v>
      </c>
      <c r="AG47" s="19" t="s">
        <v>246</v>
      </c>
      <c r="AH47" s="19" t="s">
        <v>179</v>
      </c>
      <c r="AI47" s="19" t="s">
        <v>247</v>
      </c>
      <c r="AJ47" s="19" t="s">
        <v>181</v>
      </c>
      <c r="AK47" s="23">
        <f t="shared" si="4"/>
        <v>0</v>
      </c>
    </row>
    <row r="48" spans="1:37" x14ac:dyDescent="0.25">
      <c r="A48" s="19" t="s">
        <v>35</v>
      </c>
      <c r="B48" s="19">
        <v>5632</v>
      </c>
      <c r="C48" s="19" t="s">
        <v>96</v>
      </c>
      <c r="D48" s="19" t="s">
        <v>88</v>
      </c>
      <c r="E48" s="19" t="s">
        <v>97</v>
      </c>
      <c r="F48" s="19" t="s">
        <v>55</v>
      </c>
      <c r="G48" s="19" t="s">
        <v>56</v>
      </c>
      <c r="H48" s="19" t="s">
        <v>73</v>
      </c>
      <c r="I48" s="19" t="s">
        <v>73</v>
      </c>
      <c r="J48" s="19" t="s">
        <v>151</v>
      </c>
      <c r="K48" s="19" t="s">
        <v>248</v>
      </c>
      <c r="L48" s="19">
        <v>1201</v>
      </c>
      <c r="M48" s="19" t="s">
        <v>150</v>
      </c>
      <c r="N48" s="19" t="s">
        <v>151</v>
      </c>
      <c r="O48" s="19">
        <v>27</v>
      </c>
      <c r="P48" s="19" t="s">
        <v>60</v>
      </c>
      <c r="Q48" s="20">
        <v>43098</v>
      </c>
      <c r="R48" s="20">
        <v>43465</v>
      </c>
      <c r="S48" s="19" t="s">
        <v>106</v>
      </c>
      <c r="T48" s="26">
        <v>18</v>
      </c>
      <c r="U48" s="26">
        <v>10</v>
      </c>
      <c r="V48" s="21">
        <v>240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f t="shared" si="0"/>
        <v>0</v>
      </c>
      <c r="AC48" s="21">
        <f t="shared" si="1"/>
        <v>240</v>
      </c>
      <c r="AD48" s="22">
        <v>4428</v>
      </c>
      <c r="AE48" s="24">
        <f t="shared" si="2"/>
        <v>1062720</v>
      </c>
      <c r="AF48" s="22">
        <f t="shared" si="3"/>
        <v>0</v>
      </c>
      <c r="AG48" s="19" t="s">
        <v>249</v>
      </c>
      <c r="AH48" s="19" t="s">
        <v>153</v>
      </c>
      <c r="AI48" s="19" t="s">
        <v>250</v>
      </c>
      <c r="AJ48" s="19" t="s">
        <v>155</v>
      </c>
      <c r="AK48" s="23">
        <f t="shared" si="4"/>
        <v>0</v>
      </c>
    </row>
    <row r="49" spans="1:37" x14ac:dyDescent="0.25">
      <c r="A49" s="19" t="s">
        <v>35</v>
      </c>
      <c r="B49" s="19">
        <v>5632</v>
      </c>
      <c r="C49" s="19" t="s">
        <v>96</v>
      </c>
      <c r="D49" s="19" t="s">
        <v>88</v>
      </c>
      <c r="E49" s="19" t="s">
        <v>97</v>
      </c>
      <c r="F49" s="19" t="s">
        <v>55</v>
      </c>
      <c r="G49" s="19" t="s">
        <v>56</v>
      </c>
      <c r="H49" s="19" t="s">
        <v>73</v>
      </c>
      <c r="I49" s="19" t="s">
        <v>73</v>
      </c>
      <c r="J49" s="19" t="s">
        <v>120</v>
      </c>
      <c r="K49" s="19" t="s">
        <v>251</v>
      </c>
      <c r="L49" s="19">
        <v>1249</v>
      </c>
      <c r="M49" s="19" t="s">
        <v>119</v>
      </c>
      <c r="N49" s="19" t="s">
        <v>120</v>
      </c>
      <c r="O49" s="19">
        <v>35</v>
      </c>
      <c r="P49" s="19" t="s">
        <v>60</v>
      </c>
      <c r="Q49" s="20">
        <v>43098</v>
      </c>
      <c r="R49" s="20">
        <v>43465</v>
      </c>
      <c r="S49" s="19" t="s">
        <v>106</v>
      </c>
      <c r="T49" s="26">
        <v>22</v>
      </c>
      <c r="U49" s="26">
        <v>8</v>
      </c>
      <c r="V49" s="21">
        <v>245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f t="shared" si="0"/>
        <v>0</v>
      </c>
      <c r="AC49" s="21">
        <f t="shared" si="1"/>
        <v>245</v>
      </c>
      <c r="AD49" s="22">
        <v>4428</v>
      </c>
      <c r="AE49" s="24">
        <f t="shared" si="2"/>
        <v>1084860</v>
      </c>
      <c r="AF49" s="22">
        <f t="shared" si="3"/>
        <v>0</v>
      </c>
      <c r="AG49" s="19" t="s">
        <v>121</v>
      </c>
      <c r="AH49" s="19" t="s">
        <v>114</v>
      </c>
      <c r="AI49" s="19" t="s">
        <v>122</v>
      </c>
      <c r="AJ49" s="19" t="s">
        <v>116</v>
      </c>
      <c r="AK49" s="23">
        <f t="shared" si="4"/>
        <v>0</v>
      </c>
    </row>
    <row r="50" spans="1:37" x14ac:dyDescent="0.25">
      <c r="A50" s="19" t="s">
        <v>35</v>
      </c>
      <c r="B50" s="19">
        <v>5632</v>
      </c>
      <c r="C50" s="19" t="s">
        <v>96</v>
      </c>
      <c r="D50" s="19" t="s">
        <v>88</v>
      </c>
      <c r="E50" s="19" t="s">
        <v>97</v>
      </c>
      <c r="F50" s="19" t="s">
        <v>55</v>
      </c>
      <c r="G50" s="19" t="s">
        <v>56</v>
      </c>
      <c r="H50" s="19" t="s">
        <v>73</v>
      </c>
      <c r="I50" s="19" t="s">
        <v>73</v>
      </c>
      <c r="J50" s="19" t="s">
        <v>252</v>
      </c>
      <c r="K50" s="19" t="s">
        <v>253</v>
      </c>
      <c r="L50" s="19">
        <v>1245</v>
      </c>
      <c r="M50" s="19" t="s">
        <v>254</v>
      </c>
      <c r="N50" s="19" t="s">
        <v>252</v>
      </c>
      <c r="O50" s="19">
        <v>8</v>
      </c>
      <c r="P50" s="19" t="s">
        <v>60</v>
      </c>
      <c r="Q50" s="20">
        <v>43098</v>
      </c>
      <c r="R50" s="20">
        <v>43465</v>
      </c>
      <c r="S50" s="19" t="s">
        <v>106</v>
      </c>
      <c r="T50" s="26">
        <v>19</v>
      </c>
      <c r="U50" s="26">
        <v>23</v>
      </c>
      <c r="V50" s="21">
        <v>281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f t="shared" si="0"/>
        <v>0</v>
      </c>
      <c r="AC50" s="21">
        <f t="shared" si="1"/>
        <v>281</v>
      </c>
      <c r="AD50" s="22">
        <v>4428</v>
      </c>
      <c r="AE50" s="24">
        <f t="shared" si="2"/>
        <v>1244268</v>
      </c>
      <c r="AF50" s="22">
        <f t="shared" si="3"/>
        <v>0</v>
      </c>
      <c r="AG50" s="19" t="s">
        <v>255</v>
      </c>
      <c r="AH50" s="19" t="s">
        <v>179</v>
      </c>
      <c r="AI50" s="19" t="s">
        <v>129</v>
      </c>
      <c r="AJ50" s="19" t="s">
        <v>181</v>
      </c>
      <c r="AK50" s="23">
        <f t="shared" si="4"/>
        <v>0</v>
      </c>
    </row>
    <row r="51" spans="1:37" x14ac:dyDescent="0.25">
      <c r="A51" s="19" t="s">
        <v>35</v>
      </c>
      <c r="B51" s="19">
        <v>5632</v>
      </c>
      <c r="C51" s="19" t="s">
        <v>96</v>
      </c>
      <c r="D51" s="19" t="s">
        <v>88</v>
      </c>
      <c r="E51" s="19" t="s">
        <v>97</v>
      </c>
      <c r="F51" s="19" t="s">
        <v>55</v>
      </c>
      <c r="G51" s="19" t="s">
        <v>56</v>
      </c>
      <c r="H51" s="19" t="s">
        <v>73</v>
      </c>
      <c r="I51" s="19" t="s">
        <v>73</v>
      </c>
      <c r="J51" s="19" t="s">
        <v>105</v>
      </c>
      <c r="K51" s="19" t="s">
        <v>256</v>
      </c>
      <c r="L51" s="19">
        <v>1261</v>
      </c>
      <c r="M51" s="19" t="s">
        <v>77</v>
      </c>
      <c r="N51" s="19" t="s">
        <v>105</v>
      </c>
      <c r="O51" s="19">
        <v>37</v>
      </c>
      <c r="P51" s="19" t="s">
        <v>60</v>
      </c>
      <c r="Q51" s="20">
        <v>43098</v>
      </c>
      <c r="R51" s="20">
        <v>43465</v>
      </c>
      <c r="S51" s="19" t="s">
        <v>106</v>
      </c>
      <c r="T51" s="26">
        <v>100</v>
      </c>
      <c r="U51" s="26">
        <v>110</v>
      </c>
      <c r="V51" s="21">
        <v>1018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f t="shared" si="0"/>
        <v>0</v>
      </c>
      <c r="AC51" s="21">
        <f t="shared" si="1"/>
        <v>1018</v>
      </c>
      <c r="AD51" s="22">
        <v>4428</v>
      </c>
      <c r="AE51" s="24">
        <f t="shared" si="2"/>
        <v>4507704</v>
      </c>
      <c r="AF51" s="22">
        <f t="shared" si="3"/>
        <v>0</v>
      </c>
      <c r="AG51" s="19" t="s">
        <v>257</v>
      </c>
      <c r="AH51" s="19" t="s">
        <v>80</v>
      </c>
      <c r="AI51" s="19" t="s">
        <v>258</v>
      </c>
      <c r="AJ51" s="19" t="s">
        <v>82</v>
      </c>
      <c r="AK51" s="23">
        <f t="shared" si="4"/>
        <v>0</v>
      </c>
    </row>
    <row r="52" spans="1:37" x14ac:dyDescent="0.25">
      <c r="A52" s="19" t="s">
        <v>35</v>
      </c>
      <c r="B52" s="19">
        <v>5633</v>
      </c>
      <c r="C52" s="19" t="s">
        <v>259</v>
      </c>
      <c r="D52" s="19" t="s">
        <v>88</v>
      </c>
      <c r="E52" s="19" t="s">
        <v>260</v>
      </c>
      <c r="F52" s="19" t="s">
        <v>55</v>
      </c>
      <c r="G52" s="19" t="s">
        <v>56</v>
      </c>
      <c r="H52" s="19" t="s">
        <v>73</v>
      </c>
      <c r="I52" s="19" t="s">
        <v>74</v>
      </c>
      <c r="J52" s="19" t="s">
        <v>112</v>
      </c>
      <c r="K52" s="19" t="s">
        <v>244</v>
      </c>
      <c r="L52" s="19">
        <v>1022</v>
      </c>
      <c r="M52" s="19" t="s">
        <v>111</v>
      </c>
      <c r="N52" s="19" t="s">
        <v>112</v>
      </c>
      <c r="O52" s="19">
        <v>16</v>
      </c>
      <c r="P52" s="19" t="s">
        <v>261</v>
      </c>
      <c r="Q52" s="20">
        <v>43097</v>
      </c>
      <c r="R52" s="20">
        <v>43104</v>
      </c>
      <c r="S52" s="19">
        <v>55341</v>
      </c>
      <c r="T52" s="21">
        <v>0</v>
      </c>
      <c r="U52" s="21">
        <v>0</v>
      </c>
      <c r="V52" s="21">
        <v>24</v>
      </c>
      <c r="W52" s="21">
        <v>24</v>
      </c>
      <c r="X52" s="21">
        <v>0</v>
      </c>
      <c r="Y52" s="21">
        <v>0</v>
      </c>
      <c r="Z52" s="21">
        <v>0</v>
      </c>
      <c r="AA52" s="21">
        <v>0</v>
      </c>
      <c r="AB52" s="21">
        <f t="shared" si="0"/>
        <v>24</v>
      </c>
      <c r="AC52" s="21">
        <f t="shared" si="1"/>
        <v>0</v>
      </c>
      <c r="AD52" s="22">
        <v>7380</v>
      </c>
      <c r="AE52" s="24">
        <f t="shared" si="2"/>
        <v>177120</v>
      </c>
      <c r="AF52" s="22">
        <f t="shared" si="3"/>
        <v>177120</v>
      </c>
      <c r="AG52" s="19" t="s">
        <v>113</v>
      </c>
      <c r="AH52" s="19" t="s">
        <v>114</v>
      </c>
      <c r="AI52" s="19" t="s">
        <v>115</v>
      </c>
      <c r="AJ52" s="19" t="s">
        <v>116</v>
      </c>
      <c r="AK52" s="23">
        <f t="shared" si="4"/>
        <v>1</v>
      </c>
    </row>
    <row r="53" spans="1:37" x14ac:dyDescent="0.25">
      <c r="A53" s="19" t="s">
        <v>35</v>
      </c>
      <c r="B53" s="19">
        <v>5633</v>
      </c>
      <c r="C53" s="19" t="s">
        <v>259</v>
      </c>
      <c r="D53" s="19" t="s">
        <v>88</v>
      </c>
      <c r="E53" s="19" t="s">
        <v>260</v>
      </c>
      <c r="F53" s="19" t="s">
        <v>55</v>
      </c>
      <c r="G53" s="19" t="s">
        <v>56</v>
      </c>
      <c r="H53" s="19" t="s">
        <v>73</v>
      </c>
      <c r="I53" s="19" t="s">
        <v>73</v>
      </c>
      <c r="J53" s="19" t="s">
        <v>103</v>
      </c>
      <c r="K53" s="19" t="s">
        <v>104</v>
      </c>
      <c r="L53" s="19">
        <v>49829</v>
      </c>
      <c r="M53" s="19" t="s">
        <v>77</v>
      </c>
      <c r="N53" s="19" t="s">
        <v>105</v>
      </c>
      <c r="O53" s="19">
        <v>37</v>
      </c>
      <c r="P53" s="19" t="s">
        <v>60</v>
      </c>
      <c r="Q53" s="20">
        <v>43098</v>
      </c>
      <c r="R53" s="20">
        <v>43465</v>
      </c>
      <c r="S53" s="19" t="s">
        <v>106</v>
      </c>
      <c r="T53" s="25">
        <v>0</v>
      </c>
      <c r="U53" s="25">
        <v>0</v>
      </c>
      <c r="V53" s="21">
        <v>0</v>
      </c>
      <c r="W53" s="21">
        <v>29</v>
      </c>
      <c r="X53" s="21">
        <v>11</v>
      </c>
      <c r="Y53" s="21">
        <v>20</v>
      </c>
      <c r="Z53" s="21">
        <v>18</v>
      </c>
      <c r="AA53" s="21">
        <v>20</v>
      </c>
      <c r="AB53" s="21">
        <f t="shared" si="0"/>
        <v>98</v>
      </c>
      <c r="AC53" s="21">
        <f t="shared" si="1"/>
        <v>-98</v>
      </c>
      <c r="AD53" s="22">
        <v>7380</v>
      </c>
      <c r="AE53" s="24">
        <f t="shared" si="2"/>
        <v>0</v>
      </c>
      <c r="AF53" s="22">
        <f t="shared" si="3"/>
        <v>723240</v>
      </c>
      <c r="AG53" s="19" t="s">
        <v>107</v>
      </c>
      <c r="AH53" s="19" t="s">
        <v>80</v>
      </c>
      <c r="AI53" s="19" t="s">
        <v>108</v>
      </c>
      <c r="AJ53" s="19" t="s">
        <v>82</v>
      </c>
      <c r="AK53" s="23">
        <f t="shared" si="4"/>
        <v>0</v>
      </c>
    </row>
    <row r="54" spans="1:37" x14ac:dyDescent="0.25">
      <c r="A54" s="19" t="s">
        <v>35</v>
      </c>
      <c r="B54" s="19">
        <v>5633</v>
      </c>
      <c r="C54" s="19" t="s">
        <v>259</v>
      </c>
      <c r="D54" s="19" t="s">
        <v>88</v>
      </c>
      <c r="E54" s="19" t="s">
        <v>260</v>
      </c>
      <c r="F54" s="19" t="s">
        <v>55</v>
      </c>
      <c r="G54" s="19" t="s">
        <v>56</v>
      </c>
      <c r="H54" s="19" t="s">
        <v>73</v>
      </c>
      <c r="I54" s="19" t="s">
        <v>73</v>
      </c>
      <c r="J54" s="19" t="s">
        <v>109</v>
      </c>
      <c r="K54" s="19" t="s">
        <v>110</v>
      </c>
      <c r="L54" s="19">
        <v>49941</v>
      </c>
      <c r="M54" s="19" t="s">
        <v>111</v>
      </c>
      <c r="N54" s="19" t="s">
        <v>112</v>
      </c>
      <c r="O54" s="19">
        <v>16</v>
      </c>
      <c r="P54" s="19" t="s">
        <v>60</v>
      </c>
      <c r="Q54" s="20">
        <v>43098</v>
      </c>
      <c r="R54" s="20">
        <v>43465</v>
      </c>
      <c r="S54" s="19" t="s">
        <v>106</v>
      </c>
      <c r="T54" s="25">
        <v>0</v>
      </c>
      <c r="U54" s="25">
        <v>0</v>
      </c>
      <c r="V54" s="21">
        <v>0</v>
      </c>
      <c r="W54" s="21">
        <v>45</v>
      </c>
      <c r="X54" s="21">
        <v>32</v>
      </c>
      <c r="Y54" s="21">
        <v>17</v>
      </c>
      <c r="Z54" s="21">
        <v>20</v>
      </c>
      <c r="AA54" s="21">
        <v>35</v>
      </c>
      <c r="AB54" s="21">
        <f t="shared" si="0"/>
        <v>149</v>
      </c>
      <c r="AC54" s="21">
        <f t="shared" si="1"/>
        <v>-149</v>
      </c>
      <c r="AD54" s="22">
        <v>7380</v>
      </c>
      <c r="AE54" s="24">
        <f t="shared" si="2"/>
        <v>0</v>
      </c>
      <c r="AF54" s="22">
        <f t="shared" si="3"/>
        <v>1099620</v>
      </c>
      <c r="AG54" s="19" t="s">
        <v>113</v>
      </c>
      <c r="AH54" s="19" t="s">
        <v>114</v>
      </c>
      <c r="AI54" s="19" t="s">
        <v>115</v>
      </c>
      <c r="AJ54" s="19" t="s">
        <v>116</v>
      </c>
      <c r="AK54" s="23">
        <f t="shared" si="4"/>
        <v>0</v>
      </c>
    </row>
    <row r="55" spans="1:37" x14ac:dyDescent="0.25">
      <c r="A55" s="19" t="s">
        <v>35</v>
      </c>
      <c r="B55" s="19">
        <v>5633</v>
      </c>
      <c r="C55" s="19" t="s">
        <v>259</v>
      </c>
      <c r="D55" s="19" t="s">
        <v>88</v>
      </c>
      <c r="E55" s="19" t="s">
        <v>260</v>
      </c>
      <c r="F55" s="19" t="s">
        <v>55</v>
      </c>
      <c r="G55" s="19" t="s">
        <v>56</v>
      </c>
      <c r="H55" s="19" t="s">
        <v>73</v>
      </c>
      <c r="I55" s="19" t="s">
        <v>73</v>
      </c>
      <c r="J55" s="19" t="s">
        <v>262</v>
      </c>
      <c r="K55" s="19" t="s">
        <v>263</v>
      </c>
      <c r="L55" s="19">
        <v>49954</v>
      </c>
      <c r="M55" s="19" t="s">
        <v>176</v>
      </c>
      <c r="N55" s="19" t="s">
        <v>177</v>
      </c>
      <c r="O55" s="19">
        <v>10</v>
      </c>
      <c r="P55" s="19" t="s">
        <v>60</v>
      </c>
      <c r="Q55" s="20">
        <v>43098</v>
      </c>
      <c r="R55" s="20">
        <v>43465</v>
      </c>
      <c r="S55" s="19" t="s">
        <v>106</v>
      </c>
      <c r="T55" s="25">
        <v>0</v>
      </c>
      <c r="U55" s="25">
        <v>0</v>
      </c>
      <c r="V55" s="21">
        <v>0</v>
      </c>
      <c r="W55" s="21">
        <v>24</v>
      </c>
      <c r="X55" s="21">
        <v>17</v>
      </c>
      <c r="Y55" s="21">
        <v>7</v>
      </c>
      <c r="Z55" s="21">
        <v>17</v>
      </c>
      <c r="AA55" s="21">
        <v>9</v>
      </c>
      <c r="AB55" s="21">
        <f t="shared" si="0"/>
        <v>74</v>
      </c>
      <c r="AC55" s="21">
        <f t="shared" si="1"/>
        <v>-74</v>
      </c>
      <c r="AD55" s="22">
        <v>7380</v>
      </c>
      <c r="AE55" s="24">
        <f t="shared" si="2"/>
        <v>0</v>
      </c>
      <c r="AF55" s="22">
        <f t="shared" si="3"/>
        <v>546120</v>
      </c>
      <c r="AG55" s="19" t="s">
        <v>246</v>
      </c>
      <c r="AH55" s="19" t="s">
        <v>179</v>
      </c>
      <c r="AI55" s="19" t="s">
        <v>247</v>
      </c>
      <c r="AJ55" s="19" t="s">
        <v>181</v>
      </c>
      <c r="AK55" s="23">
        <f t="shared" si="4"/>
        <v>0</v>
      </c>
    </row>
    <row r="56" spans="1:37" x14ac:dyDescent="0.25">
      <c r="A56" s="19" t="s">
        <v>35</v>
      </c>
      <c r="B56" s="19">
        <v>5633</v>
      </c>
      <c r="C56" s="19" t="s">
        <v>259</v>
      </c>
      <c r="D56" s="19" t="s">
        <v>88</v>
      </c>
      <c r="E56" s="19" t="s">
        <v>260</v>
      </c>
      <c r="F56" s="19" t="s">
        <v>55</v>
      </c>
      <c r="G56" s="19" t="s">
        <v>56</v>
      </c>
      <c r="H56" s="19" t="s">
        <v>73</v>
      </c>
      <c r="I56" s="19" t="s">
        <v>73</v>
      </c>
      <c r="J56" s="19" t="s">
        <v>117</v>
      </c>
      <c r="K56" s="19" t="s">
        <v>118</v>
      </c>
      <c r="L56" s="19">
        <v>49830</v>
      </c>
      <c r="M56" s="19" t="s">
        <v>119</v>
      </c>
      <c r="N56" s="19" t="s">
        <v>120</v>
      </c>
      <c r="O56" s="19">
        <v>35</v>
      </c>
      <c r="P56" s="19" t="s">
        <v>60</v>
      </c>
      <c r="Q56" s="20">
        <v>43098</v>
      </c>
      <c r="R56" s="20">
        <v>43465</v>
      </c>
      <c r="S56" s="19" t="s">
        <v>106</v>
      </c>
      <c r="T56" s="25">
        <v>0</v>
      </c>
      <c r="U56" s="25">
        <v>0</v>
      </c>
      <c r="V56" s="21">
        <v>0</v>
      </c>
      <c r="W56" s="21">
        <v>9</v>
      </c>
      <c r="X56" s="21">
        <v>0</v>
      </c>
      <c r="Y56" s="21">
        <v>18</v>
      </c>
      <c r="Z56" s="21">
        <v>12</v>
      </c>
      <c r="AA56" s="21">
        <v>24</v>
      </c>
      <c r="AB56" s="21">
        <f t="shared" si="0"/>
        <v>63</v>
      </c>
      <c r="AC56" s="21">
        <f t="shared" si="1"/>
        <v>-63</v>
      </c>
      <c r="AD56" s="22">
        <v>7380</v>
      </c>
      <c r="AE56" s="24">
        <f t="shared" si="2"/>
        <v>0</v>
      </c>
      <c r="AF56" s="22">
        <f t="shared" si="3"/>
        <v>464940</v>
      </c>
      <c r="AG56" s="19" t="s">
        <v>121</v>
      </c>
      <c r="AH56" s="19" t="s">
        <v>114</v>
      </c>
      <c r="AI56" s="19" t="s">
        <v>122</v>
      </c>
      <c r="AJ56" s="19" t="s">
        <v>116</v>
      </c>
      <c r="AK56" s="23">
        <f t="shared" si="4"/>
        <v>0</v>
      </c>
    </row>
    <row r="57" spans="1:37" x14ac:dyDescent="0.25">
      <c r="A57" s="19" t="s">
        <v>35</v>
      </c>
      <c r="B57" s="19">
        <v>5633</v>
      </c>
      <c r="C57" s="19" t="s">
        <v>259</v>
      </c>
      <c r="D57" s="19" t="s">
        <v>88</v>
      </c>
      <c r="E57" s="19" t="s">
        <v>260</v>
      </c>
      <c r="F57" s="19" t="s">
        <v>55</v>
      </c>
      <c r="G57" s="19" t="s">
        <v>56</v>
      </c>
      <c r="H57" s="19" t="s">
        <v>73</v>
      </c>
      <c r="I57" s="19" t="s">
        <v>73</v>
      </c>
      <c r="J57" s="19" t="s">
        <v>264</v>
      </c>
      <c r="K57" s="19" t="s">
        <v>265</v>
      </c>
      <c r="L57" s="19">
        <v>1202</v>
      </c>
      <c r="M57" s="19" t="s">
        <v>266</v>
      </c>
      <c r="N57" s="19" t="s">
        <v>264</v>
      </c>
      <c r="O57" s="19">
        <v>5</v>
      </c>
      <c r="P57" s="19" t="s">
        <v>60</v>
      </c>
      <c r="Q57" s="20">
        <v>43098</v>
      </c>
      <c r="R57" s="20">
        <v>43465</v>
      </c>
      <c r="S57" s="19" t="s">
        <v>106</v>
      </c>
      <c r="T57" s="26">
        <v>2</v>
      </c>
      <c r="U57" s="26">
        <v>4</v>
      </c>
      <c r="V57" s="21">
        <v>0</v>
      </c>
      <c r="W57" s="21">
        <v>0</v>
      </c>
      <c r="X57" s="21">
        <v>0</v>
      </c>
      <c r="Y57" s="21">
        <v>4</v>
      </c>
      <c r="Z57" s="21">
        <v>0</v>
      </c>
      <c r="AA57" s="21">
        <v>0</v>
      </c>
      <c r="AB57" s="21">
        <f t="shared" si="0"/>
        <v>4</v>
      </c>
      <c r="AC57" s="21">
        <f t="shared" si="1"/>
        <v>-4</v>
      </c>
      <c r="AD57" s="22">
        <v>7380</v>
      </c>
      <c r="AE57" s="24">
        <f t="shared" si="2"/>
        <v>0</v>
      </c>
      <c r="AF57" s="22">
        <f t="shared" si="3"/>
        <v>29520</v>
      </c>
      <c r="AG57" s="19" t="s">
        <v>267</v>
      </c>
      <c r="AH57" s="19" t="s">
        <v>171</v>
      </c>
      <c r="AI57" s="19" t="s">
        <v>268</v>
      </c>
      <c r="AJ57" s="19" t="s">
        <v>173</v>
      </c>
      <c r="AK57" s="23">
        <f t="shared" si="4"/>
        <v>0</v>
      </c>
    </row>
    <row r="58" spans="1:37" x14ac:dyDescent="0.25">
      <c r="A58" s="19" t="s">
        <v>35</v>
      </c>
      <c r="B58" s="19">
        <v>5633</v>
      </c>
      <c r="C58" s="19" t="s">
        <v>259</v>
      </c>
      <c r="D58" s="19" t="s">
        <v>88</v>
      </c>
      <c r="E58" s="19" t="s">
        <v>260</v>
      </c>
      <c r="F58" s="19" t="s">
        <v>55</v>
      </c>
      <c r="G58" s="19" t="s">
        <v>56</v>
      </c>
      <c r="H58" s="19" t="s">
        <v>73</v>
      </c>
      <c r="I58" s="19" t="s">
        <v>73</v>
      </c>
      <c r="J58" s="19" t="s">
        <v>194</v>
      </c>
      <c r="K58" s="19" t="s">
        <v>195</v>
      </c>
      <c r="L58" s="19">
        <v>1066</v>
      </c>
      <c r="M58" s="19" t="s">
        <v>196</v>
      </c>
      <c r="N58" s="19" t="s">
        <v>194</v>
      </c>
      <c r="O58" s="19">
        <v>23</v>
      </c>
      <c r="P58" s="19" t="s">
        <v>60</v>
      </c>
      <c r="Q58" s="20">
        <v>43098</v>
      </c>
      <c r="R58" s="20">
        <v>43465</v>
      </c>
      <c r="S58" s="19" t="s">
        <v>106</v>
      </c>
      <c r="T58" s="21">
        <v>0</v>
      </c>
      <c r="U58" s="26">
        <v>22</v>
      </c>
      <c r="V58" s="21">
        <v>0</v>
      </c>
      <c r="W58" s="21">
        <v>0</v>
      </c>
      <c r="X58" s="21">
        <v>0</v>
      </c>
      <c r="Y58" s="21">
        <v>22</v>
      </c>
      <c r="Z58" s="21">
        <v>1</v>
      </c>
      <c r="AA58" s="21">
        <v>20</v>
      </c>
      <c r="AB58" s="21">
        <f t="shared" si="0"/>
        <v>43</v>
      </c>
      <c r="AC58" s="21">
        <f t="shared" si="1"/>
        <v>-43</v>
      </c>
      <c r="AD58" s="22">
        <v>7380</v>
      </c>
      <c r="AE58" s="24">
        <f t="shared" si="2"/>
        <v>0</v>
      </c>
      <c r="AF58" s="22">
        <f t="shared" si="3"/>
        <v>317340</v>
      </c>
      <c r="AG58" s="19" t="s">
        <v>197</v>
      </c>
      <c r="AH58" s="19" t="s">
        <v>127</v>
      </c>
      <c r="AI58" s="19" t="s">
        <v>198</v>
      </c>
      <c r="AJ58" s="19" t="s">
        <v>129</v>
      </c>
      <c r="AK58" s="23">
        <f t="shared" si="4"/>
        <v>0</v>
      </c>
    </row>
    <row r="59" spans="1:37" x14ac:dyDescent="0.25">
      <c r="A59" s="19" t="s">
        <v>35</v>
      </c>
      <c r="B59" s="19">
        <v>5633</v>
      </c>
      <c r="C59" s="19" t="s">
        <v>259</v>
      </c>
      <c r="D59" s="19" t="s">
        <v>88</v>
      </c>
      <c r="E59" s="19" t="s">
        <v>260</v>
      </c>
      <c r="F59" s="19" t="s">
        <v>55</v>
      </c>
      <c r="G59" s="19" t="s">
        <v>56</v>
      </c>
      <c r="H59" s="19" t="s">
        <v>73</v>
      </c>
      <c r="I59" s="19" t="s">
        <v>73</v>
      </c>
      <c r="J59" s="19" t="s">
        <v>130</v>
      </c>
      <c r="K59" s="19" t="s">
        <v>131</v>
      </c>
      <c r="L59" s="19">
        <v>1027</v>
      </c>
      <c r="M59" s="19" t="s">
        <v>77</v>
      </c>
      <c r="N59" s="19" t="s">
        <v>105</v>
      </c>
      <c r="O59" s="19">
        <v>37</v>
      </c>
      <c r="P59" s="19" t="s">
        <v>60</v>
      </c>
      <c r="Q59" s="20">
        <v>43098</v>
      </c>
      <c r="R59" s="20">
        <v>43465</v>
      </c>
      <c r="S59" s="19" t="s">
        <v>106</v>
      </c>
      <c r="T59" s="25">
        <v>0</v>
      </c>
      <c r="U59" s="25">
        <v>0</v>
      </c>
      <c r="V59" s="21">
        <v>0</v>
      </c>
      <c r="W59" s="21">
        <v>47</v>
      </c>
      <c r="X59" s="21">
        <v>15</v>
      </c>
      <c r="Y59" s="21">
        <v>15</v>
      </c>
      <c r="Z59" s="21">
        <v>0</v>
      </c>
      <c r="AA59" s="21">
        <v>7</v>
      </c>
      <c r="AB59" s="21">
        <f t="shared" si="0"/>
        <v>84</v>
      </c>
      <c r="AC59" s="21">
        <f t="shared" si="1"/>
        <v>-84</v>
      </c>
      <c r="AD59" s="22">
        <v>7380</v>
      </c>
      <c r="AE59" s="24">
        <f t="shared" si="2"/>
        <v>0</v>
      </c>
      <c r="AF59" s="22">
        <f t="shared" si="3"/>
        <v>619920</v>
      </c>
      <c r="AG59" s="19" t="s">
        <v>107</v>
      </c>
      <c r="AH59" s="19" t="s">
        <v>80</v>
      </c>
      <c r="AI59" s="19" t="s">
        <v>108</v>
      </c>
      <c r="AJ59" s="19" t="s">
        <v>82</v>
      </c>
      <c r="AK59" s="23">
        <f t="shared" si="4"/>
        <v>0</v>
      </c>
    </row>
    <row r="60" spans="1:37" x14ac:dyDescent="0.25">
      <c r="A60" s="19" t="s">
        <v>35</v>
      </c>
      <c r="B60" s="19">
        <v>5633</v>
      </c>
      <c r="C60" s="19" t="s">
        <v>259</v>
      </c>
      <c r="D60" s="19" t="s">
        <v>88</v>
      </c>
      <c r="E60" s="19" t="s">
        <v>260</v>
      </c>
      <c r="F60" s="19" t="s">
        <v>55</v>
      </c>
      <c r="G60" s="19" t="s">
        <v>56</v>
      </c>
      <c r="H60" s="19" t="s">
        <v>73</v>
      </c>
      <c r="I60" s="19" t="s">
        <v>73</v>
      </c>
      <c r="J60" s="19" t="s">
        <v>269</v>
      </c>
      <c r="K60" s="19" t="s">
        <v>270</v>
      </c>
      <c r="L60" s="19">
        <v>1263</v>
      </c>
      <c r="M60" s="19" t="s">
        <v>254</v>
      </c>
      <c r="N60" s="19" t="s">
        <v>252</v>
      </c>
      <c r="O60" s="19">
        <v>8</v>
      </c>
      <c r="P60" s="19" t="s">
        <v>60</v>
      </c>
      <c r="Q60" s="20">
        <v>43098</v>
      </c>
      <c r="R60" s="20">
        <v>43465</v>
      </c>
      <c r="S60" s="19" t="s">
        <v>106</v>
      </c>
      <c r="T60" s="25">
        <v>0</v>
      </c>
      <c r="U60" s="25">
        <v>0</v>
      </c>
      <c r="V60" s="21">
        <v>0</v>
      </c>
      <c r="W60" s="21">
        <v>50</v>
      </c>
      <c r="X60" s="21">
        <v>17</v>
      </c>
      <c r="Y60" s="21">
        <v>46</v>
      </c>
      <c r="Z60" s="21">
        <v>31</v>
      </c>
      <c r="AA60" s="21">
        <v>51</v>
      </c>
      <c r="AB60" s="21">
        <f t="shared" si="0"/>
        <v>195</v>
      </c>
      <c r="AC60" s="21">
        <f t="shared" si="1"/>
        <v>-195</v>
      </c>
      <c r="AD60" s="22">
        <v>7380</v>
      </c>
      <c r="AE60" s="24">
        <f t="shared" si="2"/>
        <v>0</v>
      </c>
      <c r="AF60" s="22">
        <f t="shared" si="3"/>
        <v>1439100</v>
      </c>
      <c r="AG60" s="19" t="s">
        <v>255</v>
      </c>
      <c r="AH60" s="19" t="s">
        <v>179</v>
      </c>
      <c r="AI60" s="19" t="s">
        <v>129</v>
      </c>
      <c r="AJ60" s="19" t="s">
        <v>181</v>
      </c>
      <c r="AK60" s="23">
        <f t="shared" si="4"/>
        <v>0</v>
      </c>
    </row>
    <row r="61" spans="1:37" x14ac:dyDescent="0.25">
      <c r="A61" s="19" t="s">
        <v>35</v>
      </c>
      <c r="B61" s="19">
        <v>5633</v>
      </c>
      <c r="C61" s="19" t="s">
        <v>259</v>
      </c>
      <c r="D61" s="19" t="s">
        <v>88</v>
      </c>
      <c r="E61" s="19" t="s">
        <v>260</v>
      </c>
      <c r="F61" s="19" t="s">
        <v>55</v>
      </c>
      <c r="G61" s="19" t="s">
        <v>56</v>
      </c>
      <c r="H61" s="19" t="s">
        <v>73</v>
      </c>
      <c r="I61" s="19" t="s">
        <v>73</v>
      </c>
      <c r="J61" s="19" t="s">
        <v>132</v>
      </c>
      <c r="K61" s="19" t="s">
        <v>133</v>
      </c>
      <c r="L61" s="19">
        <v>1070</v>
      </c>
      <c r="M61" s="19" t="s">
        <v>134</v>
      </c>
      <c r="N61" s="19" t="s">
        <v>135</v>
      </c>
      <c r="O61" s="19">
        <v>14</v>
      </c>
      <c r="P61" s="19" t="s">
        <v>60</v>
      </c>
      <c r="Q61" s="20">
        <v>43098</v>
      </c>
      <c r="R61" s="20">
        <v>43465</v>
      </c>
      <c r="S61" s="19" t="s">
        <v>106</v>
      </c>
      <c r="T61" s="25">
        <v>0</v>
      </c>
      <c r="U61" s="25">
        <v>0</v>
      </c>
      <c r="V61" s="21">
        <v>0</v>
      </c>
      <c r="W61" s="21">
        <v>0</v>
      </c>
      <c r="X61" s="21">
        <v>0</v>
      </c>
      <c r="Y61" s="21">
        <v>0</v>
      </c>
      <c r="Z61" s="21">
        <v>5</v>
      </c>
      <c r="AA61" s="21">
        <v>0</v>
      </c>
      <c r="AB61" s="21">
        <f t="shared" si="0"/>
        <v>5</v>
      </c>
      <c r="AC61" s="21">
        <f t="shared" si="1"/>
        <v>-5</v>
      </c>
      <c r="AD61" s="22">
        <v>7380</v>
      </c>
      <c r="AE61" s="24">
        <f t="shared" si="2"/>
        <v>0</v>
      </c>
      <c r="AF61" s="22">
        <f t="shared" si="3"/>
        <v>36900</v>
      </c>
      <c r="AG61" s="19" t="s">
        <v>136</v>
      </c>
      <c r="AH61" s="19" t="s">
        <v>137</v>
      </c>
      <c r="AI61" s="19" t="s">
        <v>138</v>
      </c>
      <c r="AJ61" s="19" t="s">
        <v>139</v>
      </c>
      <c r="AK61" s="23">
        <f t="shared" si="4"/>
        <v>0</v>
      </c>
    </row>
    <row r="62" spans="1:37" x14ac:dyDescent="0.25">
      <c r="A62" s="19" t="s">
        <v>35</v>
      </c>
      <c r="B62" s="19">
        <v>5633</v>
      </c>
      <c r="C62" s="19" t="s">
        <v>259</v>
      </c>
      <c r="D62" s="19" t="s">
        <v>88</v>
      </c>
      <c r="E62" s="19" t="s">
        <v>260</v>
      </c>
      <c r="F62" s="19" t="s">
        <v>55</v>
      </c>
      <c r="G62" s="19" t="s">
        <v>56</v>
      </c>
      <c r="H62" s="19" t="s">
        <v>73</v>
      </c>
      <c r="I62" s="19" t="s">
        <v>73</v>
      </c>
      <c r="J62" s="19" t="s">
        <v>148</v>
      </c>
      <c r="K62" s="19" t="s">
        <v>149</v>
      </c>
      <c r="L62" s="19">
        <v>1114</v>
      </c>
      <c r="M62" s="19" t="s">
        <v>150</v>
      </c>
      <c r="N62" s="19" t="s">
        <v>151</v>
      </c>
      <c r="O62" s="19">
        <v>27</v>
      </c>
      <c r="P62" s="19" t="s">
        <v>60</v>
      </c>
      <c r="Q62" s="20">
        <v>43098</v>
      </c>
      <c r="R62" s="20">
        <v>43465</v>
      </c>
      <c r="S62" s="19" t="s">
        <v>106</v>
      </c>
      <c r="T62" s="25">
        <v>0</v>
      </c>
      <c r="U62" s="25">
        <v>0</v>
      </c>
      <c r="V62" s="21">
        <v>0</v>
      </c>
      <c r="W62" s="21">
        <v>44</v>
      </c>
      <c r="X62" s="21">
        <v>15</v>
      </c>
      <c r="Y62" s="21">
        <v>48</v>
      </c>
      <c r="Z62" s="21">
        <v>47</v>
      </c>
      <c r="AA62" s="21">
        <v>29</v>
      </c>
      <c r="AB62" s="21">
        <f t="shared" si="0"/>
        <v>183</v>
      </c>
      <c r="AC62" s="21">
        <f t="shared" si="1"/>
        <v>-183</v>
      </c>
      <c r="AD62" s="22">
        <v>7380</v>
      </c>
      <c r="AE62" s="24">
        <f t="shared" si="2"/>
        <v>0</v>
      </c>
      <c r="AF62" s="22">
        <f t="shared" si="3"/>
        <v>1350540</v>
      </c>
      <c r="AG62" s="19" t="s">
        <v>152</v>
      </c>
      <c r="AH62" s="19" t="s">
        <v>153</v>
      </c>
      <c r="AI62" s="19" t="s">
        <v>154</v>
      </c>
      <c r="AJ62" s="19" t="s">
        <v>155</v>
      </c>
      <c r="AK62" s="23">
        <f t="shared" si="4"/>
        <v>0</v>
      </c>
    </row>
    <row r="63" spans="1:37" x14ac:dyDescent="0.25">
      <c r="A63" s="19" t="s">
        <v>35</v>
      </c>
      <c r="B63" s="19">
        <v>5633</v>
      </c>
      <c r="C63" s="19" t="s">
        <v>259</v>
      </c>
      <c r="D63" s="19" t="s">
        <v>88</v>
      </c>
      <c r="E63" s="19" t="s">
        <v>260</v>
      </c>
      <c r="F63" s="19" t="s">
        <v>55</v>
      </c>
      <c r="G63" s="19" t="s">
        <v>56</v>
      </c>
      <c r="H63" s="19" t="s">
        <v>73</v>
      </c>
      <c r="I63" s="19" t="s">
        <v>73</v>
      </c>
      <c r="J63" s="19" t="s">
        <v>271</v>
      </c>
      <c r="K63" s="19" t="s">
        <v>272</v>
      </c>
      <c r="L63" s="19">
        <v>1241</v>
      </c>
      <c r="M63" s="19" t="s">
        <v>204</v>
      </c>
      <c r="N63" s="19" t="s">
        <v>202</v>
      </c>
      <c r="O63" s="19">
        <v>25</v>
      </c>
      <c r="P63" s="19" t="s">
        <v>60</v>
      </c>
      <c r="Q63" s="20">
        <v>43098</v>
      </c>
      <c r="R63" s="20">
        <v>43465</v>
      </c>
      <c r="S63" s="19" t="s">
        <v>106</v>
      </c>
      <c r="T63" s="25">
        <v>0</v>
      </c>
      <c r="U63" s="25">
        <v>0</v>
      </c>
      <c r="V63" s="21">
        <v>0</v>
      </c>
      <c r="W63" s="21">
        <v>61</v>
      </c>
      <c r="X63" s="21">
        <v>28</v>
      </c>
      <c r="Y63" s="21">
        <v>42</v>
      </c>
      <c r="Z63" s="21">
        <v>22</v>
      </c>
      <c r="AA63" s="21">
        <v>21</v>
      </c>
      <c r="AB63" s="21">
        <f t="shared" si="0"/>
        <v>174</v>
      </c>
      <c r="AC63" s="21">
        <f t="shared" si="1"/>
        <v>-174</v>
      </c>
      <c r="AD63" s="22">
        <v>7380</v>
      </c>
      <c r="AE63" s="24">
        <f t="shared" si="2"/>
        <v>0</v>
      </c>
      <c r="AF63" s="22">
        <f t="shared" si="3"/>
        <v>1284120</v>
      </c>
      <c r="AG63" s="19" t="s">
        <v>205</v>
      </c>
      <c r="AH63" s="19" t="s">
        <v>127</v>
      </c>
      <c r="AI63" s="19" t="s">
        <v>206</v>
      </c>
      <c r="AJ63" s="19" t="s">
        <v>129</v>
      </c>
      <c r="AK63" s="23">
        <f t="shared" si="4"/>
        <v>0</v>
      </c>
    </row>
    <row r="64" spans="1:37" x14ac:dyDescent="0.25">
      <c r="A64" s="19" t="s">
        <v>35</v>
      </c>
      <c r="B64" s="19">
        <v>5633</v>
      </c>
      <c r="C64" s="19" t="s">
        <v>259</v>
      </c>
      <c r="D64" s="19" t="s">
        <v>88</v>
      </c>
      <c r="E64" s="19" t="s">
        <v>260</v>
      </c>
      <c r="F64" s="19" t="s">
        <v>55</v>
      </c>
      <c r="G64" s="19" t="s">
        <v>56</v>
      </c>
      <c r="H64" s="19" t="s">
        <v>73</v>
      </c>
      <c r="I64" s="19" t="s">
        <v>73</v>
      </c>
      <c r="J64" s="19" t="s">
        <v>273</v>
      </c>
      <c r="K64" s="19" t="s">
        <v>274</v>
      </c>
      <c r="L64" s="19">
        <v>1186</v>
      </c>
      <c r="M64" s="19" t="s">
        <v>275</v>
      </c>
      <c r="N64" s="19" t="s">
        <v>276</v>
      </c>
      <c r="O64" s="19">
        <v>17</v>
      </c>
      <c r="P64" s="19" t="s">
        <v>60</v>
      </c>
      <c r="Q64" s="20">
        <v>43098</v>
      </c>
      <c r="R64" s="20">
        <v>43465</v>
      </c>
      <c r="S64" s="19" t="s">
        <v>106</v>
      </c>
      <c r="T64" s="25">
        <v>0</v>
      </c>
      <c r="U64" s="25">
        <v>0</v>
      </c>
      <c r="V64" s="21">
        <v>0</v>
      </c>
      <c r="W64" s="21">
        <v>2</v>
      </c>
      <c r="X64" s="21">
        <v>0</v>
      </c>
      <c r="Y64" s="21">
        <v>2</v>
      </c>
      <c r="Z64" s="21">
        <v>0</v>
      </c>
      <c r="AA64" s="21">
        <v>0</v>
      </c>
      <c r="AB64" s="21">
        <f t="shared" si="0"/>
        <v>4</v>
      </c>
      <c r="AC64" s="21">
        <f t="shared" si="1"/>
        <v>-4</v>
      </c>
      <c r="AD64" s="22">
        <v>7380</v>
      </c>
      <c r="AE64" s="24">
        <f t="shared" si="2"/>
        <v>0</v>
      </c>
      <c r="AF64" s="22">
        <f t="shared" si="3"/>
        <v>29520</v>
      </c>
      <c r="AG64" s="19" t="s">
        <v>277</v>
      </c>
      <c r="AH64" s="19" t="s">
        <v>137</v>
      </c>
      <c r="AI64" s="19" t="s">
        <v>278</v>
      </c>
      <c r="AJ64" s="19" t="s">
        <v>139</v>
      </c>
      <c r="AK64" s="23">
        <f t="shared" si="4"/>
        <v>0</v>
      </c>
    </row>
    <row r="65" spans="1:37" x14ac:dyDescent="0.25">
      <c r="A65" s="19" t="s">
        <v>35</v>
      </c>
      <c r="B65" s="19">
        <v>5633</v>
      </c>
      <c r="C65" s="19" t="s">
        <v>259</v>
      </c>
      <c r="D65" s="19" t="s">
        <v>88</v>
      </c>
      <c r="E65" s="19" t="s">
        <v>260</v>
      </c>
      <c r="F65" s="19" t="s">
        <v>55</v>
      </c>
      <c r="G65" s="19" t="s">
        <v>56</v>
      </c>
      <c r="H65" s="19" t="s">
        <v>73</v>
      </c>
      <c r="I65" s="19" t="s">
        <v>73</v>
      </c>
      <c r="J65" s="19" t="s">
        <v>162</v>
      </c>
      <c r="K65" s="19" t="s">
        <v>163</v>
      </c>
      <c r="L65" s="19">
        <v>1108</v>
      </c>
      <c r="M65" s="19" t="s">
        <v>77</v>
      </c>
      <c r="N65" s="19" t="s">
        <v>105</v>
      </c>
      <c r="O65" s="19">
        <v>37</v>
      </c>
      <c r="P65" s="19" t="s">
        <v>60</v>
      </c>
      <c r="Q65" s="20">
        <v>43098</v>
      </c>
      <c r="R65" s="20">
        <v>43465</v>
      </c>
      <c r="S65" s="19" t="s">
        <v>106</v>
      </c>
      <c r="T65" s="25">
        <v>0</v>
      </c>
      <c r="U65" s="25">
        <v>0</v>
      </c>
      <c r="V65" s="21">
        <v>0</v>
      </c>
      <c r="W65" s="21">
        <v>5</v>
      </c>
      <c r="X65" s="21">
        <v>3</v>
      </c>
      <c r="Y65" s="21">
        <v>1</v>
      </c>
      <c r="Z65" s="21">
        <v>7</v>
      </c>
      <c r="AA65" s="21">
        <v>7</v>
      </c>
      <c r="AB65" s="21">
        <f t="shared" si="0"/>
        <v>23</v>
      </c>
      <c r="AC65" s="21">
        <f t="shared" si="1"/>
        <v>-23</v>
      </c>
      <c r="AD65" s="22">
        <v>7380</v>
      </c>
      <c r="AE65" s="24">
        <f t="shared" si="2"/>
        <v>0</v>
      </c>
      <c r="AF65" s="22">
        <f t="shared" si="3"/>
        <v>169740</v>
      </c>
      <c r="AG65" s="19" t="s">
        <v>107</v>
      </c>
      <c r="AH65" s="19" t="s">
        <v>80</v>
      </c>
      <c r="AI65" s="19" t="s">
        <v>108</v>
      </c>
      <c r="AJ65" s="19" t="s">
        <v>82</v>
      </c>
      <c r="AK65" s="23">
        <f t="shared" si="4"/>
        <v>0</v>
      </c>
    </row>
    <row r="66" spans="1:37" x14ac:dyDescent="0.25">
      <c r="A66" s="19" t="s">
        <v>35</v>
      </c>
      <c r="B66" s="19">
        <v>5633</v>
      </c>
      <c r="C66" s="19" t="s">
        <v>259</v>
      </c>
      <c r="D66" s="19" t="s">
        <v>88</v>
      </c>
      <c r="E66" s="19" t="s">
        <v>260</v>
      </c>
      <c r="F66" s="19" t="s">
        <v>55</v>
      </c>
      <c r="G66" s="19" t="s">
        <v>56</v>
      </c>
      <c r="H66" s="19" t="s">
        <v>73</v>
      </c>
      <c r="I66" s="19" t="s">
        <v>73</v>
      </c>
      <c r="J66" s="19" t="s">
        <v>166</v>
      </c>
      <c r="K66" s="19" t="s">
        <v>167</v>
      </c>
      <c r="L66" s="19">
        <v>31308</v>
      </c>
      <c r="M66" s="19" t="s">
        <v>168</v>
      </c>
      <c r="N66" s="19" t="s">
        <v>169</v>
      </c>
      <c r="O66" s="19">
        <v>20</v>
      </c>
      <c r="P66" s="19" t="s">
        <v>60</v>
      </c>
      <c r="Q66" s="20">
        <v>43098</v>
      </c>
      <c r="R66" s="20">
        <v>43465</v>
      </c>
      <c r="S66" s="19" t="s">
        <v>106</v>
      </c>
      <c r="T66" s="25">
        <v>0</v>
      </c>
      <c r="U66" s="25">
        <v>0</v>
      </c>
      <c r="V66" s="21">
        <v>0</v>
      </c>
      <c r="W66" s="21">
        <v>3</v>
      </c>
      <c r="X66" s="21">
        <v>0</v>
      </c>
      <c r="Y66" s="21">
        <v>3</v>
      </c>
      <c r="Z66" s="21">
        <v>1</v>
      </c>
      <c r="AA66" s="21">
        <v>0</v>
      </c>
      <c r="AB66" s="21">
        <f t="shared" ref="AB66:AB100" si="5">W66+X66+Y66+Z66+AA66</f>
        <v>7</v>
      </c>
      <c r="AC66" s="21">
        <f t="shared" ref="AC66:AC100" si="6">V66-AB66</f>
        <v>-7</v>
      </c>
      <c r="AD66" s="22">
        <v>7380</v>
      </c>
      <c r="AE66" s="24">
        <f t="shared" ref="AE66:AE100" si="7">V66*AD66</f>
        <v>0</v>
      </c>
      <c r="AF66" s="22">
        <f t="shared" ref="AF66:AF100" si="8">AB66*AD66</f>
        <v>51660</v>
      </c>
      <c r="AG66" s="19" t="s">
        <v>170</v>
      </c>
      <c r="AH66" s="19" t="s">
        <v>171</v>
      </c>
      <c r="AI66" s="19" t="s">
        <v>172</v>
      </c>
      <c r="AJ66" s="19" t="s">
        <v>173</v>
      </c>
      <c r="AK66" s="23">
        <f t="shared" ref="AK66:AK100" si="9">IF(ISERROR(AB66/V66),0,(AB66/V66))</f>
        <v>0</v>
      </c>
    </row>
    <row r="67" spans="1:37" x14ac:dyDescent="0.25">
      <c r="A67" s="19" t="s">
        <v>35</v>
      </c>
      <c r="B67" s="19">
        <v>5633</v>
      </c>
      <c r="C67" s="19" t="s">
        <v>259</v>
      </c>
      <c r="D67" s="19" t="s">
        <v>88</v>
      </c>
      <c r="E67" s="19" t="s">
        <v>260</v>
      </c>
      <c r="F67" s="19" t="s">
        <v>55</v>
      </c>
      <c r="G67" s="19" t="s">
        <v>56</v>
      </c>
      <c r="H67" s="19" t="s">
        <v>73</v>
      </c>
      <c r="I67" s="19" t="s">
        <v>73</v>
      </c>
      <c r="J67" s="19" t="s">
        <v>279</v>
      </c>
      <c r="K67" s="19" t="s">
        <v>280</v>
      </c>
      <c r="L67" s="19">
        <v>1611</v>
      </c>
      <c r="M67" s="19" t="s">
        <v>281</v>
      </c>
      <c r="N67" s="19" t="s">
        <v>282</v>
      </c>
      <c r="O67" s="19">
        <v>24</v>
      </c>
      <c r="P67" s="19" t="s">
        <v>60</v>
      </c>
      <c r="Q67" s="20">
        <v>43098</v>
      </c>
      <c r="R67" s="20">
        <v>43465</v>
      </c>
      <c r="S67" s="19" t="s">
        <v>106</v>
      </c>
      <c r="T67" s="25">
        <v>0</v>
      </c>
      <c r="U67" s="25">
        <v>0</v>
      </c>
      <c r="V67" s="21">
        <v>0</v>
      </c>
      <c r="W67" s="21">
        <v>6</v>
      </c>
      <c r="X67" s="21">
        <v>12</v>
      </c>
      <c r="Y67" s="21">
        <v>24</v>
      </c>
      <c r="Z67" s="21">
        <v>12</v>
      </c>
      <c r="AA67" s="21">
        <v>6</v>
      </c>
      <c r="AB67" s="21">
        <f t="shared" si="5"/>
        <v>60</v>
      </c>
      <c r="AC67" s="21">
        <f t="shared" si="6"/>
        <v>-60</v>
      </c>
      <c r="AD67" s="22">
        <v>7380</v>
      </c>
      <c r="AE67" s="24">
        <f t="shared" si="7"/>
        <v>0</v>
      </c>
      <c r="AF67" s="22">
        <f t="shared" si="8"/>
        <v>442800</v>
      </c>
      <c r="AG67" s="19" t="s">
        <v>283</v>
      </c>
      <c r="AH67" s="19" t="s">
        <v>212</v>
      </c>
      <c r="AI67" s="19" t="s">
        <v>284</v>
      </c>
      <c r="AJ67" s="19" t="s">
        <v>214</v>
      </c>
      <c r="AK67" s="23">
        <f t="shared" si="9"/>
        <v>0</v>
      </c>
    </row>
    <row r="68" spans="1:37" x14ac:dyDescent="0.25">
      <c r="A68" s="19" t="s">
        <v>35</v>
      </c>
      <c r="B68" s="19">
        <v>5633</v>
      </c>
      <c r="C68" s="19" t="s">
        <v>259</v>
      </c>
      <c r="D68" s="19" t="s">
        <v>88</v>
      </c>
      <c r="E68" s="19" t="s">
        <v>260</v>
      </c>
      <c r="F68" s="19" t="s">
        <v>55</v>
      </c>
      <c r="G68" s="19" t="s">
        <v>56</v>
      </c>
      <c r="H68" s="19" t="s">
        <v>73</v>
      </c>
      <c r="I68" s="19" t="s">
        <v>73</v>
      </c>
      <c r="J68" s="19" t="s">
        <v>174</v>
      </c>
      <c r="K68" s="19" t="s">
        <v>175</v>
      </c>
      <c r="L68" s="19">
        <v>87534</v>
      </c>
      <c r="M68" s="19" t="s">
        <v>176</v>
      </c>
      <c r="N68" s="19" t="s">
        <v>177</v>
      </c>
      <c r="O68" s="19">
        <v>10</v>
      </c>
      <c r="P68" s="19" t="s">
        <v>60</v>
      </c>
      <c r="Q68" s="20">
        <v>43098</v>
      </c>
      <c r="R68" s="20">
        <v>43465</v>
      </c>
      <c r="S68" s="19" t="s">
        <v>106</v>
      </c>
      <c r="T68" s="25">
        <v>0</v>
      </c>
      <c r="U68" s="25">
        <v>0</v>
      </c>
      <c r="V68" s="21">
        <v>0</v>
      </c>
      <c r="W68" s="21">
        <v>0</v>
      </c>
      <c r="X68" s="21">
        <v>20</v>
      </c>
      <c r="Y68" s="21">
        <v>0</v>
      </c>
      <c r="Z68" s="21">
        <v>25</v>
      </c>
      <c r="AA68" s="21">
        <v>8</v>
      </c>
      <c r="AB68" s="21">
        <f t="shared" si="5"/>
        <v>53</v>
      </c>
      <c r="AC68" s="21">
        <f t="shared" si="6"/>
        <v>-53</v>
      </c>
      <c r="AD68" s="22">
        <v>7380</v>
      </c>
      <c r="AE68" s="24">
        <f t="shared" si="7"/>
        <v>0</v>
      </c>
      <c r="AF68" s="22">
        <f t="shared" si="8"/>
        <v>391140</v>
      </c>
      <c r="AG68" s="19" t="s">
        <v>178</v>
      </c>
      <c r="AH68" s="19" t="s">
        <v>179</v>
      </c>
      <c r="AI68" s="19" t="s">
        <v>180</v>
      </c>
      <c r="AJ68" s="19" t="s">
        <v>181</v>
      </c>
      <c r="AK68" s="23">
        <f t="shared" si="9"/>
        <v>0</v>
      </c>
    </row>
    <row r="69" spans="1:37" x14ac:dyDescent="0.25">
      <c r="A69" s="19" t="s">
        <v>35</v>
      </c>
      <c r="B69" s="19">
        <v>5633</v>
      </c>
      <c r="C69" s="19" t="s">
        <v>259</v>
      </c>
      <c r="D69" s="19" t="s">
        <v>88</v>
      </c>
      <c r="E69" s="19" t="s">
        <v>260</v>
      </c>
      <c r="F69" s="19" t="s">
        <v>55</v>
      </c>
      <c r="G69" s="19" t="s">
        <v>56</v>
      </c>
      <c r="H69" s="19" t="s">
        <v>73</v>
      </c>
      <c r="I69" s="19" t="s">
        <v>73</v>
      </c>
      <c r="J69" s="19" t="s">
        <v>182</v>
      </c>
      <c r="K69" s="19" t="s">
        <v>183</v>
      </c>
      <c r="L69" s="19">
        <v>91822</v>
      </c>
      <c r="M69" s="19" t="s">
        <v>184</v>
      </c>
      <c r="N69" s="19" t="s">
        <v>185</v>
      </c>
      <c r="O69" s="19">
        <v>6</v>
      </c>
      <c r="P69" s="19" t="s">
        <v>60</v>
      </c>
      <c r="Q69" s="20">
        <v>43098</v>
      </c>
      <c r="R69" s="20">
        <v>43465</v>
      </c>
      <c r="S69" s="19" t="s">
        <v>106</v>
      </c>
      <c r="T69" s="25">
        <v>0</v>
      </c>
      <c r="U69" s="25">
        <v>0</v>
      </c>
      <c r="V69" s="21">
        <v>0</v>
      </c>
      <c r="W69" s="21">
        <v>0</v>
      </c>
      <c r="X69" s="21">
        <v>0</v>
      </c>
      <c r="Y69" s="21">
        <v>6</v>
      </c>
      <c r="Z69" s="21">
        <v>8</v>
      </c>
      <c r="AA69" s="21">
        <v>20</v>
      </c>
      <c r="AB69" s="21">
        <f t="shared" si="5"/>
        <v>34</v>
      </c>
      <c r="AC69" s="21">
        <f t="shared" si="6"/>
        <v>-34</v>
      </c>
      <c r="AD69" s="22">
        <v>7380</v>
      </c>
      <c r="AE69" s="24">
        <f t="shared" si="7"/>
        <v>0</v>
      </c>
      <c r="AF69" s="22">
        <f t="shared" si="8"/>
        <v>250920</v>
      </c>
      <c r="AG69" s="19" t="s">
        <v>186</v>
      </c>
      <c r="AH69" s="19" t="s">
        <v>137</v>
      </c>
      <c r="AI69" s="19" t="s">
        <v>187</v>
      </c>
      <c r="AJ69" s="19" t="s">
        <v>139</v>
      </c>
      <c r="AK69" s="23">
        <f t="shared" si="9"/>
        <v>0</v>
      </c>
    </row>
    <row r="70" spans="1:37" x14ac:dyDescent="0.25">
      <c r="A70" s="19" t="s">
        <v>35</v>
      </c>
      <c r="B70" s="19">
        <v>5633</v>
      </c>
      <c r="C70" s="19" t="s">
        <v>259</v>
      </c>
      <c r="D70" s="19" t="s">
        <v>88</v>
      </c>
      <c r="E70" s="19" t="s">
        <v>260</v>
      </c>
      <c r="F70" s="19" t="s">
        <v>55</v>
      </c>
      <c r="G70" s="19" t="s">
        <v>56</v>
      </c>
      <c r="H70" s="19" t="s">
        <v>73</v>
      </c>
      <c r="I70" s="19" t="s">
        <v>73</v>
      </c>
      <c r="J70" s="19" t="s">
        <v>188</v>
      </c>
      <c r="K70" s="19" t="s">
        <v>189</v>
      </c>
      <c r="L70" s="19">
        <v>49986</v>
      </c>
      <c r="M70" s="19" t="s">
        <v>190</v>
      </c>
      <c r="N70" s="19" t="s">
        <v>191</v>
      </c>
      <c r="O70" s="19">
        <v>22</v>
      </c>
      <c r="P70" s="19" t="s">
        <v>60</v>
      </c>
      <c r="Q70" s="20">
        <v>43098</v>
      </c>
      <c r="R70" s="20">
        <v>43465</v>
      </c>
      <c r="S70" s="19" t="s">
        <v>106</v>
      </c>
      <c r="T70" s="25">
        <v>0</v>
      </c>
      <c r="U70" s="25">
        <v>0</v>
      </c>
      <c r="V70" s="21">
        <v>0</v>
      </c>
      <c r="W70" s="21">
        <v>0</v>
      </c>
      <c r="X70" s="21">
        <v>0</v>
      </c>
      <c r="Y70" s="21">
        <v>10</v>
      </c>
      <c r="Z70" s="21">
        <v>0</v>
      </c>
      <c r="AA70" s="21">
        <v>3</v>
      </c>
      <c r="AB70" s="21">
        <f t="shared" si="5"/>
        <v>13</v>
      </c>
      <c r="AC70" s="21">
        <f t="shared" si="6"/>
        <v>-13</v>
      </c>
      <c r="AD70" s="22">
        <v>7380</v>
      </c>
      <c r="AE70" s="24">
        <f t="shared" si="7"/>
        <v>0</v>
      </c>
      <c r="AF70" s="22">
        <f t="shared" si="8"/>
        <v>95940</v>
      </c>
      <c r="AG70" s="19" t="s">
        <v>192</v>
      </c>
      <c r="AH70" s="19" t="s">
        <v>145</v>
      </c>
      <c r="AI70" s="19" t="s">
        <v>193</v>
      </c>
      <c r="AJ70" s="19" t="s">
        <v>147</v>
      </c>
      <c r="AK70" s="23">
        <f t="shared" si="9"/>
        <v>0</v>
      </c>
    </row>
    <row r="71" spans="1:37" x14ac:dyDescent="0.25">
      <c r="A71" s="19" t="s">
        <v>35</v>
      </c>
      <c r="B71" s="19">
        <v>5633</v>
      </c>
      <c r="C71" s="19" t="s">
        <v>259</v>
      </c>
      <c r="D71" s="19" t="s">
        <v>88</v>
      </c>
      <c r="E71" s="19" t="s">
        <v>260</v>
      </c>
      <c r="F71" s="19" t="s">
        <v>55</v>
      </c>
      <c r="G71" s="19" t="s">
        <v>56</v>
      </c>
      <c r="H71" s="19" t="s">
        <v>73</v>
      </c>
      <c r="I71" s="19" t="s">
        <v>73</v>
      </c>
      <c r="J71" s="19" t="s">
        <v>285</v>
      </c>
      <c r="K71" s="19" t="s">
        <v>286</v>
      </c>
      <c r="L71" s="19">
        <v>1225</v>
      </c>
      <c r="M71" s="19" t="s">
        <v>77</v>
      </c>
      <c r="N71" s="19" t="s">
        <v>285</v>
      </c>
      <c r="O71" s="19">
        <v>37</v>
      </c>
      <c r="P71" s="19" t="s">
        <v>60</v>
      </c>
      <c r="Q71" s="20">
        <v>43098</v>
      </c>
      <c r="R71" s="20">
        <v>43465</v>
      </c>
      <c r="S71" s="19" t="s">
        <v>106</v>
      </c>
      <c r="T71" s="26">
        <v>1</v>
      </c>
      <c r="U71" s="26">
        <v>2</v>
      </c>
      <c r="V71" s="21">
        <v>3</v>
      </c>
      <c r="W71" s="21">
        <v>0</v>
      </c>
      <c r="X71" s="21">
        <v>0</v>
      </c>
      <c r="Y71" s="21">
        <v>0</v>
      </c>
      <c r="Z71" s="21">
        <v>0</v>
      </c>
      <c r="AA71" s="21">
        <v>0</v>
      </c>
      <c r="AB71" s="21">
        <f t="shared" si="5"/>
        <v>0</v>
      </c>
      <c r="AC71" s="21">
        <f t="shared" si="6"/>
        <v>3</v>
      </c>
      <c r="AD71" s="22">
        <v>7380</v>
      </c>
      <c r="AE71" s="24">
        <f t="shared" si="7"/>
        <v>22140</v>
      </c>
      <c r="AF71" s="22">
        <f t="shared" si="8"/>
        <v>0</v>
      </c>
      <c r="AG71" s="19" t="s">
        <v>107</v>
      </c>
      <c r="AH71" s="19" t="s">
        <v>80</v>
      </c>
      <c r="AI71" s="19" t="s">
        <v>108</v>
      </c>
      <c r="AJ71" s="19" t="s">
        <v>82</v>
      </c>
      <c r="AK71" s="23">
        <f t="shared" si="9"/>
        <v>0</v>
      </c>
    </row>
    <row r="72" spans="1:37" x14ac:dyDescent="0.25">
      <c r="A72" s="19" t="s">
        <v>35</v>
      </c>
      <c r="B72" s="19">
        <v>5633</v>
      </c>
      <c r="C72" s="19" t="s">
        <v>259</v>
      </c>
      <c r="D72" s="19" t="s">
        <v>88</v>
      </c>
      <c r="E72" s="19" t="s">
        <v>260</v>
      </c>
      <c r="F72" s="19" t="s">
        <v>55</v>
      </c>
      <c r="G72" s="19" t="s">
        <v>56</v>
      </c>
      <c r="H72" s="19" t="s">
        <v>73</v>
      </c>
      <c r="I72" s="19" t="s">
        <v>73</v>
      </c>
      <c r="J72" s="19" t="s">
        <v>123</v>
      </c>
      <c r="K72" s="19" t="s">
        <v>124</v>
      </c>
      <c r="L72" s="19">
        <v>1025</v>
      </c>
      <c r="M72" s="19" t="s">
        <v>125</v>
      </c>
      <c r="N72" s="19" t="s">
        <v>123</v>
      </c>
      <c r="O72" s="19">
        <v>11</v>
      </c>
      <c r="P72" s="19" t="s">
        <v>60</v>
      </c>
      <c r="Q72" s="20">
        <v>43098</v>
      </c>
      <c r="R72" s="20">
        <v>43465</v>
      </c>
      <c r="S72" s="19" t="s">
        <v>106</v>
      </c>
      <c r="T72" s="21">
        <v>0</v>
      </c>
      <c r="U72" s="26">
        <v>1</v>
      </c>
      <c r="V72" s="21">
        <v>6</v>
      </c>
      <c r="W72" s="21">
        <v>1</v>
      </c>
      <c r="X72" s="21">
        <v>0</v>
      </c>
      <c r="Y72" s="21">
        <v>1</v>
      </c>
      <c r="Z72" s="21">
        <v>0</v>
      </c>
      <c r="AA72" s="21">
        <v>0</v>
      </c>
      <c r="AB72" s="21">
        <f t="shared" si="5"/>
        <v>2</v>
      </c>
      <c r="AC72" s="21">
        <f t="shared" si="6"/>
        <v>4</v>
      </c>
      <c r="AD72" s="22">
        <v>7380</v>
      </c>
      <c r="AE72" s="24">
        <f t="shared" si="7"/>
        <v>44280</v>
      </c>
      <c r="AF72" s="22">
        <f t="shared" si="8"/>
        <v>14760</v>
      </c>
      <c r="AG72" s="19" t="s">
        <v>126</v>
      </c>
      <c r="AH72" s="19" t="s">
        <v>127</v>
      </c>
      <c r="AI72" s="19" t="s">
        <v>128</v>
      </c>
      <c r="AJ72" s="19" t="s">
        <v>129</v>
      </c>
      <c r="AK72" s="23">
        <f t="shared" si="9"/>
        <v>0.33333333333333331</v>
      </c>
    </row>
    <row r="73" spans="1:37" x14ac:dyDescent="0.25">
      <c r="A73" s="19" t="s">
        <v>35</v>
      </c>
      <c r="B73" s="19">
        <v>5633</v>
      </c>
      <c r="C73" s="19" t="s">
        <v>259</v>
      </c>
      <c r="D73" s="19" t="s">
        <v>88</v>
      </c>
      <c r="E73" s="19" t="s">
        <v>260</v>
      </c>
      <c r="F73" s="19" t="s">
        <v>55</v>
      </c>
      <c r="G73" s="19" t="s">
        <v>56</v>
      </c>
      <c r="H73" s="19" t="s">
        <v>73</v>
      </c>
      <c r="I73" s="19" t="s">
        <v>73</v>
      </c>
      <c r="J73" s="19" t="s">
        <v>276</v>
      </c>
      <c r="K73" s="19" t="s">
        <v>287</v>
      </c>
      <c r="L73" s="19">
        <v>1063</v>
      </c>
      <c r="M73" s="19" t="s">
        <v>275</v>
      </c>
      <c r="N73" s="19" t="s">
        <v>276</v>
      </c>
      <c r="O73" s="19">
        <v>17</v>
      </c>
      <c r="P73" s="19" t="s">
        <v>60</v>
      </c>
      <c r="Q73" s="20">
        <v>43098</v>
      </c>
      <c r="R73" s="20">
        <v>43465</v>
      </c>
      <c r="S73" s="19" t="s">
        <v>106</v>
      </c>
      <c r="T73" s="26">
        <v>2</v>
      </c>
      <c r="U73" s="26">
        <v>6</v>
      </c>
      <c r="V73" s="21">
        <v>11</v>
      </c>
      <c r="W73" s="21">
        <v>0</v>
      </c>
      <c r="X73" s="21">
        <v>0</v>
      </c>
      <c r="Y73" s="21">
        <v>6</v>
      </c>
      <c r="Z73" s="21">
        <v>1</v>
      </c>
      <c r="AA73" s="21">
        <v>2</v>
      </c>
      <c r="AB73" s="21">
        <f t="shared" si="5"/>
        <v>9</v>
      </c>
      <c r="AC73" s="21">
        <f t="shared" si="6"/>
        <v>2</v>
      </c>
      <c r="AD73" s="22">
        <v>7380</v>
      </c>
      <c r="AE73" s="24">
        <f t="shared" si="7"/>
        <v>81180</v>
      </c>
      <c r="AF73" s="22">
        <f t="shared" si="8"/>
        <v>66420</v>
      </c>
      <c r="AG73" s="19" t="s">
        <v>277</v>
      </c>
      <c r="AH73" s="19" t="s">
        <v>137</v>
      </c>
      <c r="AI73" s="19" t="s">
        <v>278</v>
      </c>
      <c r="AJ73" s="19" t="s">
        <v>139</v>
      </c>
      <c r="AK73" s="23">
        <f t="shared" si="9"/>
        <v>0.81818181818181823</v>
      </c>
    </row>
    <row r="74" spans="1:37" x14ac:dyDescent="0.25">
      <c r="A74" s="19" t="s">
        <v>35</v>
      </c>
      <c r="B74" s="19">
        <v>5633</v>
      </c>
      <c r="C74" s="19" t="s">
        <v>259</v>
      </c>
      <c r="D74" s="19" t="s">
        <v>88</v>
      </c>
      <c r="E74" s="19" t="s">
        <v>260</v>
      </c>
      <c r="F74" s="19" t="s">
        <v>55</v>
      </c>
      <c r="G74" s="19" t="s">
        <v>56</v>
      </c>
      <c r="H74" s="19" t="s">
        <v>73</v>
      </c>
      <c r="I74" s="19" t="s">
        <v>73</v>
      </c>
      <c r="J74" s="19" t="s">
        <v>236</v>
      </c>
      <c r="K74" s="19" t="s">
        <v>237</v>
      </c>
      <c r="L74" s="19">
        <v>1106</v>
      </c>
      <c r="M74" s="19" t="s">
        <v>168</v>
      </c>
      <c r="N74" s="19" t="s">
        <v>236</v>
      </c>
      <c r="O74" s="19">
        <v>20</v>
      </c>
      <c r="P74" s="19" t="s">
        <v>60</v>
      </c>
      <c r="Q74" s="20">
        <v>43098</v>
      </c>
      <c r="R74" s="20">
        <v>43465</v>
      </c>
      <c r="S74" s="19" t="s">
        <v>106</v>
      </c>
      <c r="T74" s="26">
        <v>4</v>
      </c>
      <c r="U74" s="26">
        <v>0</v>
      </c>
      <c r="V74" s="21">
        <v>21</v>
      </c>
      <c r="W74" s="21">
        <v>5</v>
      </c>
      <c r="X74" s="21">
        <v>6</v>
      </c>
      <c r="Y74" s="21">
        <v>3</v>
      </c>
      <c r="Z74" s="21">
        <v>6</v>
      </c>
      <c r="AA74" s="21">
        <v>4</v>
      </c>
      <c r="AB74" s="21">
        <f t="shared" si="5"/>
        <v>24</v>
      </c>
      <c r="AC74" s="21">
        <f t="shared" si="6"/>
        <v>-3</v>
      </c>
      <c r="AD74" s="22">
        <v>7380</v>
      </c>
      <c r="AE74" s="24">
        <f t="shared" si="7"/>
        <v>154980</v>
      </c>
      <c r="AF74" s="22">
        <f t="shared" si="8"/>
        <v>177120</v>
      </c>
      <c r="AG74" s="19" t="s">
        <v>238</v>
      </c>
      <c r="AH74" s="19" t="s">
        <v>171</v>
      </c>
      <c r="AI74" s="19" t="s">
        <v>239</v>
      </c>
      <c r="AJ74" s="19" t="s">
        <v>173</v>
      </c>
      <c r="AK74" s="23">
        <f t="shared" si="9"/>
        <v>1.1428571428571428</v>
      </c>
    </row>
    <row r="75" spans="1:37" x14ac:dyDescent="0.25">
      <c r="A75" s="19" t="s">
        <v>35</v>
      </c>
      <c r="B75" s="19">
        <v>5633</v>
      </c>
      <c r="C75" s="19" t="s">
        <v>259</v>
      </c>
      <c r="D75" s="19" t="s">
        <v>88</v>
      </c>
      <c r="E75" s="19" t="s">
        <v>260</v>
      </c>
      <c r="F75" s="19" t="s">
        <v>55</v>
      </c>
      <c r="G75" s="19" t="s">
        <v>56</v>
      </c>
      <c r="H75" s="19" t="s">
        <v>73</v>
      </c>
      <c r="I75" s="19" t="s">
        <v>73</v>
      </c>
      <c r="J75" s="19" t="s">
        <v>208</v>
      </c>
      <c r="K75" s="19" t="s">
        <v>209</v>
      </c>
      <c r="L75" s="19">
        <v>1203</v>
      </c>
      <c r="M75" s="19" t="s">
        <v>210</v>
      </c>
      <c r="N75" s="19" t="s">
        <v>208</v>
      </c>
      <c r="O75" s="19">
        <v>4</v>
      </c>
      <c r="P75" s="19" t="s">
        <v>60</v>
      </c>
      <c r="Q75" s="20">
        <v>43098</v>
      </c>
      <c r="R75" s="20">
        <v>43465</v>
      </c>
      <c r="S75" s="19" t="s">
        <v>106</v>
      </c>
      <c r="T75" s="26">
        <v>3</v>
      </c>
      <c r="U75" s="26">
        <v>0</v>
      </c>
      <c r="V75" s="21">
        <v>23</v>
      </c>
      <c r="W75" s="21">
        <v>2</v>
      </c>
      <c r="X75" s="21">
        <v>3</v>
      </c>
      <c r="Y75" s="21">
        <v>1</v>
      </c>
      <c r="Z75" s="21">
        <v>5</v>
      </c>
      <c r="AA75" s="21">
        <v>1</v>
      </c>
      <c r="AB75" s="21">
        <f t="shared" si="5"/>
        <v>12</v>
      </c>
      <c r="AC75" s="21">
        <f t="shared" si="6"/>
        <v>11</v>
      </c>
      <c r="AD75" s="22">
        <v>7380</v>
      </c>
      <c r="AE75" s="24">
        <f t="shared" si="7"/>
        <v>169740</v>
      </c>
      <c r="AF75" s="22">
        <f t="shared" si="8"/>
        <v>88560</v>
      </c>
      <c r="AG75" s="19" t="s">
        <v>211</v>
      </c>
      <c r="AH75" s="19" t="s">
        <v>212</v>
      </c>
      <c r="AI75" s="19" t="s">
        <v>213</v>
      </c>
      <c r="AJ75" s="19" t="s">
        <v>214</v>
      </c>
      <c r="AK75" s="23">
        <f t="shared" si="9"/>
        <v>0.52173913043478259</v>
      </c>
    </row>
    <row r="76" spans="1:37" x14ac:dyDescent="0.25">
      <c r="A76" s="19" t="s">
        <v>35</v>
      </c>
      <c r="B76" s="19">
        <v>5633</v>
      </c>
      <c r="C76" s="19" t="s">
        <v>259</v>
      </c>
      <c r="D76" s="19" t="s">
        <v>88</v>
      </c>
      <c r="E76" s="19" t="s">
        <v>260</v>
      </c>
      <c r="F76" s="19" t="s">
        <v>55</v>
      </c>
      <c r="G76" s="19" t="s">
        <v>56</v>
      </c>
      <c r="H76" s="19" t="s">
        <v>73</v>
      </c>
      <c r="I76" s="19" t="s">
        <v>73</v>
      </c>
      <c r="J76" s="19" t="s">
        <v>185</v>
      </c>
      <c r="K76" s="19" t="s">
        <v>199</v>
      </c>
      <c r="L76" s="19">
        <v>1024</v>
      </c>
      <c r="M76" s="19" t="s">
        <v>184</v>
      </c>
      <c r="N76" s="19" t="s">
        <v>185</v>
      </c>
      <c r="O76" s="19">
        <v>6</v>
      </c>
      <c r="P76" s="19" t="s">
        <v>60</v>
      </c>
      <c r="Q76" s="20">
        <v>43098</v>
      </c>
      <c r="R76" s="20">
        <v>43465</v>
      </c>
      <c r="S76" s="19" t="s">
        <v>106</v>
      </c>
      <c r="T76" s="26">
        <v>2</v>
      </c>
      <c r="U76" s="26">
        <v>0</v>
      </c>
      <c r="V76" s="21">
        <v>35</v>
      </c>
      <c r="W76" s="21">
        <v>0</v>
      </c>
      <c r="X76" s="21">
        <v>0</v>
      </c>
      <c r="Y76" s="21">
        <v>0</v>
      </c>
      <c r="Z76" s="21">
        <v>0</v>
      </c>
      <c r="AA76" s="21">
        <v>0</v>
      </c>
      <c r="AB76" s="21">
        <f t="shared" si="5"/>
        <v>0</v>
      </c>
      <c r="AC76" s="21">
        <f t="shared" si="6"/>
        <v>35</v>
      </c>
      <c r="AD76" s="22">
        <v>7380</v>
      </c>
      <c r="AE76" s="24">
        <f t="shared" si="7"/>
        <v>258300</v>
      </c>
      <c r="AF76" s="22">
        <f t="shared" si="8"/>
        <v>0</v>
      </c>
      <c r="AG76" s="19" t="s">
        <v>186</v>
      </c>
      <c r="AH76" s="19" t="s">
        <v>137</v>
      </c>
      <c r="AI76" s="19" t="s">
        <v>187</v>
      </c>
      <c r="AJ76" s="19" t="s">
        <v>139</v>
      </c>
      <c r="AK76" s="23">
        <f t="shared" si="9"/>
        <v>0</v>
      </c>
    </row>
    <row r="77" spans="1:37" x14ac:dyDescent="0.25">
      <c r="A77" s="19" t="s">
        <v>35</v>
      </c>
      <c r="B77" s="19">
        <v>5633</v>
      </c>
      <c r="C77" s="19" t="s">
        <v>259</v>
      </c>
      <c r="D77" s="19" t="s">
        <v>88</v>
      </c>
      <c r="E77" s="19" t="s">
        <v>260</v>
      </c>
      <c r="F77" s="19" t="s">
        <v>55</v>
      </c>
      <c r="G77" s="19" t="s">
        <v>56</v>
      </c>
      <c r="H77" s="19" t="s">
        <v>73</v>
      </c>
      <c r="I77" s="19" t="s">
        <v>73</v>
      </c>
      <c r="J77" s="19" t="s">
        <v>169</v>
      </c>
      <c r="K77" s="19" t="s">
        <v>229</v>
      </c>
      <c r="L77" s="19">
        <v>1246</v>
      </c>
      <c r="M77" s="19" t="s">
        <v>168</v>
      </c>
      <c r="N77" s="19" t="s">
        <v>169</v>
      </c>
      <c r="O77" s="19">
        <v>20</v>
      </c>
      <c r="P77" s="19" t="s">
        <v>60</v>
      </c>
      <c r="Q77" s="20">
        <v>43098</v>
      </c>
      <c r="R77" s="20">
        <v>43465</v>
      </c>
      <c r="S77" s="19" t="s">
        <v>106</v>
      </c>
      <c r="T77" s="26">
        <v>6</v>
      </c>
      <c r="U77" s="26">
        <v>4</v>
      </c>
      <c r="V77" s="21">
        <v>51</v>
      </c>
      <c r="W77" s="21">
        <v>0</v>
      </c>
      <c r="X77" s="21">
        <v>0</v>
      </c>
      <c r="Y77" s="21">
        <v>0</v>
      </c>
      <c r="Z77" s="21">
        <v>0</v>
      </c>
      <c r="AA77" s="21">
        <v>0</v>
      </c>
      <c r="AB77" s="21">
        <f t="shared" si="5"/>
        <v>0</v>
      </c>
      <c r="AC77" s="21">
        <f t="shared" si="6"/>
        <v>51</v>
      </c>
      <c r="AD77" s="22">
        <v>7380</v>
      </c>
      <c r="AE77" s="24">
        <f t="shared" si="7"/>
        <v>376380</v>
      </c>
      <c r="AF77" s="22">
        <f t="shared" si="8"/>
        <v>0</v>
      </c>
      <c r="AG77" s="19" t="s">
        <v>170</v>
      </c>
      <c r="AH77" s="19" t="s">
        <v>171</v>
      </c>
      <c r="AI77" s="19" t="s">
        <v>172</v>
      </c>
      <c r="AJ77" s="19" t="s">
        <v>173</v>
      </c>
      <c r="AK77" s="23">
        <f t="shared" si="9"/>
        <v>0</v>
      </c>
    </row>
    <row r="78" spans="1:37" x14ac:dyDescent="0.25">
      <c r="A78" s="19" t="s">
        <v>35</v>
      </c>
      <c r="B78" s="19">
        <v>5633</v>
      </c>
      <c r="C78" s="19" t="s">
        <v>259</v>
      </c>
      <c r="D78" s="19" t="s">
        <v>88</v>
      </c>
      <c r="E78" s="19" t="s">
        <v>260</v>
      </c>
      <c r="F78" s="19" t="s">
        <v>55</v>
      </c>
      <c r="G78" s="19" t="s">
        <v>56</v>
      </c>
      <c r="H78" s="19" t="s">
        <v>73</v>
      </c>
      <c r="I78" s="19" t="s">
        <v>73</v>
      </c>
      <c r="J78" s="19" t="s">
        <v>226</v>
      </c>
      <c r="K78" s="19" t="s">
        <v>227</v>
      </c>
      <c r="L78" s="19">
        <v>1159</v>
      </c>
      <c r="M78" s="19" t="s">
        <v>228</v>
      </c>
      <c r="N78" s="19" t="s">
        <v>226</v>
      </c>
      <c r="O78" s="19">
        <v>5</v>
      </c>
      <c r="P78" s="19" t="s">
        <v>60</v>
      </c>
      <c r="Q78" s="20">
        <v>43098</v>
      </c>
      <c r="R78" s="20">
        <v>43465</v>
      </c>
      <c r="S78" s="19" t="s">
        <v>106</v>
      </c>
      <c r="T78" s="26">
        <v>4</v>
      </c>
      <c r="U78" s="26">
        <v>2</v>
      </c>
      <c r="V78" s="21">
        <v>62</v>
      </c>
      <c r="W78" s="21">
        <v>12</v>
      </c>
      <c r="X78" s="21">
        <v>8</v>
      </c>
      <c r="Y78" s="21">
        <v>11</v>
      </c>
      <c r="Z78" s="21">
        <v>9</v>
      </c>
      <c r="AA78" s="21">
        <v>9</v>
      </c>
      <c r="AB78" s="21">
        <f t="shared" si="5"/>
        <v>49</v>
      </c>
      <c r="AC78" s="21">
        <f t="shared" si="6"/>
        <v>13</v>
      </c>
      <c r="AD78" s="22">
        <v>7380</v>
      </c>
      <c r="AE78" s="24">
        <f t="shared" si="7"/>
        <v>457560</v>
      </c>
      <c r="AF78" s="22">
        <f t="shared" si="8"/>
        <v>361620</v>
      </c>
      <c r="AG78" s="19" t="s">
        <v>178</v>
      </c>
      <c r="AH78" s="19" t="s">
        <v>179</v>
      </c>
      <c r="AI78" s="19" t="s">
        <v>180</v>
      </c>
      <c r="AJ78" s="19" t="s">
        <v>181</v>
      </c>
      <c r="AK78" s="23">
        <f t="shared" si="9"/>
        <v>0.79032258064516125</v>
      </c>
    </row>
    <row r="79" spans="1:37" x14ac:dyDescent="0.25">
      <c r="A79" s="19" t="s">
        <v>35</v>
      </c>
      <c r="B79" s="19">
        <v>5633</v>
      </c>
      <c r="C79" s="19" t="s">
        <v>259</v>
      </c>
      <c r="D79" s="19" t="s">
        <v>88</v>
      </c>
      <c r="E79" s="19" t="s">
        <v>260</v>
      </c>
      <c r="F79" s="19" t="s">
        <v>55</v>
      </c>
      <c r="G79" s="19" t="s">
        <v>56</v>
      </c>
      <c r="H79" s="19" t="s">
        <v>73</v>
      </c>
      <c r="I79" s="19" t="s">
        <v>73</v>
      </c>
      <c r="J79" s="19" t="s">
        <v>215</v>
      </c>
      <c r="K79" s="19" t="s">
        <v>216</v>
      </c>
      <c r="L79" s="19">
        <v>1149</v>
      </c>
      <c r="M79" s="19" t="s">
        <v>217</v>
      </c>
      <c r="N79" s="19" t="s">
        <v>215</v>
      </c>
      <c r="O79" s="19">
        <v>18</v>
      </c>
      <c r="P79" s="19" t="s">
        <v>60</v>
      </c>
      <c r="Q79" s="20">
        <v>43098</v>
      </c>
      <c r="R79" s="20">
        <v>43465</v>
      </c>
      <c r="S79" s="19" t="s">
        <v>106</v>
      </c>
      <c r="T79" s="26">
        <v>23</v>
      </c>
      <c r="U79" s="26">
        <v>7</v>
      </c>
      <c r="V79" s="21">
        <v>64</v>
      </c>
      <c r="W79" s="21">
        <v>9</v>
      </c>
      <c r="X79" s="21">
        <v>0</v>
      </c>
      <c r="Y79" s="21">
        <v>6</v>
      </c>
      <c r="Z79" s="21">
        <v>10</v>
      </c>
      <c r="AA79" s="21">
        <v>10</v>
      </c>
      <c r="AB79" s="21">
        <f t="shared" si="5"/>
        <v>35</v>
      </c>
      <c r="AC79" s="21">
        <f t="shared" si="6"/>
        <v>29</v>
      </c>
      <c r="AD79" s="22">
        <v>7380</v>
      </c>
      <c r="AE79" s="24">
        <f t="shared" si="7"/>
        <v>472320</v>
      </c>
      <c r="AF79" s="22">
        <f t="shared" si="8"/>
        <v>258300</v>
      </c>
      <c r="AG79" s="19" t="s">
        <v>218</v>
      </c>
      <c r="AH79" s="19" t="s">
        <v>80</v>
      </c>
      <c r="AI79" s="19" t="s">
        <v>219</v>
      </c>
      <c r="AJ79" s="19" t="s">
        <v>82</v>
      </c>
      <c r="AK79" s="23">
        <f t="shared" si="9"/>
        <v>0.546875</v>
      </c>
    </row>
    <row r="80" spans="1:37" x14ac:dyDescent="0.25">
      <c r="A80" s="19" t="s">
        <v>35</v>
      </c>
      <c r="B80" s="19">
        <v>5633</v>
      </c>
      <c r="C80" s="19" t="s">
        <v>259</v>
      </c>
      <c r="D80" s="19" t="s">
        <v>88</v>
      </c>
      <c r="E80" s="19" t="s">
        <v>260</v>
      </c>
      <c r="F80" s="19" t="s">
        <v>55</v>
      </c>
      <c r="G80" s="19" t="s">
        <v>56</v>
      </c>
      <c r="H80" s="19" t="s">
        <v>73</v>
      </c>
      <c r="I80" s="19" t="s">
        <v>73</v>
      </c>
      <c r="J80" s="19" t="s">
        <v>200</v>
      </c>
      <c r="K80" s="19" t="s">
        <v>201</v>
      </c>
      <c r="L80" s="19">
        <v>1160</v>
      </c>
      <c r="M80" s="19" t="s">
        <v>77</v>
      </c>
      <c r="N80" s="19" t="s">
        <v>200</v>
      </c>
      <c r="O80" s="19">
        <v>37</v>
      </c>
      <c r="P80" s="19" t="s">
        <v>60</v>
      </c>
      <c r="Q80" s="20">
        <v>43098</v>
      </c>
      <c r="R80" s="20">
        <v>43465</v>
      </c>
      <c r="S80" s="19" t="s">
        <v>106</v>
      </c>
      <c r="T80" s="26">
        <v>6</v>
      </c>
      <c r="U80" s="26">
        <v>6</v>
      </c>
      <c r="V80" s="21">
        <v>77</v>
      </c>
      <c r="W80" s="21">
        <v>17</v>
      </c>
      <c r="X80" s="21">
        <v>6</v>
      </c>
      <c r="Y80" s="21">
        <v>8</v>
      </c>
      <c r="Z80" s="21">
        <v>11</v>
      </c>
      <c r="AA80" s="21">
        <v>12</v>
      </c>
      <c r="AB80" s="21">
        <f t="shared" si="5"/>
        <v>54</v>
      </c>
      <c r="AC80" s="21">
        <f t="shared" si="6"/>
        <v>23</v>
      </c>
      <c r="AD80" s="22">
        <v>7380</v>
      </c>
      <c r="AE80" s="24">
        <f t="shared" si="7"/>
        <v>568260</v>
      </c>
      <c r="AF80" s="22">
        <f t="shared" si="8"/>
        <v>398520</v>
      </c>
      <c r="AG80" s="19" t="s">
        <v>79</v>
      </c>
      <c r="AH80" s="19" t="s">
        <v>80</v>
      </c>
      <c r="AI80" s="19" t="s">
        <v>81</v>
      </c>
      <c r="AJ80" s="19" t="s">
        <v>82</v>
      </c>
      <c r="AK80" s="23">
        <f t="shared" si="9"/>
        <v>0.70129870129870131</v>
      </c>
    </row>
    <row r="81" spans="1:37" x14ac:dyDescent="0.25">
      <c r="A81" s="19" t="s">
        <v>35</v>
      </c>
      <c r="B81" s="19">
        <v>5633</v>
      </c>
      <c r="C81" s="19" t="s">
        <v>259</v>
      </c>
      <c r="D81" s="19" t="s">
        <v>88</v>
      </c>
      <c r="E81" s="19" t="s">
        <v>260</v>
      </c>
      <c r="F81" s="19" t="s">
        <v>55</v>
      </c>
      <c r="G81" s="19" t="s">
        <v>56</v>
      </c>
      <c r="H81" s="19" t="s">
        <v>73</v>
      </c>
      <c r="I81" s="19" t="s">
        <v>73</v>
      </c>
      <c r="J81" s="19" t="s">
        <v>191</v>
      </c>
      <c r="K81" s="19" t="s">
        <v>230</v>
      </c>
      <c r="L81" s="19">
        <v>1065</v>
      </c>
      <c r="M81" s="19" t="s">
        <v>190</v>
      </c>
      <c r="N81" s="19" t="s">
        <v>191</v>
      </c>
      <c r="O81" s="19">
        <v>22</v>
      </c>
      <c r="P81" s="19" t="s">
        <v>60</v>
      </c>
      <c r="Q81" s="20">
        <v>43098</v>
      </c>
      <c r="R81" s="20">
        <v>43465</v>
      </c>
      <c r="S81" s="19" t="s">
        <v>106</v>
      </c>
      <c r="T81" s="26">
        <v>8</v>
      </c>
      <c r="U81" s="26">
        <v>5</v>
      </c>
      <c r="V81" s="21">
        <v>97</v>
      </c>
      <c r="W81" s="21">
        <v>0</v>
      </c>
      <c r="X81" s="21">
        <v>0</v>
      </c>
      <c r="Y81" s="21">
        <v>12</v>
      </c>
      <c r="Z81" s="21">
        <v>0</v>
      </c>
      <c r="AA81" s="21">
        <v>0</v>
      </c>
      <c r="AB81" s="21">
        <f t="shared" si="5"/>
        <v>12</v>
      </c>
      <c r="AC81" s="21">
        <f t="shared" si="6"/>
        <v>85</v>
      </c>
      <c r="AD81" s="22">
        <v>7380</v>
      </c>
      <c r="AE81" s="24">
        <f t="shared" si="7"/>
        <v>715860</v>
      </c>
      <c r="AF81" s="22">
        <f t="shared" si="8"/>
        <v>88560</v>
      </c>
      <c r="AG81" s="19" t="s">
        <v>192</v>
      </c>
      <c r="AH81" s="19" t="s">
        <v>145</v>
      </c>
      <c r="AI81" s="19" t="s">
        <v>193</v>
      </c>
      <c r="AJ81" s="19" t="s">
        <v>147</v>
      </c>
      <c r="AK81" s="23">
        <f t="shared" si="9"/>
        <v>0.12371134020618557</v>
      </c>
    </row>
    <row r="82" spans="1:37" x14ac:dyDescent="0.25">
      <c r="A82" s="19" t="s">
        <v>35</v>
      </c>
      <c r="B82" s="19">
        <v>5633</v>
      </c>
      <c r="C82" s="19" t="s">
        <v>259</v>
      </c>
      <c r="D82" s="19" t="s">
        <v>88</v>
      </c>
      <c r="E82" s="19" t="s">
        <v>260</v>
      </c>
      <c r="F82" s="19" t="s">
        <v>55</v>
      </c>
      <c r="G82" s="19" t="s">
        <v>56</v>
      </c>
      <c r="H82" s="19" t="s">
        <v>73</v>
      </c>
      <c r="I82" s="19" t="s">
        <v>73</v>
      </c>
      <c r="J82" s="19" t="s">
        <v>231</v>
      </c>
      <c r="K82" s="19" t="s">
        <v>232</v>
      </c>
      <c r="L82" s="19">
        <v>1219</v>
      </c>
      <c r="M82" s="19" t="s">
        <v>233</v>
      </c>
      <c r="N82" s="19" t="s">
        <v>231</v>
      </c>
      <c r="O82" s="19">
        <v>33</v>
      </c>
      <c r="P82" s="19" t="s">
        <v>60</v>
      </c>
      <c r="Q82" s="20">
        <v>43098</v>
      </c>
      <c r="R82" s="20">
        <v>43465</v>
      </c>
      <c r="S82" s="19" t="s">
        <v>106</v>
      </c>
      <c r="T82" s="26">
        <v>6</v>
      </c>
      <c r="U82" s="26">
        <v>11</v>
      </c>
      <c r="V82" s="21">
        <v>102</v>
      </c>
      <c r="W82" s="21">
        <v>24</v>
      </c>
      <c r="X82" s="21">
        <v>17</v>
      </c>
      <c r="Y82" s="21">
        <v>25</v>
      </c>
      <c r="Z82" s="21">
        <v>22</v>
      </c>
      <c r="AA82" s="21">
        <v>6</v>
      </c>
      <c r="AB82" s="21">
        <f t="shared" si="5"/>
        <v>94</v>
      </c>
      <c r="AC82" s="21">
        <f t="shared" si="6"/>
        <v>8</v>
      </c>
      <c r="AD82" s="22">
        <v>7380</v>
      </c>
      <c r="AE82" s="24">
        <f t="shared" si="7"/>
        <v>752760</v>
      </c>
      <c r="AF82" s="22">
        <f t="shared" si="8"/>
        <v>693720</v>
      </c>
      <c r="AG82" s="19" t="s">
        <v>211</v>
      </c>
      <c r="AH82" s="19" t="s">
        <v>212</v>
      </c>
      <c r="AI82" s="19" t="s">
        <v>213</v>
      </c>
      <c r="AJ82" s="19" t="s">
        <v>214</v>
      </c>
      <c r="AK82" s="23">
        <f t="shared" si="9"/>
        <v>0.92156862745098034</v>
      </c>
    </row>
    <row r="83" spans="1:37" x14ac:dyDescent="0.25">
      <c r="A83" s="19" t="s">
        <v>35</v>
      </c>
      <c r="B83" s="19">
        <v>5633</v>
      </c>
      <c r="C83" s="19" t="s">
        <v>259</v>
      </c>
      <c r="D83" s="19" t="s">
        <v>88</v>
      </c>
      <c r="E83" s="19" t="s">
        <v>260</v>
      </c>
      <c r="F83" s="19" t="s">
        <v>55</v>
      </c>
      <c r="G83" s="19" t="s">
        <v>56</v>
      </c>
      <c r="H83" s="19" t="s">
        <v>73</v>
      </c>
      <c r="I83" s="19" t="s">
        <v>73</v>
      </c>
      <c r="J83" s="19" t="s">
        <v>151</v>
      </c>
      <c r="K83" s="19" t="s">
        <v>248</v>
      </c>
      <c r="L83" s="19">
        <v>1201</v>
      </c>
      <c r="M83" s="19" t="s">
        <v>150</v>
      </c>
      <c r="N83" s="19" t="s">
        <v>151</v>
      </c>
      <c r="O83" s="19">
        <v>27</v>
      </c>
      <c r="P83" s="19" t="s">
        <v>60</v>
      </c>
      <c r="Q83" s="20">
        <v>43098</v>
      </c>
      <c r="R83" s="20">
        <v>43465</v>
      </c>
      <c r="S83" s="19" t="s">
        <v>106</v>
      </c>
      <c r="T83" s="26">
        <v>14</v>
      </c>
      <c r="U83" s="26">
        <v>1</v>
      </c>
      <c r="V83" s="21">
        <v>181</v>
      </c>
      <c r="W83" s="21">
        <v>0</v>
      </c>
      <c r="X83" s="21">
        <v>0</v>
      </c>
      <c r="Y83" s="21">
        <v>0</v>
      </c>
      <c r="Z83" s="21">
        <v>0</v>
      </c>
      <c r="AA83" s="21">
        <v>0</v>
      </c>
      <c r="AB83" s="21">
        <f t="shared" si="5"/>
        <v>0</v>
      </c>
      <c r="AC83" s="21">
        <f t="shared" si="6"/>
        <v>181</v>
      </c>
      <c r="AD83" s="22">
        <v>7380</v>
      </c>
      <c r="AE83" s="24">
        <f t="shared" si="7"/>
        <v>1335780</v>
      </c>
      <c r="AF83" s="22">
        <f t="shared" si="8"/>
        <v>0</v>
      </c>
      <c r="AG83" s="19" t="s">
        <v>249</v>
      </c>
      <c r="AH83" s="19" t="s">
        <v>153</v>
      </c>
      <c r="AI83" s="19" t="s">
        <v>250</v>
      </c>
      <c r="AJ83" s="19" t="s">
        <v>155</v>
      </c>
      <c r="AK83" s="23">
        <f t="shared" si="9"/>
        <v>0</v>
      </c>
    </row>
    <row r="84" spans="1:37" x14ac:dyDescent="0.25">
      <c r="A84" s="19" t="s">
        <v>35</v>
      </c>
      <c r="B84" s="19">
        <v>5633</v>
      </c>
      <c r="C84" s="19" t="s">
        <v>259</v>
      </c>
      <c r="D84" s="19" t="s">
        <v>88</v>
      </c>
      <c r="E84" s="19" t="s">
        <v>260</v>
      </c>
      <c r="F84" s="19" t="s">
        <v>55</v>
      </c>
      <c r="G84" s="19" t="s">
        <v>56</v>
      </c>
      <c r="H84" s="19" t="s">
        <v>73</v>
      </c>
      <c r="I84" s="19" t="s">
        <v>73</v>
      </c>
      <c r="J84" s="19" t="s">
        <v>282</v>
      </c>
      <c r="K84" s="19" t="s">
        <v>288</v>
      </c>
      <c r="L84" s="19">
        <v>1147</v>
      </c>
      <c r="M84" s="19" t="s">
        <v>281</v>
      </c>
      <c r="N84" s="19" t="s">
        <v>282</v>
      </c>
      <c r="O84" s="19">
        <v>24</v>
      </c>
      <c r="P84" s="19" t="s">
        <v>60</v>
      </c>
      <c r="Q84" s="20">
        <v>43098</v>
      </c>
      <c r="R84" s="20">
        <v>43465</v>
      </c>
      <c r="S84" s="19" t="s">
        <v>106</v>
      </c>
      <c r="T84" s="26">
        <v>12</v>
      </c>
      <c r="U84" s="26">
        <v>13</v>
      </c>
      <c r="V84" s="21">
        <v>184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f t="shared" si="5"/>
        <v>0</v>
      </c>
      <c r="AC84" s="21">
        <f t="shared" si="6"/>
        <v>184</v>
      </c>
      <c r="AD84" s="22">
        <v>7380</v>
      </c>
      <c r="AE84" s="24">
        <f t="shared" si="7"/>
        <v>1357920</v>
      </c>
      <c r="AF84" s="22">
        <f t="shared" si="8"/>
        <v>0</v>
      </c>
      <c r="AG84" s="19" t="s">
        <v>283</v>
      </c>
      <c r="AH84" s="19" t="s">
        <v>212</v>
      </c>
      <c r="AI84" s="19" t="s">
        <v>284</v>
      </c>
      <c r="AJ84" s="19" t="s">
        <v>214</v>
      </c>
      <c r="AK84" s="23">
        <f t="shared" si="9"/>
        <v>0</v>
      </c>
    </row>
    <row r="85" spans="1:37" x14ac:dyDescent="0.25">
      <c r="A85" s="19" t="s">
        <v>35</v>
      </c>
      <c r="B85" s="19">
        <v>5633</v>
      </c>
      <c r="C85" s="19" t="s">
        <v>259</v>
      </c>
      <c r="D85" s="19" t="s">
        <v>88</v>
      </c>
      <c r="E85" s="19" t="s">
        <v>260</v>
      </c>
      <c r="F85" s="19" t="s">
        <v>55</v>
      </c>
      <c r="G85" s="19" t="s">
        <v>56</v>
      </c>
      <c r="H85" s="19" t="s">
        <v>73</v>
      </c>
      <c r="I85" s="19" t="s">
        <v>73</v>
      </c>
      <c r="J85" s="19" t="s">
        <v>240</v>
      </c>
      <c r="K85" s="19" t="s">
        <v>241</v>
      </c>
      <c r="L85" s="19">
        <v>1224</v>
      </c>
      <c r="M85" s="19" t="s">
        <v>119</v>
      </c>
      <c r="N85" s="19" t="s">
        <v>240</v>
      </c>
      <c r="O85" s="19">
        <v>36</v>
      </c>
      <c r="P85" s="19" t="s">
        <v>60</v>
      </c>
      <c r="Q85" s="20">
        <v>43098</v>
      </c>
      <c r="R85" s="20">
        <v>43465</v>
      </c>
      <c r="S85" s="19" t="s">
        <v>106</v>
      </c>
      <c r="T85" s="26">
        <v>15</v>
      </c>
      <c r="U85" s="26">
        <v>27</v>
      </c>
      <c r="V85" s="21">
        <v>211</v>
      </c>
      <c r="W85" s="21">
        <v>54</v>
      </c>
      <c r="X85" s="21">
        <v>44</v>
      </c>
      <c r="Y85" s="21">
        <v>30</v>
      </c>
      <c r="Z85" s="21">
        <v>40</v>
      </c>
      <c r="AA85" s="21">
        <v>15</v>
      </c>
      <c r="AB85" s="21">
        <f t="shared" si="5"/>
        <v>183</v>
      </c>
      <c r="AC85" s="21">
        <f t="shared" si="6"/>
        <v>28</v>
      </c>
      <c r="AD85" s="22">
        <v>7380</v>
      </c>
      <c r="AE85" s="24">
        <f t="shared" si="7"/>
        <v>1557180</v>
      </c>
      <c r="AF85" s="22">
        <f t="shared" si="8"/>
        <v>1350540</v>
      </c>
      <c r="AG85" s="19" t="s">
        <v>242</v>
      </c>
      <c r="AH85" s="19" t="s">
        <v>114</v>
      </c>
      <c r="AI85" s="19" t="s">
        <v>243</v>
      </c>
      <c r="AJ85" s="19" t="s">
        <v>116</v>
      </c>
      <c r="AK85" s="23">
        <f t="shared" si="9"/>
        <v>0.86729857819905209</v>
      </c>
    </row>
    <row r="86" spans="1:37" x14ac:dyDescent="0.25">
      <c r="A86" s="19" t="s">
        <v>35</v>
      </c>
      <c r="B86" s="19">
        <v>5633</v>
      </c>
      <c r="C86" s="19" t="s">
        <v>259</v>
      </c>
      <c r="D86" s="19" t="s">
        <v>88</v>
      </c>
      <c r="E86" s="19" t="s">
        <v>260</v>
      </c>
      <c r="F86" s="19" t="s">
        <v>55</v>
      </c>
      <c r="G86" s="19" t="s">
        <v>56</v>
      </c>
      <c r="H86" s="19" t="s">
        <v>73</v>
      </c>
      <c r="I86" s="19" t="s">
        <v>73</v>
      </c>
      <c r="J86" s="19" t="s">
        <v>120</v>
      </c>
      <c r="K86" s="19" t="s">
        <v>251</v>
      </c>
      <c r="L86" s="19">
        <v>1249</v>
      </c>
      <c r="M86" s="19" t="s">
        <v>119</v>
      </c>
      <c r="N86" s="19" t="s">
        <v>120</v>
      </c>
      <c r="O86" s="19">
        <v>35</v>
      </c>
      <c r="P86" s="19" t="s">
        <v>60</v>
      </c>
      <c r="Q86" s="20">
        <v>43098</v>
      </c>
      <c r="R86" s="20">
        <v>43465</v>
      </c>
      <c r="S86" s="19" t="s">
        <v>106</v>
      </c>
      <c r="T86" s="26">
        <v>19</v>
      </c>
      <c r="U86" s="26">
        <v>7</v>
      </c>
      <c r="V86" s="21">
        <v>269</v>
      </c>
      <c r="W86" s="21">
        <v>0</v>
      </c>
      <c r="X86" s="21">
        <v>0</v>
      </c>
      <c r="Y86" s="21">
        <v>0</v>
      </c>
      <c r="Z86" s="21">
        <v>0</v>
      </c>
      <c r="AA86" s="21">
        <v>0</v>
      </c>
      <c r="AB86" s="21">
        <f t="shared" si="5"/>
        <v>0</v>
      </c>
      <c r="AC86" s="21">
        <f t="shared" si="6"/>
        <v>269</v>
      </c>
      <c r="AD86" s="22">
        <v>7380</v>
      </c>
      <c r="AE86" s="24">
        <f t="shared" si="7"/>
        <v>1985220</v>
      </c>
      <c r="AF86" s="22">
        <f t="shared" si="8"/>
        <v>0</v>
      </c>
      <c r="AG86" s="19" t="s">
        <v>121</v>
      </c>
      <c r="AH86" s="19" t="s">
        <v>114</v>
      </c>
      <c r="AI86" s="19" t="s">
        <v>122</v>
      </c>
      <c r="AJ86" s="19" t="s">
        <v>116</v>
      </c>
      <c r="AK86" s="23">
        <f t="shared" si="9"/>
        <v>0</v>
      </c>
    </row>
    <row r="87" spans="1:37" x14ac:dyDescent="0.25">
      <c r="A87" s="19" t="s">
        <v>35</v>
      </c>
      <c r="B87" s="19">
        <v>5633</v>
      </c>
      <c r="C87" s="19" t="s">
        <v>259</v>
      </c>
      <c r="D87" s="19" t="s">
        <v>88</v>
      </c>
      <c r="E87" s="19" t="s">
        <v>260</v>
      </c>
      <c r="F87" s="19" t="s">
        <v>55</v>
      </c>
      <c r="G87" s="19" t="s">
        <v>56</v>
      </c>
      <c r="H87" s="19" t="s">
        <v>73</v>
      </c>
      <c r="I87" s="19" t="s">
        <v>73</v>
      </c>
      <c r="J87" s="19" t="s">
        <v>202</v>
      </c>
      <c r="K87" s="19" t="s">
        <v>203</v>
      </c>
      <c r="L87" s="19">
        <v>1151</v>
      </c>
      <c r="M87" s="19" t="s">
        <v>204</v>
      </c>
      <c r="N87" s="19" t="s">
        <v>202</v>
      </c>
      <c r="O87" s="19">
        <v>25</v>
      </c>
      <c r="P87" s="19" t="s">
        <v>60</v>
      </c>
      <c r="Q87" s="20">
        <v>43098</v>
      </c>
      <c r="R87" s="20">
        <v>43465</v>
      </c>
      <c r="S87" s="19" t="s">
        <v>106</v>
      </c>
      <c r="T87" s="26">
        <v>18</v>
      </c>
      <c r="U87" s="26">
        <v>19</v>
      </c>
      <c r="V87" s="21">
        <v>320</v>
      </c>
      <c r="W87" s="21">
        <v>0</v>
      </c>
      <c r="X87" s="21">
        <v>0</v>
      </c>
      <c r="Y87" s="21">
        <v>2</v>
      </c>
      <c r="Z87" s="21">
        <v>0</v>
      </c>
      <c r="AA87" s="21">
        <v>0</v>
      </c>
      <c r="AB87" s="21">
        <f t="shared" si="5"/>
        <v>2</v>
      </c>
      <c r="AC87" s="21">
        <f t="shared" si="6"/>
        <v>318</v>
      </c>
      <c r="AD87" s="22">
        <v>7380</v>
      </c>
      <c r="AE87" s="24">
        <f t="shared" si="7"/>
        <v>2361600</v>
      </c>
      <c r="AF87" s="22">
        <f t="shared" si="8"/>
        <v>14760</v>
      </c>
      <c r="AG87" s="19" t="s">
        <v>205</v>
      </c>
      <c r="AH87" s="19" t="s">
        <v>127</v>
      </c>
      <c r="AI87" s="19" t="s">
        <v>206</v>
      </c>
      <c r="AJ87" s="19" t="s">
        <v>129</v>
      </c>
      <c r="AK87" s="23">
        <f t="shared" si="9"/>
        <v>6.2500000000000003E-3</v>
      </c>
    </row>
    <row r="88" spans="1:37" x14ac:dyDescent="0.25">
      <c r="A88" s="19" t="s">
        <v>35</v>
      </c>
      <c r="B88" s="19">
        <v>5633</v>
      </c>
      <c r="C88" s="19" t="s">
        <v>259</v>
      </c>
      <c r="D88" s="19" t="s">
        <v>88</v>
      </c>
      <c r="E88" s="19" t="s">
        <v>260</v>
      </c>
      <c r="F88" s="19" t="s">
        <v>55</v>
      </c>
      <c r="G88" s="19" t="s">
        <v>56</v>
      </c>
      <c r="H88" s="19" t="s">
        <v>73</v>
      </c>
      <c r="I88" s="19" t="s">
        <v>73</v>
      </c>
      <c r="J88" s="19" t="s">
        <v>252</v>
      </c>
      <c r="K88" s="19" t="s">
        <v>253</v>
      </c>
      <c r="L88" s="19">
        <v>1245</v>
      </c>
      <c r="M88" s="19" t="s">
        <v>254</v>
      </c>
      <c r="N88" s="19" t="s">
        <v>252</v>
      </c>
      <c r="O88" s="19">
        <v>8</v>
      </c>
      <c r="P88" s="19" t="s">
        <v>60</v>
      </c>
      <c r="Q88" s="20">
        <v>43098</v>
      </c>
      <c r="R88" s="20">
        <v>43465</v>
      </c>
      <c r="S88" s="19" t="s">
        <v>106</v>
      </c>
      <c r="T88" s="26">
        <v>31</v>
      </c>
      <c r="U88" s="26">
        <v>44</v>
      </c>
      <c r="V88" s="21">
        <v>355</v>
      </c>
      <c r="W88" s="21">
        <v>0</v>
      </c>
      <c r="X88" s="21">
        <v>0</v>
      </c>
      <c r="Y88" s="21">
        <v>0</v>
      </c>
      <c r="Z88" s="21">
        <v>0</v>
      </c>
      <c r="AA88" s="21">
        <v>0</v>
      </c>
      <c r="AB88" s="21">
        <f t="shared" si="5"/>
        <v>0</v>
      </c>
      <c r="AC88" s="21">
        <f t="shared" si="6"/>
        <v>355</v>
      </c>
      <c r="AD88" s="22">
        <v>7380</v>
      </c>
      <c r="AE88" s="24">
        <f t="shared" si="7"/>
        <v>2619900</v>
      </c>
      <c r="AF88" s="22">
        <f t="shared" si="8"/>
        <v>0</v>
      </c>
      <c r="AG88" s="19" t="s">
        <v>255</v>
      </c>
      <c r="AH88" s="19" t="s">
        <v>179</v>
      </c>
      <c r="AI88" s="19" t="s">
        <v>129</v>
      </c>
      <c r="AJ88" s="19" t="s">
        <v>181</v>
      </c>
      <c r="AK88" s="23">
        <f t="shared" si="9"/>
        <v>0</v>
      </c>
    </row>
    <row r="89" spans="1:37" x14ac:dyDescent="0.25">
      <c r="A89" s="19" t="s">
        <v>35</v>
      </c>
      <c r="B89" s="19">
        <v>5633</v>
      </c>
      <c r="C89" s="19" t="s">
        <v>259</v>
      </c>
      <c r="D89" s="19" t="s">
        <v>88</v>
      </c>
      <c r="E89" s="19" t="s">
        <v>260</v>
      </c>
      <c r="F89" s="19" t="s">
        <v>55</v>
      </c>
      <c r="G89" s="19" t="s">
        <v>56</v>
      </c>
      <c r="H89" s="19" t="s">
        <v>73</v>
      </c>
      <c r="I89" s="19" t="s">
        <v>73</v>
      </c>
      <c r="J89" s="19" t="s">
        <v>234</v>
      </c>
      <c r="K89" s="19" t="s">
        <v>235</v>
      </c>
      <c r="L89" s="19">
        <v>1228</v>
      </c>
      <c r="M89" s="19" t="s">
        <v>125</v>
      </c>
      <c r="N89" s="19" t="s">
        <v>234</v>
      </c>
      <c r="O89" s="19">
        <v>11</v>
      </c>
      <c r="P89" s="19" t="s">
        <v>60</v>
      </c>
      <c r="Q89" s="20">
        <v>43098</v>
      </c>
      <c r="R89" s="20">
        <v>43465</v>
      </c>
      <c r="S89" s="19" t="s">
        <v>106</v>
      </c>
      <c r="T89" s="26">
        <v>20</v>
      </c>
      <c r="U89" s="26">
        <v>22</v>
      </c>
      <c r="V89" s="21">
        <v>392</v>
      </c>
      <c r="W89" s="21">
        <v>50</v>
      </c>
      <c r="X89" s="21">
        <v>23</v>
      </c>
      <c r="Y89" s="21">
        <v>25</v>
      </c>
      <c r="Z89" s="21">
        <v>6</v>
      </c>
      <c r="AA89" s="21">
        <v>22</v>
      </c>
      <c r="AB89" s="21">
        <f t="shared" si="5"/>
        <v>126</v>
      </c>
      <c r="AC89" s="21">
        <f t="shared" si="6"/>
        <v>266</v>
      </c>
      <c r="AD89" s="22">
        <v>7380</v>
      </c>
      <c r="AE89" s="24">
        <f t="shared" si="7"/>
        <v>2892960</v>
      </c>
      <c r="AF89" s="22">
        <f t="shared" si="8"/>
        <v>929880</v>
      </c>
      <c r="AG89" s="19" t="s">
        <v>126</v>
      </c>
      <c r="AH89" s="19" t="s">
        <v>127</v>
      </c>
      <c r="AI89" s="19" t="s">
        <v>128</v>
      </c>
      <c r="AJ89" s="19" t="s">
        <v>129</v>
      </c>
      <c r="AK89" s="23">
        <f t="shared" si="9"/>
        <v>0.32142857142857145</v>
      </c>
    </row>
    <row r="90" spans="1:37" x14ac:dyDescent="0.25">
      <c r="A90" s="19" t="s">
        <v>35</v>
      </c>
      <c r="B90" s="19">
        <v>5633</v>
      </c>
      <c r="C90" s="19" t="s">
        <v>259</v>
      </c>
      <c r="D90" s="19" t="s">
        <v>88</v>
      </c>
      <c r="E90" s="19" t="s">
        <v>260</v>
      </c>
      <c r="F90" s="19" t="s">
        <v>55</v>
      </c>
      <c r="G90" s="19" t="s">
        <v>56</v>
      </c>
      <c r="H90" s="19" t="s">
        <v>73</v>
      </c>
      <c r="I90" s="19" t="s">
        <v>73</v>
      </c>
      <c r="J90" s="19" t="s">
        <v>75</v>
      </c>
      <c r="K90" s="19" t="s">
        <v>76</v>
      </c>
      <c r="L90" s="19">
        <v>1265</v>
      </c>
      <c r="M90" s="19" t="s">
        <v>77</v>
      </c>
      <c r="N90" s="19" t="s">
        <v>75</v>
      </c>
      <c r="O90" s="19">
        <v>37</v>
      </c>
      <c r="P90" s="19" t="s">
        <v>60</v>
      </c>
      <c r="Q90" s="20">
        <v>43098</v>
      </c>
      <c r="R90" s="20">
        <v>43465</v>
      </c>
      <c r="S90" s="19" t="s">
        <v>106</v>
      </c>
      <c r="T90" s="26">
        <v>39</v>
      </c>
      <c r="U90" s="26">
        <v>96</v>
      </c>
      <c r="V90" s="21">
        <v>399</v>
      </c>
      <c r="W90" s="21">
        <v>101</v>
      </c>
      <c r="X90" s="21">
        <v>104</v>
      </c>
      <c r="Y90" s="21">
        <v>80</v>
      </c>
      <c r="Z90" s="21">
        <v>80</v>
      </c>
      <c r="AA90" s="21">
        <v>28</v>
      </c>
      <c r="AB90" s="21">
        <f t="shared" si="5"/>
        <v>393</v>
      </c>
      <c r="AC90" s="21">
        <f t="shared" si="6"/>
        <v>6</v>
      </c>
      <c r="AD90" s="22">
        <v>7380</v>
      </c>
      <c r="AE90" s="24">
        <f t="shared" si="7"/>
        <v>2944620</v>
      </c>
      <c r="AF90" s="22">
        <f t="shared" si="8"/>
        <v>2900340</v>
      </c>
      <c r="AG90" s="19" t="s">
        <v>79</v>
      </c>
      <c r="AH90" s="19" t="s">
        <v>80</v>
      </c>
      <c r="AI90" s="19" t="s">
        <v>81</v>
      </c>
      <c r="AJ90" s="19" t="s">
        <v>82</v>
      </c>
      <c r="AK90" s="23">
        <f t="shared" si="9"/>
        <v>0.98496240601503759</v>
      </c>
    </row>
    <row r="91" spans="1:37" x14ac:dyDescent="0.25">
      <c r="A91" s="19" t="s">
        <v>35</v>
      </c>
      <c r="B91" s="19">
        <v>5633</v>
      </c>
      <c r="C91" s="19" t="s">
        <v>259</v>
      </c>
      <c r="D91" s="19" t="s">
        <v>88</v>
      </c>
      <c r="E91" s="19" t="s">
        <v>260</v>
      </c>
      <c r="F91" s="19" t="s">
        <v>55</v>
      </c>
      <c r="G91" s="19" t="s">
        <v>56</v>
      </c>
      <c r="H91" s="19" t="s">
        <v>73</v>
      </c>
      <c r="I91" s="19" t="s">
        <v>73</v>
      </c>
      <c r="J91" s="19" t="s">
        <v>112</v>
      </c>
      <c r="K91" s="19" t="s">
        <v>244</v>
      </c>
      <c r="L91" s="19">
        <v>1022</v>
      </c>
      <c r="M91" s="19" t="s">
        <v>111</v>
      </c>
      <c r="N91" s="19" t="s">
        <v>112</v>
      </c>
      <c r="O91" s="19">
        <v>16</v>
      </c>
      <c r="P91" s="19" t="s">
        <v>60</v>
      </c>
      <c r="Q91" s="20">
        <v>43098</v>
      </c>
      <c r="R91" s="20">
        <v>43465</v>
      </c>
      <c r="S91" s="19" t="s">
        <v>106</v>
      </c>
      <c r="T91" s="26">
        <v>39</v>
      </c>
      <c r="U91" s="26">
        <v>40</v>
      </c>
      <c r="V91" s="21">
        <v>509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f t="shared" si="5"/>
        <v>0</v>
      </c>
      <c r="AC91" s="21">
        <f t="shared" si="6"/>
        <v>509</v>
      </c>
      <c r="AD91" s="22">
        <v>7380</v>
      </c>
      <c r="AE91" s="24">
        <f t="shared" si="7"/>
        <v>3756420</v>
      </c>
      <c r="AF91" s="22">
        <f t="shared" si="8"/>
        <v>0</v>
      </c>
      <c r="AG91" s="19" t="s">
        <v>113</v>
      </c>
      <c r="AH91" s="19" t="s">
        <v>114</v>
      </c>
      <c r="AI91" s="19" t="s">
        <v>115</v>
      </c>
      <c r="AJ91" s="19" t="s">
        <v>116</v>
      </c>
      <c r="AK91" s="23">
        <f t="shared" si="9"/>
        <v>0</v>
      </c>
    </row>
    <row r="92" spans="1:37" x14ac:dyDescent="0.25">
      <c r="A92" s="19" t="s">
        <v>35</v>
      </c>
      <c r="B92" s="19">
        <v>5633</v>
      </c>
      <c r="C92" s="19" t="s">
        <v>259</v>
      </c>
      <c r="D92" s="19" t="s">
        <v>88</v>
      </c>
      <c r="E92" s="19" t="s">
        <v>260</v>
      </c>
      <c r="F92" s="19" t="s">
        <v>55</v>
      </c>
      <c r="G92" s="19" t="s">
        <v>56</v>
      </c>
      <c r="H92" s="19" t="s">
        <v>73</v>
      </c>
      <c r="I92" s="19" t="s">
        <v>73</v>
      </c>
      <c r="J92" s="19" t="s">
        <v>177</v>
      </c>
      <c r="K92" s="19" t="s">
        <v>245</v>
      </c>
      <c r="L92" s="19">
        <v>1200</v>
      </c>
      <c r="M92" s="19" t="s">
        <v>176</v>
      </c>
      <c r="N92" s="19" t="s">
        <v>177</v>
      </c>
      <c r="O92" s="19">
        <v>10</v>
      </c>
      <c r="P92" s="19" t="s">
        <v>60</v>
      </c>
      <c r="Q92" s="20">
        <v>43098</v>
      </c>
      <c r="R92" s="20">
        <v>43465</v>
      </c>
      <c r="S92" s="19" t="s">
        <v>106</v>
      </c>
      <c r="T92" s="26">
        <v>26</v>
      </c>
      <c r="U92" s="26">
        <v>27</v>
      </c>
      <c r="V92" s="21">
        <v>518</v>
      </c>
      <c r="W92" s="21">
        <v>0</v>
      </c>
      <c r="X92" s="21">
        <v>0</v>
      </c>
      <c r="Y92" s="21">
        <v>0</v>
      </c>
      <c r="Z92" s="21">
        <v>0</v>
      </c>
      <c r="AA92" s="21">
        <v>0</v>
      </c>
      <c r="AB92" s="21">
        <f t="shared" si="5"/>
        <v>0</v>
      </c>
      <c r="AC92" s="21">
        <f t="shared" si="6"/>
        <v>518</v>
      </c>
      <c r="AD92" s="22">
        <v>7380</v>
      </c>
      <c r="AE92" s="24">
        <f t="shared" si="7"/>
        <v>3822840</v>
      </c>
      <c r="AF92" s="22">
        <f t="shared" si="8"/>
        <v>0</v>
      </c>
      <c r="AG92" s="19" t="s">
        <v>246</v>
      </c>
      <c r="AH92" s="19" t="s">
        <v>179</v>
      </c>
      <c r="AI92" s="19" t="s">
        <v>247</v>
      </c>
      <c r="AJ92" s="19" t="s">
        <v>181</v>
      </c>
      <c r="AK92" s="23">
        <f t="shared" si="9"/>
        <v>0</v>
      </c>
    </row>
    <row r="93" spans="1:37" x14ac:dyDescent="0.25">
      <c r="A93" s="19" t="s">
        <v>35</v>
      </c>
      <c r="B93" s="19">
        <v>5633</v>
      </c>
      <c r="C93" s="19" t="s">
        <v>259</v>
      </c>
      <c r="D93" s="19" t="s">
        <v>88</v>
      </c>
      <c r="E93" s="19" t="s">
        <v>260</v>
      </c>
      <c r="F93" s="19" t="s">
        <v>55</v>
      </c>
      <c r="G93" s="19" t="s">
        <v>56</v>
      </c>
      <c r="H93" s="19" t="s">
        <v>73</v>
      </c>
      <c r="I93" s="19" t="s">
        <v>73</v>
      </c>
      <c r="J93" s="19" t="s">
        <v>289</v>
      </c>
      <c r="K93" s="19" t="s">
        <v>290</v>
      </c>
      <c r="L93" s="19">
        <v>1068</v>
      </c>
      <c r="M93" s="19" t="s">
        <v>291</v>
      </c>
      <c r="N93" s="19" t="s">
        <v>289</v>
      </c>
      <c r="O93" s="19">
        <v>31</v>
      </c>
      <c r="P93" s="19" t="s">
        <v>60</v>
      </c>
      <c r="Q93" s="20">
        <v>43098</v>
      </c>
      <c r="R93" s="20">
        <v>43465</v>
      </c>
      <c r="S93" s="19" t="s">
        <v>106</v>
      </c>
      <c r="T93" s="26">
        <v>38</v>
      </c>
      <c r="U93" s="26">
        <v>46</v>
      </c>
      <c r="V93" s="21">
        <v>546</v>
      </c>
      <c r="W93" s="21">
        <v>94</v>
      </c>
      <c r="X93" s="21">
        <v>43</v>
      </c>
      <c r="Y93" s="21">
        <v>43</v>
      </c>
      <c r="Z93" s="21">
        <v>65</v>
      </c>
      <c r="AA93" s="21">
        <v>62</v>
      </c>
      <c r="AB93" s="21">
        <f t="shared" si="5"/>
        <v>307</v>
      </c>
      <c r="AC93" s="21">
        <f t="shared" si="6"/>
        <v>239</v>
      </c>
      <c r="AD93" s="22">
        <v>7380</v>
      </c>
      <c r="AE93" s="24">
        <f t="shared" si="7"/>
        <v>4029480</v>
      </c>
      <c r="AF93" s="22">
        <f t="shared" si="8"/>
        <v>2265660</v>
      </c>
      <c r="AG93" s="19" t="s">
        <v>292</v>
      </c>
      <c r="AH93" s="19" t="s">
        <v>145</v>
      </c>
      <c r="AI93" s="19" t="s">
        <v>293</v>
      </c>
      <c r="AJ93" s="19" t="s">
        <v>147</v>
      </c>
      <c r="AK93" s="23">
        <f t="shared" si="9"/>
        <v>0.56227106227106227</v>
      </c>
    </row>
    <row r="94" spans="1:37" x14ac:dyDescent="0.25">
      <c r="A94" s="19" t="s">
        <v>35</v>
      </c>
      <c r="B94" s="19">
        <v>5633</v>
      </c>
      <c r="C94" s="19" t="s">
        <v>259</v>
      </c>
      <c r="D94" s="19" t="s">
        <v>88</v>
      </c>
      <c r="E94" s="19" t="s">
        <v>260</v>
      </c>
      <c r="F94" s="19" t="s">
        <v>55</v>
      </c>
      <c r="G94" s="19" t="s">
        <v>56</v>
      </c>
      <c r="H94" s="19" t="s">
        <v>73</v>
      </c>
      <c r="I94" s="19" t="s">
        <v>73</v>
      </c>
      <c r="J94" s="19" t="s">
        <v>105</v>
      </c>
      <c r="K94" s="19" t="s">
        <v>256</v>
      </c>
      <c r="L94" s="19">
        <v>1261</v>
      </c>
      <c r="M94" s="19" t="s">
        <v>77</v>
      </c>
      <c r="N94" s="19" t="s">
        <v>105</v>
      </c>
      <c r="O94" s="19">
        <v>37</v>
      </c>
      <c r="P94" s="19" t="s">
        <v>60</v>
      </c>
      <c r="Q94" s="20">
        <v>43098</v>
      </c>
      <c r="R94" s="20">
        <v>43465</v>
      </c>
      <c r="S94" s="19" t="s">
        <v>106</v>
      </c>
      <c r="T94" s="26">
        <v>55</v>
      </c>
      <c r="U94" s="26">
        <v>41</v>
      </c>
      <c r="V94" s="21">
        <v>641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f t="shared" si="5"/>
        <v>0</v>
      </c>
      <c r="AC94" s="21">
        <f t="shared" si="6"/>
        <v>641</v>
      </c>
      <c r="AD94" s="22">
        <v>7380</v>
      </c>
      <c r="AE94" s="24">
        <f t="shared" si="7"/>
        <v>4730580</v>
      </c>
      <c r="AF94" s="22">
        <f t="shared" si="8"/>
        <v>0</v>
      </c>
      <c r="AG94" s="19" t="s">
        <v>257</v>
      </c>
      <c r="AH94" s="19" t="s">
        <v>80</v>
      </c>
      <c r="AI94" s="19" t="s">
        <v>258</v>
      </c>
      <c r="AJ94" s="19" t="s">
        <v>82</v>
      </c>
      <c r="AK94" s="23">
        <f t="shared" si="9"/>
        <v>0</v>
      </c>
    </row>
    <row r="95" spans="1:37" x14ac:dyDescent="0.25">
      <c r="A95" s="19" t="s">
        <v>35</v>
      </c>
      <c r="B95" s="19">
        <v>5653</v>
      </c>
      <c r="C95" s="19" t="s">
        <v>294</v>
      </c>
      <c r="D95" s="19" t="s">
        <v>295</v>
      </c>
      <c r="E95" s="19" t="s">
        <v>296</v>
      </c>
      <c r="F95" s="19" t="s">
        <v>55</v>
      </c>
      <c r="G95" s="19" t="s">
        <v>56</v>
      </c>
      <c r="H95" s="19" t="s">
        <v>57</v>
      </c>
      <c r="I95" s="19" t="s">
        <v>57</v>
      </c>
      <c r="J95" s="19" t="s">
        <v>58</v>
      </c>
      <c r="K95" s="19" t="s">
        <v>57</v>
      </c>
      <c r="L95" s="19">
        <v>1555</v>
      </c>
      <c r="M95" s="19" t="s">
        <v>59</v>
      </c>
      <c r="N95" s="19" t="s">
        <v>58</v>
      </c>
      <c r="O95" s="19" t="s">
        <v>57</v>
      </c>
      <c r="P95" s="19" t="s">
        <v>60</v>
      </c>
      <c r="Q95" s="20">
        <v>43112</v>
      </c>
      <c r="R95" s="20">
        <v>43465</v>
      </c>
      <c r="S95" s="19" t="s">
        <v>61</v>
      </c>
      <c r="T95" s="21">
        <v>0</v>
      </c>
      <c r="U95" s="21">
        <v>0</v>
      </c>
      <c r="V95" s="21">
        <v>4046</v>
      </c>
      <c r="W95" s="21">
        <v>1152</v>
      </c>
      <c r="X95" s="21">
        <v>1</v>
      </c>
      <c r="Y95" s="21">
        <v>0</v>
      </c>
      <c r="Z95" s="21">
        <v>838</v>
      </c>
      <c r="AA95" s="21">
        <v>0</v>
      </c>
      <c r="AB95" s="21">
        <f t="shared" si="5"/>
        <v>1991</v>
      </c>
      <c r="AC95" s="21">
        <f t="shared" si="6"/>
        <v>2055</v>
      </c>
      <c r="AD95" s="22">
        <v>7699.2</v>
      </c>
      <c r="AE95" s="24">
        <f t="shared" si="7"/>
        <v>31150963.199999999</v>
      </c>
      <c r="AF95" s="22">
        <f t="shared" si="8"/>
        <v>15329107.199999999</v>
      </c>
      <c r="AG95" s="19" t="s">
        <v>62</v>
      </c>
      <c r="AH95" s="19" t="s">
        <v>63</v>
      </c>
      <c r="AI95" s="19" t="s">
        <v>64</v>
      </c>
      <c r="AJ95" s="19" t="s">
        <v>64</v>
      </c>
      <c r="AK95" s="23">
        <f t="shared" si="9"/>
        <v>0.49209095402867031</v>
      </c>
    </row>
    <row r="96" spans="1:37" x14ac:dyDescent="0.25">
      <c r="A96" s="19" t="s">
        <v>35</v>
      </c>
      <c r="B96" s="19">
        <v>5835</v>
      </c>
      <c r="C96" s="19" t="s">
        <v>297</v>
      </c>
      <c r="D96" s="19" t="s">
        <v>298</v>
      </c>
      <c r="E96" s="19" t="s">
        <v>299</v>
      </c>
      <c r="F96" s="19" t="s">
        <v>55</v>
      </c>
      <c r="G96" s="19" t="s">
        <v>56</v>
      </c>
      <c r="H96" s="19" t="s">
        <v>57</v>
      </c>
      <c r="I96" s="19" t="s">
        <v>57</v>
      </c>
      <c r="J96" s="19" t="s">
        <v>58</v>
      </c>
      <c r="K96" s="19" t="s">
        <v>57</v>
      </c>
      <c r="L96" s="19">
        <v>1555</v>
      </c>
      <c r="M96" s="19" t="s">
        <v>59</v>
      </c>
      <c r="N96" s="19" t="s">
        <v>58</v>
      </c>
      <c r="O96" s="19" t="s">
        <v>57</v>
      </c>
      <c r="P96" s="19" t="s">
        <v>92</v>
      </c>
      <c r="Q96" s="20">
        <v>43246</v>
      </c>
      <c r="R96" s="20">
        <v>43465</v>
      </c>
      <c r="S96" s="19" t="s">
        <v>93</v>
      </c>
      <c r="T96" s="21">
        <v>0</v>
      </c>
      <c r="U96" s="21">
        <v>0</v>
      </c>
      <c r="V96" s="21">
        <v>3200</v>
      </c>
      <c r="W96" s="21">
        <v>0</v>
      </c>
      <c r="X96" s="21">
        <v>0</v>
      </c>
      <c r="Y96" s="21">
        <v>0</v>
      </c>
      <c r="Z96" s="21">
        <v>0</v>
      </c>
      <c r="AA96" s="21">
        <v>0</v>
      </c>
      <c r="AB96" s="21">
        <f t="shared" si="5"/>
        <v>0</v>
      </c>
      <c r="AC96" s="21">
        <f t="shared" si="6"/>
        <v>3200</v>
      </c>
      <c r="AD96" s="22">
        <v>2331.5</v>
      </c>
      <c r="AE96" s="24">
        <f t="shared" si="7"/>
        <v>7460800</v>
      </c>
      <c r="AF96" s="22">
        <f t="shared" si="8"/>
        <v>0</v>
      </c>
      <c r="AG96" s="19" t="s">
        <v>62</v>
      </c>
      <c r="AH96" s="19" t="s">
        <v>63</v>
      </c>
      <c r="AI96" s="19" t="s">
        <v>64</v>
      </c>
      <c r="AJ96" s="19" t="s">
        <v>64</v>
      </c>
      <c r="AK96" s="23">
        <f t="shared" si="9"/>
        <v>0</v>
      </c>
    </row>
    <row r="97" spans="1:37" x14ac:dyDescent="0.25">
      <c r="A97" s="19" t="s">
        <v>35</v>
      </c>
      <c r="B97" s="19">
        <v>6013</v>
      </c>
      <c r="C97" s="19" t="s">
        <v>300</v>
      </c>
      <c r="D97" s="19" t="s">
        <v>66</v>
      </c>
      <c r="E97" s="19" t="s">
        <v>301</v>
      </c>
      <c r="F97" s="19" t="s">
        <v>55</v>
      </c>
      <c r="G97" s="19" t="s">
        <v>56</v>
      </c>
      <c r="H97" s="19" t="s">
        <v>57</v>
      </c>
      <c r="I97" s="19" t="s">
        <v>57</v>
      </c>
      <c r="J97" s="19" t="s">
        <v>58</v>
      </c>
      <c r="K97" s="19" t="s">
        <v>57</v>
      </c>
      <c r="L97" s="19">
        <v>1555</v>
      </c>
      <c r="M97" s="19" t="s">
        <v>59</v>
      </c>
      <c r="N97" s="19" t="s">
        <v>58</v>
      </c>
      <c r="O97" s="19" t="s">
        <v>57</v>
      </c>
      <c r="P97" s="19" t="s">
        <v>68</v>
      </c>
      <c r="Q97" s="20">
        <v>43105</v>
      </c>
      <c r="R97" s="20">
        <v>43465</v>
      </c>
      <c r="S97" s="19" t="s">
        <v>69</v>
      </c>
      <c r="T97" s="21">
        <v>0</v>
      </c>
      <c r="U97" s="21">
        <v>0</v>
      </c>
      <c r="V97" s="21">
        <v>4260</v>
      </c>
      <c r="W97" s="21">
        <v>852</v>
      </c>
      <c r="X97" s="21">
        <v>0</v>
      </c>
      <c r="Y97" s="21">
        <v>0</v>
      </c>
      <c r="Z97" s="21">
        <v>0</v>
      </c>
      <c r="AA97" s="21">
        <v>651</v>
      </c>
      <c r="AB97" s="21">
        <f t="shared" si="5"/>
        <v>1503</v>
      </c>
      <c r="AC97" s="21">
        <f t="shared" si="6"/>
        <v>2757</v>
      </c>
      <c r="AD97" s="22">
        <v>6277.32</v>
      </c>
      <c r="AE97" s="24">
        <f t="shared" si="7"/>
        <v>26741383.199999999</v>
      </c>
      <c r="AF97" s="22">
        <f t="shared" si="8"/>
        <v>9434811.959999999</v>
      </c>
      <c r="AG97" s="19" t="s">
        <v>62</v>
      </c>
      <c r="AH97" s="19" t="s">
        <v>63</v>
      </c>
      <c r="AI97" s="19" t="s">
        <v>64</v>
      </c>
      <c r="AJ97" s="19" t="s">
        <v>64</v>
      </c>
      <c r="AK97" s="23">
        <f t="shared" si="9"/>
        <v>0.35281690140845068</v>
      </c>
    </row>
    <row r="98" spans="1:37" x14ac:dyDescent="0.25">
      <c r="A98" s="19" t="s">
        <v>35</v>
      </c>
      <c r="B98" s="19">
        <v>6086</v>
      </c>
      <c r="C98" s="19" t="s">
        <v>302</v>
      </c>
      <c r="D98" s="19" t="s">
        <v>303</v>
      </c>
      <c r="E98" s="19" t="s">
        <v>304</v>
      </c>
      <c r="F98" s="19" t="s">
        <v>55</v>
      </c>
      <c r="G98" s="19" t="s">
        <v>56</v>
      </c>
      <c r="H98" s="19" t="s">
        <v>98</v>
      </c>
      <c r="I98" s="19" t="s">
        <v>98</v>
      </c>
      <c r="J98" s="19" t="s">
        <v>99</v>
      </c>
      <c r="K98" s="19" t="s">
        <v>98</v>
      </c>
      <c r="L98" s="19">
        <v>91377</v>
      </c>
      <c r="M98" s="19" t="s">
        <v>59</v>
      </c>
      <c r="N98" s="19" t="s">
        <v>99</v>
      </c>
      <c r="O98" s="19" t="s">
        <v>100</v>
      </c>
      <c r="P98" s="19" t="s">
        <v>101</v>
      </c>
      <c r="Q98" s="20">
        <v>43151</v>
      </c>
      <c r="R98" s="20">
        <v>43465</v>
      </c>
      <c r="S98" s="19" t="s">
        <v>102</v>
      </c>
      <c r="T98" s="21">
        <v>0</v>
      </c>
      <c r="U98" s="21">
        <v>0</v>
      </c>
      <c r="V98" s="21">
        <v>504</v>
      </c>
      <c r="W98" s="21">
        <v>0</v>
      </c>
      <c r="X98" s="21">
        <v>42</v>
      </c>
      <c r="Y98" s="21">
        <v>42</v>
      </c>
      <c r="Z98" s="21">
        <v>42</v>
      </c>
      <c r="AA98" s="21">
        <v>42</v>
      </c>
      <c r="AB98" s="21">
        <f t="shared" si="5"/>
        <v>168</v>
      </c>
      <c r="AC98" s="21">
        <f t="shared" si="6"/>
        <v>336</v>
      </c>
      <c r="AD98" s="22">
        <v>16898</v>
      </c>
      <c r="AE98" s="24">
        <f t="shared" si="7"/>
        <v>8516592</v>
      </c>
      <c r="AF98" s="22">
        <f t="shared" si="8"/>
        <v>2838864</v>
      </c>
      <c r="AG98" s="19" t="s">
        <v>62</v>
      </c>
      <c r="AH98" s="19" t="s">
        <v>63</v>
      </c>
      <c r="AI98" s="19" t="s">
        <v>64</v>
      </c>
      <c r="AJ98" s="19" t="s">
        <v>64</v>
      </c>
      <c r="AK98" s="23">
        <f t="shared" si="9"/>
        <v>0.33333333333333331</v>
      </c>
    </row>
    <row r="99" spans="1:37" x14ac:dyDescent="0.25">
      <c r="A99" s="19" t="s">
        <v>35</v>
      </c>
      <c r="B99" s="19">
        <v>6089</v>
      </c>
      <c r="C99" s="19" t="s">
        <v>305</v>
      </c>
      <c r="D99" s="19" t="s">
        <v>306</v>
      </c>
      <c r="E99" s="19" t="s">
        <v>307</v>
      </c>
      <c r="F99" s="19" t="s">
        <v>55</v>
      </c>
      <c r="G99" s="19" t="s">
        <v>56</v>
      </c>
      <c r="H99" s="19" t="s">
        <v>98</v>
      </c>
      <c r="I99" s="19" t="s">
        <v>98</v>
      </c>
      <c r="J99" s="19" t="s">
        <v>99</v>
      </c>
      <c r="K99" s="19" t="s">
        <v>98</v>
      </c>
      <c r="L99" s="19">
        <v>91377</v>
      </c>
      <c r="M99" s="19" t="s">
        <v>59</v>
      </c>
      <c r="N99" s="19" t="s">
        <v>99</v>
      </c>
      <c r="O99" s="19" t="s">
        <v>100</v>
      </c>
      <c r="P99" s="19" t="s">
        <v>101</v>
      </c>
      <c r="Q99" s="20">
        <v>43151</v>
      </c>
      <c r="R99" s="20">
        <v>43465</v>
      </c>
      <c r="S99" s="19" t="s">
        <v>102</v>
      </c>
      <c r="T99" s="21">
        <v>0</v>
      </c>
      <c r="U99" s="21">
        <v>0</v>
      </c>
      <c r="V99" s="21">
        <v>240</v>
      </c>
      <c r="W99" s="21">
        <v>0</v>
      </c>
      <c r="X99" s="21">
        <v>20</v>
      </c>
      <c r="Y99" s="21">
        <v>20</v>
      </c>
      <c r="Z99" s="21">
        <v>20</v>
      </c>
      <c r="AA99" s="21">
        <v>20</v>
      </c>
      <c r="AB99" s="21">
        <f t="shared" si="5"/>
        <v>80</v>
      </c>
      <c r="AC99" s="21">
        <f t="shared" si="6"/>
        <v>160</v>
      </c>
      <c r="AD99" s="22">
        <v>3694</v>
      </c>
      <c r="AE99" s="24">
        <f t="shared" si="7"/>
        <v>886560</v>
      </c>
      <c r="AF99" s="22">
        <f t="shared" si="8"/>
        <v>295520</v>
      </c>
      <c r="AG99" s="19" t="s">
        <v>62</v>
      </c>
      <c r="AH99" s="19" t="s">
        <v>63</v>
      </c>
      <c r="AI99" s="19" t="s">
        <v>64</v>
      </c>
      <c r="AJ99" s="19" t="s">
        <v>64</v>
      </c>
      <c r="AK99" s="23">
        <f t="shared" si="9"/>
        <v>0.33333333333333331</v>
      </c>
    </row>
    <row r="100" spans="1:37" x14ac:dyDescent="0.25">
      <c r="A100" s="19" t="s">
        <v>35</v>
      </c>
      <c r="B100" s="19">
        <v>6096</v>
      </c>
      <c r="C100" s="19" t="s">
        <v>308</v>
      </c>
      <c r="D100" s="19" t="s">
        <v>309</v>
      </c>
      <c r="E100" s="19" t="s">
        <v>310</v>
      </c>
      <c r="F100" s="19" t="s">
        <v>55</v>
      </c>
      <c r="G100" s="19" t="s">
        <v>56</v>
      </c>
      <c r="H100" s="19" t="s">
        <v>98</v>
      </c>
      <c r="I100" s="19" t="s">
        <v>98</v>
      </c>
      <c r="J100" s="19" t="s">
        <v>99</v>
      </c>
      <c r="K100" s="19" t="s">
        <v>98</v>
      </c>
      <c r="L100" s="19">
        <v>91377</v>
      </c>
      <c r="M100" s="19" t="s">
        <v>59</v>
      </c>
      <c r="N100" s="19" t="s">
        <v>99</v>
      </c>
      <c r="O100" s="19" t="s">
        <v>100</v>
      </c>
      <c r="P100" s="19" t="s">
        <v>101</v>
      </c>
      <c r="Q100" s="20">
        <v>43151</v>
      </c>
      <c r="R100" s="20">
        <v>43465</v>
      </c>
      <c r="S100" s="19" t="s">
        <v>102</v>
      </c>
      <c r="T100" s="21">
        <v>0</v>
      </c>
      <c r="U100" s="21">
        <v>0</v>
      </c>
      <c r="V100" s="21">
        <v>324</v>
      </c>
      <c r="W100" s="21">
        <v>0</v>
      </c>
      <c r="X100" s="21">
        <v>0</v>
      </c>
      <c r="Y100" s="21">
        <v>0</v>
      </c>
      <c r="Z100" s="21">
        <v>56</v>
      </c>
      <c r="AA100" s="21">
        <v>0</v>
      </c>
      <c r="AB100" s="21">
        <f t="shared" si="5"/>
        <v>56</v>
      </c>
      <c r="AC100" s="21">
        <f t="shared" si="6"/>
        <v>268</v>
      </c>
      <c r="AD100" s="22">
        <v>28261</v>
      </c>
      <c r="AE100" s="24">
        <f t="shared" si="7"/>
        <v>9156564</v>
      </c>
      <c r="AF100" s="22">
        <f t="shared" si="8"/>
        <v>1582616</v>
      </c>
      <c r="AG100" s="19" t="s">
        <v>62</v>
      </c>
      <c r="AH100" s="19" t="s">
        <v>63</v>
      </c>
      <c r="AI100" s="19" t="s">
        <v>64</v>
      </c>
      <c r="AJ100" s="19" t="s">
        <v>64</v>
      </c>
      <c r="AK100" s="23">
        <f t="shared" si="9"/>
        <v>0.1728395061728395</v>
      </c>
    </row>
  </sheetData>
  <autoFilter ref="A1:AK1"/>
  <conditionalFormatting sqref="AK2:AK100">
    <cfRule type="cellIs" dxfId="3" priority="1" operator="greaterThan">
      <formula>1</formula>
    </cfRule>
    <cfRule type="cellIs" dxfId="2" priority="2" operator="between">
      <formula>0.5</formula>
      <formula>1</formula>
    </cfRule>
    <cfRule type="cellIs" dxfId="1" priority="3" operator="between">
      <formula>0.4</formula>
      <formula>0.5</formula>
    </cfRule>
    <cfRule type="cellIs" dxfId="0" priority="4" operator="lessThan">
      <formula>0.4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9036a7a1-5a4f-48d3-b24b-dfdab053dac9" value=""/>
  <element uid="4be5f866-0f4a-4261-80d5-eceb4feb516e" value=""/>
  <element uid="7349a702-6462-4442-88eb-c64cd513835c" value=""/>
</sisl>
</file>

<file path=customXml/itemProps1.xml><?xml version="1.0" encoding="utf-8"?>
<ds:datastoreItem xmlns:ds="http://schemas.openxmlformats.org/officeDocument/2006/customXml" ds:itemID="{9DFA8AF2-29FC-461F-98BF-1A667428279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Ibanez Martinez</dc:creator>
  <cp:keywords>*$%IU-*$%ProdMarketing</cp:keywords>
  <cp:lastModifiedBy>Garcia Alcala, Ana Maria</cp:lastModifiedBy>
  <dcterms:created xsi:type="dcterms:W3CDTF">2013-03-07T22:04:25Z</dcterms:created>
  <dcterms:modified xsi:type="dcterms:W3CDTF">2018-06-07T22:56:43Z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88933255-a038-4d1c-a3b6-607e31d121f7</vt:lpwstr>
  </property>
  <property fmtid="{D5CDD505-2E9C-101B-9397-08002B2CF9AE}" pid="3" name="bjSaver">
    <vt:lpwstr>BHJrO5feYmXJhoHcWh5nlJy+2CuoeeRx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uid="9036a7a1-5a4f-48d3-b24b-dfdab053dac9" value="" /&gt;&lt;element uid="4be5f866-0f4a-4261-80d5-eceb4feb516e" value="" /&gt;&lt;element uid="7349a702-6462-4442-88eb-c64cd513835c" value="" /&gt;&lt;/sisl&gt;</vt:lpwstr>
  </property>
  <property fmtid="{D5CDD505-2E9C-101B-9397-08002B2CF9AE}" pid="6" name="bjDocumentSecurityLabel">
    <vt:lpwstr>Internal Use Only - Product Marketing &amp; Sales</vt:lpwstr>
  </property>
</Properties>
</file>